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B7DFF518-B435-4A32-BBB7-F71B7AEEF0B6}" xr6:coauthVersionLast="47" xr6:coauthVersionMax="47" xr10:uidLastSave="{00000000-0000-0000-0000-000000000000}"/>
  <bookViews>
    <workbookView xWindow="-108" yWindow="-108" windowWidth="23256" windowHeight="12576" firstSheet="6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Log'!$A$1:$G$1263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3" i="7" l="1"/>
  <c r="G12" i="7" s="1"/>
  <c r="G11" i="7" s="1"/>
  <c r="G10" i="7" s="1"/>
  <c r="G9" i="7" s="1"/>
  <c r="G8" i="7" s="1"/>
  <c r="G7" i="7" s="1"/>
  <c r="G6" i="7" s="1"/>
  <c r="G5" i="7" s="1"/>
  <c r="B7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8" i="8"/>
  <c r="B12" i="8"/>
  <c r="J34" i="5"/>
  <c r="E34" i="5"/>
  <c r="O16" i="5"/>
  <c r="J16" i="5"/>
  <c r="E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62" i="7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07" i="7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79" i="7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67" i="7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33" i="7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76" i="7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26" i="7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55" i="7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96" i="7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60" i="7"/>
  <c r="G59" i="7" s="1"/>
  <c r="G58" i="7" s="1"/>
  <c r="G57" i="7" s="1"/>
  <c r="G5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55" i="7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<sst xmlns="http://schemas.openxmlformats.org/spreadsheetml/2006/main" count="3759" uniqueCount="987">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</sst>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6" sqref="D1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1734232.8899999997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46221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1789984.7979999993</v>
      </c>
    </row>
    <row r="3" spans="1:18" ht="14.4" x14ac:dyDescent="0.3">
      <c r="A3" s="13" t="s">
        <v>44</v>
      </c>
      <c r="B3" s="14">
        <v>0</v>
      </c>
      <c r="C3" s="15">
        <f t="shared" ca="1" si="0"/>
        <v>46221</v>
      </c>
      <c r="E3" s="21" t="s">
        <v>45</v>
      </c>
      <c r="F3" s="22">
        <f ca="1">F1-F2</f>
        <v>1556508.5199999996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2058482.517699999</v>
      </c>
    </row>
    <row r="4" spans="1:18" ht="14.4" x14ac:dyDescent="0.3">
      <c r="A4" s="13" t="s">
        <v>49</v>
      </c>
      <c r="B4" s="14">
        <v>0</v>
      </c>
      <c r="C4" s="15">
        <f t="shared" ca="1" si="0"/>
        <v>46221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2367254.8953549988</v>
      </c>
    </row>
    <row r="5" spans="1:18" ht="14.4" x14ac:dyDescent="0.3">
      <c r="A5" s="13" t="s">
        <v>52</v>
      </c>
      <c r="B5" s="14">
        <f ca="1">'Checking Transaction Log'!G1</f>
        <v>3063.5199999999877</v>
      </c>
      <c r="C5" s="15">
        <f t="shared" ca="1" si="0"/>
        <v>46221</v>
      </c>
      <c r="E5" s="550" t="s">
        <v>53</v>
      </c>
      <c r="F5" s="548"/>
      <c r="G5" s="549"/>
      <c r="H5" s="17"/>
      <c r="J5" s="29" t="s">
        <v>54</v>
      </c>
      <c r="K5" s="30">
        <f>B10</f>
        <v>93971.09</v>
      </c>
      <c r="L5" s="20">
        <f ca="1">K5/F3</f>
        <v>6.0373000720869825E-2</v>
      </c>
      <c r="N5" s="5" t="s">
        <v>55</v>
      </c>
      <c r="O5" s="6"/>
      <c r="P5" s="11"/>
      <c r="Q5" s="23" t="s">
        <v>56</v>
      </c>
      <c r="R5" s="23">
        <f t="shared" ca="1" si="1"/>
        <v>2722343.1296582483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46221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1.1092133308720987E-2</v>
      </c>
      <c r="N6" s="21" t="s">
        <v>60</v>
      </c>
      <c r="O6" s="22"/>
      <c r="P6" s="11"/>
      <c r="Q6" s="23" t="s">
        <v>61</v>
      </c>
      <c r="R6" s="23">
        <f t="shared" ca="1" si="1"/>
        <v>3130694.5991069851</v>
      </c>
    </row>
    <row r="7" spans="1:18" ht="14.4" x14ac:dyDescent="0.3">
      <c r="A7" s="21" t="s">
        <v>62</v>
      </c>
      <c r="B7" s="33">
        <f ca="1">SUM(B2:B6)</f>
        <v>9337.5699999999924</v>
      </c>
      <c r="C7" s="34">
        <f ca="1">B7/F3</f>
        <v>5.9990484343767003E-3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3600298.7889730325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7.1465134029590816E-2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4140343.6073189871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4761395.1484168349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5475604.4206793597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6296945.0837812629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1.7866283507397704E-2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6.8479451689734419E-2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120573.65999999999</v>
      </c>
      <c r="I16" s="7"/>
      <c r="J16" s="18" t="s">
        <v>46</v>
      </c>
      <c r="K16" s="63">
        <f>B12</f>
        <v>17265</v>
      </c>
      <c r="L16" s="20">
        <f ca="1">K16/F3</f>
        <v>1.1092133308720987E-2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7.9571584998455402E-2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1556508.5199999996</v>
      </c>
      <c r="F20" s="44">
        <f ca="1">E20-E22</f>
        <v>141506.08999999962</v>
      </c>
      <c r="G20" s="34">
        <f ca="1">(E20-E22)/E22</f>
        <v>0.10000413214838057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0.22174574000000025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1675859.6161111104</v>
      </c>
      <c r="G22" s="34">
        <f ca="1">(F22-E22)/E22</f>
        <v>0.18435105168767132</v>
      </c>
      <c r="I22" s="7"/>
      <c r="J22" s="81">
        <v>3000000</v>
      </c>
      <c r="K22" s="50">
        <f ca="1">1-($E$20/J22)</f>
        <v>0.48116382666666679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0.61087287000000012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0.6886982960000001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9337.5699999999924</v>
      </c>
      <c r="G25" s="77">
        <f t="shared" ref="G25:G31" ca="1" si="6">F25/SUM($F$25:$F$31)</f>
        <v>5.9077842754657484E-3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0.70898517792886873</v>
      </c>
      <c r="E26" s="80" t="s">
        <v>103</v>
      </c>
      <c r="F26" s="30">
        <f>(B11)</f>
        <v>12617.76</v>
      </c>
      <c r="G26" s="20">
        <f t="shared" ca="1" si="6"/>
        <v>7.9831266720999973E-3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5.9454539869621015E-2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17265</v>
      </c>
      <c r="G28" s="20">
        <f t="shared" ca="1" si="6"/>
        <v>1.0923387510446105E-2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0.69819931136155988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0.17426220236181167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0.17695422573080427</v>
      </c>
      <c r="E31" s="85" t="s">
        <v>118</v>
      </c>
      <c r="F31" s="44">
        <f>B40-F8-F7</f>
        <v>68390</v>
      </c>
      <c r="G31" s="34">
        <f t="shared" ca="1" si="6"/>
        <v>4.3269647948995606E-2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4.3938082651805863E-2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M25" sqref="M2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109110.54000000001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53720.795000000006</v>
      </c>
      <c r="K2" s="102">
        <f>J2/D2</f>
        <v>0.49235202208695877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45974.544999999998</v>
      </c>
      <c r="Q2" s="102">
        <f>P2/D2</f>
        <v>0.42135750588348286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9415.2000000000044</v>
      </c>
      <c r="W2" s="102">
        <f>V2/D2</f>
        <v>8.6290472029558321E-2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58723.479999999996</v>
      </c>
      <c r="E4" s="20">
        <f t="shared" ref="E4:E7" si="1">D4/$D$2</f>
        <v>0.53820171726764432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8008.72</v>
      </c>
      <c r="K4" s="545">
        <f>J4/$D$2</f>
        <v>7.3400058326170872E-2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7300.3899999999994</v>
      </c>
      <c r="Q4" s="545">
        <f t="shared" ref="Q4:Q12" si="3">P4/$D$2</f>
        <v>6.6908201535800294E-2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0.22484967996675664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0.35994139521259816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420.72499999999997</v>
      </c>
      <c r="K5" s="545">
        <f t="shared" ref="K5:K30" si="6">J5/$D$2</f>
        <v>3.8559519547790703E-3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420.72499999999997</v>
      </c>
      <c r="Q5" s="545">
        <f>P5/$D$2</f>
        <v>3.8559519547790703E-3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3.2077560976235659E-3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5.7864803895205721E-2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4197.3099999999995</v>
      </c>
      <c r="K6" s="545">
        <f>J6/$D$2</f>
        <v>3.8468419274618193E-2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5064.8500000000004</v>
      </c>
      <c r="Q6" s="545">
        <f t="shared" si="3"/>
        <v>4.6419438488710621E-2</v>
      </c>
      <c r="S6" s="98" t="s">
        <v>148</v>
      </c>
      <c r="T6" s="103"/>
      <c r="U6" s="100"/>
      <c r="V6" s="104">
        <f>'Budget Breakdown'!T16</f>
        <v>1770.4799999999996</v>
      </c>
      <c r="W6" s="102">
        <f t="shared" si="5"/>
        <v>1.6226480044915913E-2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4.3992083624551759E-2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8.0846085080323121E-2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5474.05</v>
      </c>
      <c r="Q7" s="545">
        <f>P7/$D$2</f>
        <v>5.0169763617703658E-2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-0.15799344407973781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9.8432287109934558E-4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1.9834564103522901E-2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2076.7600000000002</v>
      </c>
      <c r="K9" s="545">
        <f t="shared" si="9"/>
        <v>1.9033541580859192E-2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5070.05</v>
      </c>
      <c r="Q9" s="545">
        <f t="shared" si="3"/>
        <v>4.6467096579303889E-2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5.6707170544660485E-3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5.6707170544660485E-3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9.4367601883374418E-3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1214.1300000000001</v>
      </c>
      <c r="Q11" s="545">
        <f>P11/$D$2</f>
        <v>1.1127522602307715E-2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8.7426017688117027E-3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9.1650174217816158E-3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879.71</v>
      </c>
      <c r="K13" s="545">
        <f t="shared" si="9"/>
        <v>8.0625574761155061E-3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1400</v>
      </c>
      <c r="Q13" s="545">
        <f t="shared" ref="Q13:Q18" si="11">P13/$D$2</f>
        <v>1.2831024390494264E-2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8.2244116837841674E-3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5.4990104530689699E-3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9.1650174217816158E-3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5.1604547095083567E-3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5.4990104530689699E-3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713.09</v>
      </c>
      <c r="Q16" s="545">
        <f t="shared" si="11"/>
        <v>6.5354822732982534E-3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7560.4800000000014</v>
      </c>
      <c r="K17" s="545">
        <f t="shared" si="6"/>
        <v>6.9291930917031494E-2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5.2660723702769682E-2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6.0778729534286978E-3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7.9052536995967551E-2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5.5766381506314596E-3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3.7557324892718881E-3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1.3703900649744746E-2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1.9787272613626509E-2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1.1635906118693941E-3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1.1635906118693941E-3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2.5520907512693088E-3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7.9052536995967551E-2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4.5870912196016994E-3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1.1698228237162055E-2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2.5520907512693088E-3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F9" sqref="F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8284.6200000000008</v>
      </c>
      <c r="G8" s="207">
        <f t="shared" si="0"/>
        <v>-8321.9329209933294</v>
      </c>
      <c r="H8" s="208">
        <f t="shared" si="1"/>
        <v>-0.50112343967983142</v>
      </c>
      <c r="I8" s="198"/>
      <c r="J8" s="209">
        <f t="shared" ref="J8:K8" si="13">SUM(O26,E26,J26)</f>
        <v>13000</v>
      </c>
      <c r="K8" s="210">
        <f t="shared" si="13"/>
        <v>6464.1399999999994</v>
      </c>
      <c r="L8" s="211">
        <f t="shared" si="3"/>
        <v>6535.8600000000006</v>
      </c>
      <c r="M8" s="212">
        <f t="shared" si="4"/>
        <v>-0.5027584615384616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1770.4800000000014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109110.54</v>
      </c>
      <c r="G16" s="205">
        <f>SUM(G2:G8)</f>
        <v>-9899.1139519533117</v>
      </c>
      <c r="H16" s="208">
        <f>((SUM(F16))-SUM(E16))/SUM(E16)</f>
        <v>-8.3179083572075568E-2</v>
      </c>
      <c r="I16" s="198"/>
      <c r="J16" s="209">
        <f>SUM(J2:J8)</f>
        <v>91000</v>
      </c>
      <c r="K16" s="209">
        <f>SUM(K2:K8)</f>
        <v>82456.59</v>
      </c>
      <c r="L16" s="209">
        <f>SUM(L2:L8)</f>
        <v>8543.41</v>
      </c>
      <c r="M16" s="212">
        <f>((K16-SUM(J16))/SUM(J16))</f>
        <v>-9.3883626373626405E-2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1770.4799999999996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2824.47</v>
      </c>
      <c r="G26" s="232">
        <f t="shared" si="19"/>
        <v>2375.5300000000002</v>
      </c>
      <c r="H26" s="233">
        <f t="shared" si="20"/>
        <v>-0.45683269230769236</v>
      </c>
      <c r="I26" s="198"/>
      <c r="J26" s="234">
        <f>SUM('Proposed Budget'!$D$5:$D$12)</f>
        <v>5800</v>
      </c>
      <c r="K26" s="235">
        <f>SUM('Monthly Breakdown'!U5:U12)</f>
        <v>3639.67</v>
      </c>
      <c r="L26" s="236">
        <f t="shared" si="21"/>
        <v>2160.33</v>
      </c>
      <c r="M26" s="237">
        <f t="shared" si="22"/>
        <v>-0.37247068965517238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32335.61</v>
      </c>
      <c r="G34" s="230">
        <f>SUM(G20:G26)</f>
        <v>4064.389999999999</v>
      </c>
      <c r="H34" s="233">
        <f>((F34-SUM(E34)))/SUM(E34)</f>
        <v>-0.11165906593406592</v>
      </c>
      <c r="I34" s="198"/>
      <c r="J34" s="234">
        <f>SUM(J20:J26)</f>
        <v>40600</v>
      </c>
      <c r="K34" s="234">
        <f>SUM(K20:K26)</f>
        <v>38120.980000000003</v>
      </c>
      <c r="L34" s="234">
        <f>SUM(L20:L26)</f>
        <v>2479.0199999999986</v>
      </c>
      <c r="M34" s="237">
        <f>((K34-SUM(J34))/SUM(J34))</f>
        <v>-6.1059605911329973E-2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E21" sqref="E2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107340.06</v>
      </c>
      <c r="F3" s="268">
        <f t="shared" si="0"/>
        <v>1577.1810309599812</v>
      </c>
      <c r="G3" s="269">
        <f>1-((E3/SUM(E3:F3)))</f>
        <v>1.448054519221309E-2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6514.14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1230.4306181818183</v>
      </c>
      <c r="E5" s="289">
        <f>I5+K5+M5+O5+Q5+S5+U5+W5+Y5+AA5+AC5+AE5</f>
        <v>8008.72</v>
      </c>
      <c r="F5" s="289">
        <f t="shared" ref="F5:F12" si="2">J5+L5+N5+P5+R5+T5</f>
        <v>-101.26000000000067</v>
      </c>
      <c r="G5" s="269">
        <f t="shared" ref="G5:G12" si="3">1-((E5/SUM(E5:F5)))</f>
        <v>-1.2805629114785333E-2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707.45999999999992</v>
      </c>
      <c r="V5" s="273">
        <f t="shared" ref="V5:V12" si="10">H5-U5</f>
        <v>492.54000000000008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1121.6053727272727</v>
      </c>
      <c r="E6" s="289">
        <f t="shared" ref="E6:E12" si="16">Q6+S6+U6+W6+Y6+AA6+AC6+AE6+I6+K6+M6+O6</f>
        <v>7300.3899999999994</v>
      </c>
      <c r="F6" s="289">
        <f t="shared" si="2"/>
        <v>420.15000000000077</v>
      </c>
      <c r="G6" s="269">
        <f t="shared" si="3"/>
        <v>5.4419768565411308E-2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520.54000000000008</v>
      </c>
      <c r="V6" s="273">
        <f t="shared" si="10"/>
        <v>679.45999999999992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129.27731818181817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644.85944545454549</v>
      </c>
      <c r="E8" s="289">
        <f t="shared" si="16"/>
        <v>4197.3099999999995</v>
      </c>
      <c r="F8" s="289">
        <f t="shared" si="2"/>
        <v>-293.23000000000013</v>
      </c>
      <c r="G8" s="269">
        <f t="shared" si="3"/>
        <v>-7.5108604331878492E-2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304.08000000000004</v>
      </c>
      <c r="V8" s="273">
        <f t="shared" si="10"/>
        <v>295.91999999999996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778.14513636363654</v>
      </c>
      <c r="E9" s="289">
        <f t="shared" si="16"/>
        <v>5064.8500000000004</v>
      </c>
      <c r="F9" s="289">
        <f t="shared" si="2"/>
        <v>-34.81</v>
      </c>
      <c r="G9" s="269">
        <f t="shared" si="3"/>
        <v>-6.9204221039993463E-3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830.04</v>
      </c>
      <c r="V9" s="273">
        <f t="shared" si="10"/>
        <v>-130.03999999999996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841.01313636363636</v>
      </c>
      <c r="E10" s="289">
        <f t="shared" si="16"/>
        <v>5474.05</v>
      </c>
      <c r="F10" s="289">
        <f t="shared" si="2"/>
        <v>593.5699999999996</v>
      </c>
      <c r="G10" s="269">
        <f t="shared" si="3"/>
        <v>9.7825836159812218E-2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667.62</v>
      </c>
      <c r="V10" s="273">
        <f t="shared" si="10"/>
        <v>232.38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332.49367272727272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778.94404545454552</v>
      </c>
      <c r="E12" s="289">
        <f t="shared" si="16"/>
        <v>5070.05</v>
      </c>
      <c r="F12" s="289">
        <f t="shared" si="2"/>
        <v>-347.42000000000007</v>
      </c>
      <c r="G12" s="269">
        <f t="shared" si="3"/>
        <v>-7.3564941568575071E-2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522.63000000000011</v>
      </c>
      <c r="V12" s="273">
        <f t="shared" si="10"/>
        <v>177.36999999999989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1355.2509454545454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16.500545454545456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319.06585454545461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190.12039090909093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158.19168181818185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146.55526363636366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135.15544545454546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137.86866363636364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186.53451818181821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307.27272727272725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215.09090909090912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184.36363636363637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86.5064909090909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109.55655454545456</v>
      </c>
      <c r="E27" s="289">
        <f t="shared" si="18"/>
        <v>713.09</v>
      </c>
      <c r="F27" s="289">
        <f t="shared" si="19"/>
        <v>-67.349999999999994</v>
      </c>
      <c r="G27" s="269">
        <f t="shared" si="20"/>
        <v>-0.10429894384736893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45.739999999999995</v>
      </c>
      <c r="V27" s="273">
        <f t="shared" si="27"/>
        <v>54.260000000000005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1161.5646545454549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101.88549090909093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93.48311818181817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62.958645454545454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322.63636363636363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294.9818181818182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23.045454545454547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23.045454545454547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41.481818181818184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368.72727272727275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345.68181818181819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92.181818181818187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78.354545454545459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212.01818181818183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41.481818181818184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53.77272727272728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3769.2331181818186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9022.0619272727272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6033.8223636363646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970.00776363636373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737.4545454545455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109110.54000000001</v>
      </c>
      <c r="F54" s="297">
        <f>F49+F50+E52</f>
        <v>-265.65711361998547</v>
      </c>
      <c r="G54" s="246">
        <f>(E54/(E54-F54))-1</f>
        <v>-2.42883845508024E-3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8284.6200000000008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61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(SUM(INDIRECT("g5:g5")))+J2+L2+N2+P2-R2+T2-G1264</f>
        <v>3063.5199999999877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90</v>
      </c>
      <c r="H2" s="301"/>
      <c r="I2" s="314" t="s">
        <v>275</v>
      </c>
      <c r="J2" s="303">
        <f>SUMIFS(E:E,I:I,"1")</f>
        <v>706.05000000000007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17</v>
      </c>
      <c r="C5" s="298">
        <v>46220</v>
      </c>
      <c r="D5" s="299" t="s">
        <v>188</v>
      </c>
      <c r="E5" s="522">
        <v>42.65</v>
      </c>
      <c r="F5" s="522"/>
      <c r="G5" s="333">
        <f t="shared" ref="G5:G118" si="0">G6-E5+F5</f>
        <v>2447.4699999999875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23</v>
      </c>
      <c r="C6" s="298">
        <v>46220</v>
      </c>
      <c r="D6" s="299" t="s">
        <v>63</v>
      </c>
      <c r="E6" s="522">
        <v>529.46</v>
      </c>
      <c r="F6" s="522"/>
      <c r="G6" s="333">
        <f t="shared" si="0"/>
        <v>2490.1199999999876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11</v>
      </c>
      <c r="C7" s="298">
        <v>46219</v>
      </c>
      <c r="D7" s="299" t="s">
        <v>178</v>
      </c>
      <c r="E7" s="522">
        <v>256.64</v>
      </c>
      <c r="F7" s="522"/>
      <c r="G7" s="333">
        <f t="shared" si="0"/>
        <v>3019.5799999999876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46219</v>
      </c>
      <c r="D8" s="299" t="s">
        <v>340</v>
      </c>
      <c r="E8" s="522">
        <v>21.3</v>
      </c>
      <c r="F8" s="522"/>
      <c r="G8" s="333">
        <f t="shared" si="0"/>
        <v>3276.2199999999875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291</v>
      </c>
      <c r="B9" s="330">
        <v>38</v>
      </c>
      <c r="C9" s="298">
        <v>46218</v>
      </c>
      <c r="D9" s="299" t="s">
        <v>293</v>
      </c>
      <c r="E9" s="522"/>
      <c r="F9" s="522">
        <v>4720.84</v>
      </c>
      <c r="G9" s="333">
        <f t="shared" si="0"/>
        <v>3297.5199999999877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5</v>
      </c>
      <c r="C10" s="298">
        <v>46218</v>
      </c>
      <c r="D10" s="299" t="s">
        <v>985</v>
      </c>
      <c r="E10" s="522">
        <v>429.82</v>
      </c>
      <c r="F10" s="522"/>
      <c r="G10" s="333">
        <f t="shared" si="0"/>
        <v>-1423.3200000000122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46218</v>
      </c>
      <c r="D11" s="299" t="s">
        <v>981</v>
      </c>
      <c r="E11" s="522">
        <v>80.319999999999993</v>
      </c>
      <c r="F11" s="522"/>
      <c r="G11" s="333">
        <f t="shared" si="0"/>
        <v>-993.50000000001228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46217</v>
      </c>
      <c r="D12" s="299" t="s">
        <v>986</v>
      </c>
      <c r="E12" s="522">
        <v>174.61</v>
      </c>
      <c r="F12" s="522"/>
      <c r="G12" s="333">
        <f t="shared" si="0"/>
        <v>-913.18000000001223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46216</v>
      </c>
      <c r="D13" s="299" t="s">
        <v>312</v>
      </c>
      <c r="E13" s="522">
        <v>51.94</v>
      </c>
      <c r="F13" s="522"/>
      <c r="G13" s="333">
        <f t="shared" si="0"/>
        <v>-738.57000000001221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46216</v>
      </c>
      <c r="D14" s="299" t="s">
        <v>984</v>
      </c>
      <c r="E14" s="522">
        <v>43.13</v>
      </c>
      <c r="F14" s="522"/>
      <c r="G14" s="333">
        <f t="shared" si="0"/>
        <v>-686.63000000001216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19</v>
      </c>
      <c r="C15" s="298">
        <v>46216</v>
      </c>
      <c r="D15" s="299" t="s">
        <v>191</v>
      </c>
      <c r="E15" s="522">
        <v>200</v>
      </c>
      <c r="F15" s="522"/>
      <c r="G15" s="333">
        <f t="shared" si="0"/>
        <v>-643.50000000001216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15</v>
      </c>
      <c r="C16" s="298">
        <v>46216</v>
      </c>
      <c r="D16" s="299" t="s">
        <v>185</v>
      </c>
      <c r="E16" s="522">
        <v>64.05</v>
      </c>
      <c r="F16" s="522"/>
      <c r="G16" s="333">
        <f t="shared" si="0"/>
        <v>-443.50000000001216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335</v>
      </c>
      <c r="B17" s="330" t="s">
        <v>335</v>
      </c>
      <c r="C17" s="298">
        <v>46216</v>
      </c>
      <c r="D17" s="299" t="s">
        <v>336</v>
      </c>
      <c r="E17" s="522">
        <v>63.44</v>
      </c>
      <c r="F17" s="522"/>
      <c r="G17" s="333">
        <f t="shared" si="0"/>
        <v>-379.45000000001215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46215</v>
      </c>
      <c r="D18" s="299" t="s">
        <v>310</v>
      </c>
      <c r="E18" s="522">
        <v>34.85</v>
      </c>
      <c r="F18" s="522"/>
      <c r="G18" s="333">
        <f t="shared" si="0"/>
        <v>-316.01000000001216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46215</v>
      </c>
      <c r="D19" s="299" t="s">
        <v>982</v>
      </c>
      <c r="E19" s="522">
        <v>29.2</v>
      </c>
      <c r="F19" s="522"/>
      <c r="G19" s="333">
        <f t="shared" si="0"/>
        <v>-281.16000000001213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46215</v>
      </c>
      <c r="D20" s="299" t="s">
        <v>980</v>
      </c>
      <c r="E20" s="522">
        <v>81.75</v>
      </c>
      <c r="F20" s="522"/>
      <c r="G20" s="333">
        <f t="shared" si="0"/>
        <v>-251.96000000001214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5</v>
      </c>
      <c r="C21" s="298">
        <v>46215</v>
      </c>
      <c r="D21" s="299" t="s">
        <v>980</v>
      </c>
      <c r="E21" s="522">
        <v>81.75</v>
      </c>
      <c r="F21" s="522"/>
      <c r="G21" s="333">
        <f t="shared" si="0"/>
        <v>-170.21000000001214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46214</v>
      </c>
      <c r="D22" s="299" t="s">
        <v>983</v>
      </c>
      <c r="E22" s="522">
        <v>25</v>
      </c>
      <c r="F22" s="522"/>
      <c r="G22" s="333">
        <f t="shared" si="0"/>
        <v>-88.460000000012144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46214</v>
      </c>
      <c r="D23" s="299" t="s">
        <v>352</v>
      </c>
      <c r="E23" s="522">
        <v>21.29</v>
      </c>
      <c r="F23" s="522"/>
      <c r="G23" s="333">
        <f t="shared" si="0"/>
        <v>-63.460000000012151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46214</v>
      </c>
      <c r="D24" s="299" t="s">
        <v>308</v>
      </c>
      <c r="E24" s="522">
        <v>54.48</v>
      </c>
      <c r="F24" s="522"/>
      <c r="G24" s="333">
        <f t="shared" si="0"/>
        <v>-42.170000000012152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46214</v>
      </c>
      <c r="D25" s="299" t="s">
        <v>308</v>
      </c>
      <c r="E25" s="522">
        <v>54.49</v>
      </c>
      <c r="F25" s="522"/>
      <c r="G25" s="333">
        <f t="shared" si="0"/>
        <v>12.309999999987845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1</v>
      </c>
      <c r="C26" s="298">
        <v>46214</v>
      </c>
      <c r="D26" s="299" t="s">
        <v>311</v>
      </c>
      <c r="E26" s="522">
        <v>167.26</v>
      </c>
      <c r="F26" s="522"/>
      <c r="G26" s="333">
        <f t="shared" si="0"/>
        <v>66.799999999987847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1</v>
      </c>
      <c r="C27" s="298">
        <v>46214</v>
      </c>
      <c r="D27" s="299" t="s">
        <v>329</v>
      </c>
      <c r="E27" s="522">
        <v>81.73</v>
      </c>
      <c r="F27" s="522"/>
      <c r="G27" s="333">
        <f t="shared" si="0"/>
        <v>234.05999999998784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46213</v>
      </c>
      <c r="D28" s="299" t="s">
        <v>885</v>
      </c>
      <c r="E28" s="522">
        <v>120</v>
      </c>
      <c r="F28" s="522"/>
      <c r="G28" s="333">
        <f t="shared" si="0"/>
        <v>315.78999999998786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46213</v>
      </c>
      <c r="D29" s="299" t="s">
        <v>907</v>
      </c>
      <c r="E29" s="522">
        <v>-0.06</v>
      </c>
      <c r="F29" s="522"/>
      <c r="G29" s="333">
        <f t="shared" si="0"/>
        <v>435.78999999998786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22</v>
      </c>
      <c r="C30" s="298">
        <v>46213</v>
      </c>
      <c r="D30" s="299" t="s">
        <v>979</v>
      </c>
      <c r="E30" s="522">
        <v>5.31</v>
      </c>
      <c r="F30" s="522"/>
      <c r="G30" s="333">
        <f t="shared" si="0"/>
        <v>435.72999999998785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46213</v>
      </c>
      <c r="D31" s="299" t="s">
        <v>300</v>
      </c>
      <c r="E31" s="522">
        <v>25.52</v>
      </c>
      <c r="F31" s="522"/>
      <c r="G31" s="333">
        <f t="shared" si="0"/>
        <v>441.03999999998786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1</v>
      </c>
      <c r="C32" s="298">
        <v>46213</v>
      </c>
      <c r="D32" s="299" t="s">
        <v>831</v>
      </c>
      <c r="E32" s="522">
        <v>13.03</v>
      </c>
      <c r="F32" s="522"/>
      <c r="G32" s="333">
        <f t="shared" si="0"/>
        <v>466.55999999998784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46213</v>
      </c>
      <c r="D33" s="299" t="s">
        <v>371</v>
      </c>
      <c r="E33" s="522">
        <v>9.4600000000000009</v>
      </c>
      <c r="F33" s="522"/>
      <c r="G33" s="333">
        <f t="shared" si="0"/>
        <v>479.58999999998781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46212</v>
      </c>
      <c r="D34" s="299" t="s">
        <v>981</v>
      </c>
      <c r="E34" s="522">
        <v>50.73</v>
      </c>
      <c r="F34" s="522"/>
      <c r="G34" s="333">
        <f t="shared" si="0"/>
        <v>489.04999999998779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46212</v>
      </c>
      <c r="D35" s="299" t="s">
        <v>854</v>
      </c>
      <c r="E35" s="522">
        <v>10.68</v>
      </c>
      <c r="F35" s="522"/>
      <c r="G35" s="333">
        <f t="shared" si="0"/>
        <v>539.77999999998781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46212</v>
      </c>
      <c r="D36" s="299" t="s">
        <v>977</v>
      </c>
      <c r="E36" s="522">
        <v>33.29</v>
      </c>
      <c r="F36" s="522"/>
      <c r="G36" s="333">
        <f t="shared" si="0"/>
        <v>550.45999999998776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46212</v>
      </c>
      <c r="D37" s="299" t="s">
        <v>978</v>
      </c>
      <c r="E37" s="522">
        <v>41.79</v>
      </c>
      <c r="F37" s="522"/>
      <c r="G37" s="333">
        <f t="shared" si="0"/>
        <v>583.74999999998772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335</v>
      </c>
      <c r="B38" s="330" t="s">
        <v>335</v>
      </c>
      <c r="C38" s="298">
        <v>46212</v>
      </c>
      <c r="D38" s="299" t="s">
        <v>460</v>
      </c>
      <c r="E38" s="522"/>
      <c r="F38" s="522">
        <v>620</v>
      </c>
      <c r="G38" s="333">
        <f t="shared" si="0"/>
        <v>625.53999999998769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291</v>
      </c>
      <c r="B39" s="330">
        <v>41</v>
      </c>
      <c r="C39" s="298">
        <v>46212</v>
      </c>
      <c r="D39" s="299" t="s">
        <v>974</v>
      </c>
      <c r="E39" s="522"/>
      <c r="F39" s="522">
        <v>800</v>
      </c>
      <c r="G39" s="333">
        <f t="shared" si="0"/>
        <v>5.5399999999876854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291</v>
      </c>
      <c r="B40" s="330">
        <v>39</v>
      </c>
      <c r="C40" s="298">
        <v>46212</v>
      </c>
      <c r="D40" s="299" t="s">
        <v>292</v>
      </c>
      <c r="E40" s="522"/>
      <c r="F40" s="522">
        <v>2763.78</v>
      </c>
      <c r="G40" s="333">
        <f t="shared" si="0"/>
        <v>-794.46000000001231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46211</v>
      </c>
      <c r="D41" s="299" t="s">
        <v>390</v>
      </c>
      <c r="E41" s="522">
        <v>7.73</v>
      </c>
      <c r="F41" s="522"/>
      <c r="G41" s="333">
        <f t="shared" si="0"/>
        <v>-3558.2400000000125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46211</v>
      </c>
      <c r="D42" s="299" t="s">
        <v>904</v>
      </c>
      <c r="E42" s="522">
        <v>3.5</v>
      </c>
      <c r="F42" s="522"/>
      <c r="G42" s="333">
        <f t="shared" si="0"/>
        <v>-3550.5100000000125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46211</v>
      </c>
      <c r="D43" s="299" t="s">
        <v>904</v>
      </c>
      <c r="E43" s="522">
        <v>75.75</v>
      </c>
      <c r="F43" s="522"/>
      <c r="G43" s="333">
        <f t="shared" si="0"/>
        <v>-3547.0100000000125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3</v>
      </c>
      <c r="C44" s="298">
        <v>46211</v>
      </c>
      <c r="D44" s="299" t="s">
        <v>309</v>
      </c>
      <c r="E44" s="522">
        <v>4.1900000000000004</v>
      </c>
      <c r="F44" s="522"/>
      <c r="G44" s="333">
        <f t="shared" si="0"/>
        <v>-3471.2600000000125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1</v>
      </c>
      <c r="C45" s="298">
        <v>46211</v>
      </c>
      <c r="D45" s="299" t="s">
        <v>306</v>
      </c>
      <c r="E45" s="522">
        <v>145.94999999999999</v>
      </c>
      <c r="F45" s="522"/>
      <c r="G45" s="333">
        <f t="shared" si="0"/>
        <v>-3467.0700000000124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4</v>
      </c>
      <c r="C46" s="298">
        <v>46211</v>
      </c>
      <c r="D46" s="299" t="s">
        <v>296</v>
      </c>
      <c r="E46" s="522">
        <v>63.09</v>
      </c>
      <c r="F46" s="522"/>
      <c r="G46" s="333">
        <f t="shared" si="0"/>
        <v>-3321.1200000000126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46211</v>
      </c>
      <c r="D47" s="299" t="s">
        <v>296</v>
      </c>
      <c r="E47" s="522">
        <v>17.739999999999998</v>
      </c>
      <c r="F47" s="522"/>
      <c r="G47" s="333">
        <f t="shared" si="0"/>
        <v>-3258.0300000000125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46211</v>
      </c>
      <c r="D48" s="299" t="s">
        <v>306</v>
      </c>
      <c r="E48" s="522">
        <v>155.91999999999999</v>
      </c>
      <c r="F48" s="522"/>
      <c r="G48" s="333">
        <f t="shared" si="0"/>
        <v>-3240.2900000000127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1</v>
      </c>
      <c r="C49" s="298">
        <v>46211</v>
      </c>
      <c r="D49" s="299" t="s">
        <v>976</v>
      </c>
      <c r="E49" s="522">
        <v>31.58</v>
      </c>
      <c r="F49" s="522"/>
      <c r="G49" s="333">
        <f t="shared" si="0"/>
        <v>-3084.3700000000126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46211</v>
      </c>
      <c r="D50" s="299" t="s">
        <v>455</v>
      </c>
      <c r="E50" s="522">
        <v>23.31</v>
      </c>
      <c r="F50" s="522"/>
      <c r="G50" s="333">
        <f t="shared" si="0"/>
        <v>-3052.7900000000127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46211</v>
      </c>
      <c r="D51" s="299" t="s">
        <v>442</v>
      </c>
      <c r="E51" s="522">
        <v>16</v>
      </c>
      <c r="F51" s="522"/>
      <c r="G51" s="333">
        <f t="shared" si="0"/>
        <v>-3029.4800000000128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46210</v>
      </c>
      <c r="D52" s="299" t="s">
        <v>310</v>
      </c>
      <c r="E52" s="522">
        <v>39.11</v>
      </c>
      <c r="F52" s="522"/>
      <c r="G52" s="333">
        <f t="shared" si="0"/>
        <v>-3013.4800000000128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9</v>
      </c>
      <c r="C53" s="298">
        <v>46210</v>
      </c>
      <c r="D53" s="299" t="s">
        <v>58</v>
      </c>
      <c r="E53" s="522">
        <v>1231.68</v>
      </c>
      <c r="F53" s="522"/>
      <c r="G53" s="333">
        <f t="shared" si="0"/>
        <v>-2974.3700000000126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335</v>
      </c>
      <c r="B54" s="330" t="s">
        <v>335</v>
      </c>
      <c r="C54" s="298">
        <v>46210</v>
      </c>
      <c r="D54" s="299" t="s">
        <v>447</v>
      </c>
      <c r="E54" s="522">
        <v>53.37</v>
      </c>
      <c r="F54" s="522"/>
      <c r="G54" s="333">
        <f t="shared" si="0"/>
        <v>-1742.6900000000126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13</v>
      </c>
      <c r="C55" s="298">
        <v>46209</v>
      </c>
      <c r="D55" s="299" t="s">
        <v>902</v>
      </c>
      <c r="E55" s="522">
        <v>218.33</v>
      </c>
      <c r="F55" s="522"/>
      <c r="G55" s="333">
        <f t="shared" si="0"/>
        <v>-1689.3200000000127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/>
      <c r="B56" s="330"/>
      <c r="C56" s="298">
        <v>46209</v>
      </c>
      <c r="D56" s="299" t="s">
        <v>959</v>
      </c>
      <c r="E56" s="522">
        <v>1182.68</v>
      </c>
      <c r="F56" s="522"/>
      <c r="G56" s="333">
        <f t="shared" si="0"/>
        <v>-1470.9900000000127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46209</v>
      </c>
      <c r="D57" s="299" t="s">
        <v>309</v>
      </c>
      <c r="E57" s="522">
        <v>6.19</v>
      </c>
      <c r="F57" s="522"/>
      <c r="G57" s="333">
        <f t="shared" si="0"/>
        <v>-288.31000000001262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46209</v>
      </c>
      <c r="D58" s="299" t="s">
        <v>969</v>
      </c>
      <c r="E58" s="522">
        <v>9.7200000000000006</v>
      </c>
      <c r="F58" s="522"/>
      <c r="G58" s="333">
        <f t="shared" si="0"/>
        <v>-282.12000000001262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46209</v>
      </c>
      <c r="D59" s="299" t="s">
        <v>353</v>
      </c>
      <c r="E59" s="522">
        <v>21.99</v>
      </c>
      <c r="F59" s="522"/>
      <c r="G59" s="333">
        <f t="shared" si="0"/>
        <v>-272.4000000000126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46209</v>
      </c>
      <c r="D60" s="299" t="s">
        <v>296</v>
      </c>
      <c r="E60" s="522">
        <v>10.02</v>
      </c>
      <c r="F60" s="522"/>
      <c r="G60" s="333">
        <f t="shared" si="0"/>
        <v>-250.41000000001259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4</v>
      </c>
      <c r="C61" s="298">
        <v>46209</v>
      </c>
      <c r="D61" s="299" t="s">
        <v>296</v>
      </c>
      <c r="E61" s="522">
        <v>55.19</v>
      </c>
      <c r="F61" s="522"/>
      <c r="G61" s="333">
        <f t="shared" si="0"/>
        <v>-240.39000000001258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14</v>
      </c>
      <c r="C62" s="298">
        <v>46209</v>
      </c>
      <c r="D62" s="299" t="s">
        <v>958</v>
      </c>
      <c r="E62" s="522">
        <v>66.67</v>
      </c>
      <c r="F62" s="522"/>
      <c r="G62" s="333">
        <f t="shared" si="0"/>
        <v>-185.20000000001258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14</v>
      </c>
      <c r="C63" s="298">
        <v>46209</v>
      </c>
      <c r="D63" s="299" t="s">
        <v>367</v>
      </c>
      <c r="E63" s="522">
        <v>70.25</v>
      </c>
      <c r="F63" s="522"/>
      <c r="G63" s="333">
        <f t="shared" si="0"/>
        <v>-118.53000000001258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4</v>
      </c>
      <c r="C64" s="298">
        <v>46209</v>
      </c>
      <c r="D64" s="299" t="s">
        <v>334</v>
      </c>
      <c r="E64" s="522">
        <v>36.090000000000003</v>
      </c>
      <c r="F64" s="522"/>
      <c r="G64" s="333">
        <f t="shared" si="0"/>
        <v>-48.280000000012578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46209</v>
      </c>
      <c r="D65" s="299" t="s">
        <v>301</v>
      </c>
      <c r="E65" s="522">
        <v>16.05</v>
      </c>
      <c r="F65" s="522"/>
      <c r="G65" s="333">
        <f t="shared" si="0"/>
        <v>-12.190000000012578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46208</v>
      </c>
      <c r="D66" s="299" t="s">
        <v>960</v>
      </c>
      <c r="E66" s="522">
        <v>23.03</v>
      </c>
      <c r="F66" s="522"/>
      <c r="G66" s="333">
        <f t="shared" si="0"/>
        <v>3.8599999999874228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46208</v>
      </c>
      <c r="D67" s="299" t="s">
        <v>371</v>
      </c>
      <c r="E67" s="522">
        <v>15.11</v>
      </c>
      <c r="F67" s="522"/>
      <c r="G67" s="333">
        <f t="shared" si="0"/>
        <v>26.889999999987424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46207</v>
      </c>
      <c r="D68" s="299" t="s">
        <v>950</v>
      </c>
      <c r="E68" s="522">
        <v>47.95</v>
      </c>
      <c r="F68" s="522"/>
      <c r="G68" s="333">
        <f t="shared" si="0"/>
        <v>41.999999999987423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3</v>
      </c>
      <c r="C69" s="298">
        <v>46207</v>
      </c>
      <c r="D69" s="299" t="s">
        <v>951</v>
      </c>
      <c r="E69" s="522">
        <v>8.75</v>
      </c>
      <c r="F69" s="522"/>
      <c r="G69" s="333">
        <f t="shared" si="0"/>
        <v>89.949999999987426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17</v>
      </c>
      <c r="C70" s="298">
        <v>46207</v>
      </c>
      <c r="D70" s="299" t="s">
        <v>370</v>
      </c>
      <c r="E70" s="522">
        <v>99</v>
      </c>
      <c r="F70" s="522"/>
      <c r="G70" s="333">
        <f t="shared" si="0"/>
        <v>98.699999999987426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46206</v>
      </c>
      <c r="D71" s="299" t="s">
        <v>950</v>
      </c>
      <c r="E71" s="522">
        <v>85.56</v>
      </c>
      <c r="F71" s="522"/>
      <c r="G71" s="333">
        <f t="shared" si="0"/>
        <v>197.69999999998743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46206</v>
      </c>
      <c r="D72" s="299" t="s">
        <v>952</v>
      </c>
      <c r="E72" s="522">
        <v>25.07</v>
      </c>
      <c r="F72" s="522"/>
      <c r="G72" s="333">
        <f t="shared" si="0"/>
        <v>283.25999999998743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22</v>
      </c>
      <c r="C73" s="298">
        <v>46206</v>
      </c>
      <c r="D73" s="299" t="s">
        <v>953</v>
      </c>
      <c r="E73" s="522">
        <v>12.77</v>
      </c>
      <c r="F73" s="522"/>
      <c r="G73" s="333">
        <f t="shared" si="0"/>
        <v>308.32999999998742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46206</v>
      </c>
      <c r="D74" s="299" t="s">
        <v>963</v>
      </c>
      <c r="E74" s="522">
        <v>50</v>
      </c>
      <c r="F74" s="522"/>
      <c r="G74" s="333">
        <f t="shared" si="0"/>
        <v>321.0999999999874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46206</v>
      </c>
      <c r="D75" s="299" t="s">
        <v>964</v>
      </c>
      <c r="E75" s="522">
        <v>70</v>
      </c>
      <c r="F75" s="522"/>
      <c r="G75" s="333">
        <f t="shared" si="0"/>
        <v>371.0999999999874</v>
      </c>
      <c r="H75" s="334" t="s">
        <v>298</v>
      </c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46206</v>
      </c>
      <c r="D76" s="299" t="s">
        <v>965</v>
      </c>
      <c r="E76" s="522">
        <v>64</v>
      </c>
      <c r="F76" s="522"/>
      <c r="G76" s="333">
        <f t="shared" si="0"/>
        <v>441.0999999999874</v>
      </c>
      <c r="H76" s="334" t="s">
        <v>298</v>
      </c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5</v>
      </c>
      <c r="C77" s="298">
        <v>46206</v>
      </c>
      <c r="D77" s="299" t="s">
        <v>962</v>
      </c>
      <c r="E77" s="522">
        <v>286.49</v>
      </c>
      <c r="F77" s="522"/>
      <c r="G77" s="333">
        <f t="shared" si="0"/>
        <v>505.0999999999874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46206</v>
      </c>
      <c r="D78" s="299" t="s">
        <v>954</v>
      </c>
      <c r="E78" s="522">
        <v>36</v>
      </c>
      <c r="F78" s="522"/>
      <c r="G78" s="333">
        <f t="shared" si="0"/>
        <v>791.58999999998741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46205</v>
      </c>
      <c r="D79" s="299" t="s">
        <v>956</v>
      </c>
      <c r="E79" s="522">
        <v>-200</v>
      </c>
      <c r="F79" s="522"/>
      <c r="G79" s="333">
        <f t="shared" si="0"/>
        <v>827.58999999998741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46205</v>
      </c>
      <c r="D80" s="299" t="s">
        <v>956</v>
      </c>
      <c r="E80" s="522">
        <v>-4</v>
      </c>
      <c r="F80" s="522"/>
      <c r="G80" s="333">
        <f t="shared" si="0"/>
        <v>627.58999999998741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46205</v>
      </c>
      <c r="D81" s="299" t="s">
        <v>956</v>
      </c>
      <c r="E81" s="522">
        <v>204</v>
      </c>
      <c r="F81" s="522"/>
      <c r="G81" s="333">
        <f t="shared" si="0"/>
        <v>623.58999999998741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46205</v>
      </c>
      <c r="D82" s="299" t="s">
        <v>966</v>
      </c>
      <c r="E82" s="522">
        <v>20</v>
      </c>
      <c r="F82" s="522"/>
      <c r="G82" s="333">
        <f t="shared" si="0"/>
        <v>827.58999999998741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/>
      <c r="B83" s="330"/>
      <c r="C83" s="298">
        <v>46205</v>
      </c>
      <c r="D83" s="299" t="s">
        <v>967</v>
      </c>
      <c r="E83" s="522">
        <v>70</v>
      </c>
      <c r="F83" s="522"/>
      <c r="G83" s="333">
        <f t="shared" si="0"/>
        <v>847.58999999998741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/>
      <c r="B84" s="330"/>
      <c r="C84" s="298">
        <v>46205</v>
      </c>
      <c r="D84" s="299" t="s">
        <v>968</v>
      </c>
      <c r="E84" s="522">
        <v>783</v>
      </c>
      <c r="F84" s="522"/>
      <c r="G84" s="333">
        <f t="shared" si="0"/>
        <v>917.58999999998741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46205</v>
      </c>
      <c r="D85" s="299" t="s">
        <v>375</v>
      </c>
      <c r="E85" s="522">
        <v>6.37</v>
      </c>
      <c r="F85" s="522"/>
      <c r="G85" s="333">
        <f t="shared" si="0"/>
        <v>1700.5899999999874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46205</v>
      </c>
      <c r="D86" s="299" t="s">
        <v>961</v>
      </c>
      <c r="E86" s="522">
        <v>21</v>
      </c>
      <c r="F86" s="522"/>
      <c r="G86" s="333">
        <f t="shared" si="0"/>
        <v>1706.9599999999873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284</v>
      </c>
      <c r="B87" s="330">
        <v>36</v>
      </c>
      <c r="C87" s="298">
        <v>46205</v>
      </c>
      <c r="D87" s="299" t="s">
        <v>374</v>
      </c>
      <c r="E87" s="522">
        <v>50</v>
      </c>
      <c r="F87" s="522"/>
      <c r="G87" s="333">
        <f t="shared" si="0"/>
        <v>1727.9599999999873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46205</v>
      </c>
      <c r="D88" s="299" t="s">
        <v>319</v>
      </c>
      <c r="E88" s="522">
        <v>53.8</v>
      </c>
      <c r="F88" s="522"/>
      <c r="G88" s="333">
        <f t="shared" si="0"/>
        <v>1777.9599999999873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3</v>
      </c>
      <c r="C89" s="298">
        <v>46204</v>
      </c>
      <c r="D89" s="299" t="s">
        <v>309</v>
      </c>
      <c r="E89" s="522">
        <v>4.1900000000000004</v>
      </c>
      <c r="F89" s="522"/>
      <c r="G89" s="333">
        <f t="shared" si="0"/>
        <v>1831.7599999999873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46204</v>
      </c>
      <c r="D90" s="299" t="s">
        <v>311</v>
      </c>
      <c r="E90" s="522">
        <v>169.54</v>
      </c>
      <c r="F90" s="522"/>
      <c r="G90" s="333">
        <f t="shared" si="0"/>
        <v>1835.9499999999873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46204</v>
      </c>
      <c r="D91" s="299" t="s">
        <v>955</v>
      </c>
      <c r="E91" s="522">
        <v>64.2</v>
      </c>
      <c r="F91" s="522"/>
      <c r="G91" s="333">
        <f t="shared" si="0"/>
        <v>2005.4899999999873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46204</v>
      </c>
      <c r="D92" s="299" t="s">
        <v>319</v>
      </c>
      <c r="E92" s="522">
        <v>150.86000000000001</v>
      </c>
      <c r="F92" s="522"/>
      <c r="G92" s="333">
        <f t="shared" si="0"/>
        <v>2069.6899999999873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3</v>
      </c>
      <c r="C93" s="298">
        <v>46204</v>
      </c>
      <c r="D93" s="299" t="s">
        <v>455</v>
      </c>
      <c r="E93" s="522">
        <v>10.41</v>
      </c>
      <c r="F93" s="522"/>
      <c r="G93" s="333">
        <f t="shared" si="0"/>
        <v>2220.5499999999874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1</v>
      </c>
      <c r="C94" s="298">
        <v>46204</v>
      </c>
      <c r="D94" s="299" t="s">
        <v>306</v>
      </c>
      <c r="E94" s="522">
        <v>98.37</v>
      </c>
      <c r="F94" s="522"/>
      <c r="G94" s="333">
        <f t="shared" si="0"/>
        <v>2230.9599999999873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46204</v>
      </c>
      <c r="D95" s="299" t="s">
        <v>397</v>
      </c>
      <c r="E95" s="522">
        <v>54.76</v>
      </c>
      <c r="F95" s="522"/>
      <c r="G95" s="333">
        <f t="shared" si="0"/>
        <v>2329.3299999999872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284</v>
      </c>
      <c r="B96" s="330">
        <v>37</v>
      </c>
      <c r="C96" s="298">
        <v>46203</v>
      </c>
      <c r="D96" s="299" t="s">
        <v>970</v>
      </c>
      <c r="E96" s="522">
        <v>6487.16</v>
      </c>
      <c r="F96" s="522"/>
      <c r="G96" s="333">
        <f t="shared" si="0"/>
        <v>2384.0899999999874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25</v>
      </c>
      <c r="C97" s="298">
        <v>46203</v>
      </c>
      <c r="D97" s="298" t="s">
        <v>204</v>
      </c>
      <c r="E97" s="331">
        <v>350</v>
      </c>
      <c r="F97" s="522"/>
      <c r="G97" s="333">
        <f t="shared" si="0"/>
        <v>8871.2499999999873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26</v>
      </c>
      <c r="C98" s="298">
        <v>46203</v>
      </c>
      <c r="D98" s="298" t="s">
        <v>205</v>
      </c>
      <c r="E98" s="331">
        <v>320</v>
      </c>
      <c r="F98" s="522"/>
      <c r="G98" s="333">
        <f t="shared" si="0"/>
        <v>9221.2499999999873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27</v>
      </c>
      <c r="C99" s="298">
        <v>46203</v>
      </c>
      <c r="D99" s="298" t="s">
        <v>206</v>
      </c>
      <c r="E99" s="331">
        <v>25</v>
      </c>
      <c r="F99" s="522"/>
      <c r="G99" s="333">
        <f t="shared" si="0"/>
        <v>9541.2499999999873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28</v>
      </c>
      <c r="C100" s="298">
        <v>46203</v>
      </c>
      <c r="D100" s="298" t="s">
        <v>207</v>
      </c>
      <c r="E100" s="331">
        <v>25</v>
      </c>
      <c r="F100" s="522"/>
      <c r="G100" s="333">
        <f t="shared" si="0"/>
        <v>9566.2499999999873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29</v>
      </c>
      <c r="C101" s="298">
        <v>46203</v>
      </c>
      <c r="D101" s="298" t="s">
        <v>208</v>
      </c>
      <c r="E101" s="331">
        <v>45</v>
      </c>
      <c r="F101" s="522"/>
      <c r="G101" s="333">
        <f t="shared" si="0"/>
        <v>9591.2499999999873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30</v>
      </c>
      <c r="C102" s="298">
        <v>46203</v>
      </c>
      <c r="D102" s="298" t="s">
        <v>209</v>
      </c>
      <c r="E102" s="331">
        <v>400</v>
      </c>
      <c r="F102" s="522"/>
      <c r="G102" s="333">
        <f t="shared" si="0"/>
        <v>9636.2499999999873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31</v>
      </c>
      <c r="C103" s="298">
        <v>46203</v>
      </c>
      <c r="D103" s="298" t="s">
        <v>210</v>
      </c>
      <c r="E103" s="331">
        <v>375</v>
      </c>
      <c r="F103" s="522"/>
      <c r="G103" s="333">
        <f t="shared" si="0"/>
        <v>10036.249999999987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32</v>
      </c>
      <c r="C104" s="298">
        <v>46203</v>
      </c>
      <c r="D104" s="298" t="s">
        <v>211</v>
      </c>
      <c r="E104" s="331">
        <v>100</v>
      </c>
      <c r="F104" s="522"/>
      <c r="G104" s="333">
        <f t="shared" si="0"/>
        <v>10411.249999999987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33</v>
      </c>
      <c r="C105" s="298">
        <v>46203</v>
      </c>
      <c r="D105" s="298" t="s">
        <v>212</v>
      </c>
      <c r="E105" s="331">
        <v>85</v>
      </c>
      <c r="F105" s="522"/>
      <c r="G105" s="333">
        <f t="shared" si="0"/>
        <v>10511.249999999987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34</v>
      </c>
      <c r="C106" s="298">
        <v>46203</v>
      </c>
      <c r="D106" s="298" t="s">
        <v>213</v>
      </c>
      <c r="E106" s="331">
        <v>230</v>
      </c>
      <c r="F106" s="522"/>
      <c r="G106" s="333">
        <f t="shared" si="0"/>
        <v>10596.249999999987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35</v>
      </c>
      <c r="C107" s="298">
        <v>46203</v>
      </c>
      <c r="D107" s="298" t="s">
        <v>214</v>
      </c>
      <c r="E107" s="331">
        <v>45</v>
      </c>
      <c r="F107" s="522"/>
      <c r="G107" s="333">
        <f t="shared" si="0"/>
        <v>10826.249999999987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10</v>
      </c>
      <c r="C108" s="298">
        <v>46203</v>
      </c>
      <c r="D108" s="298" t="s">
        <v>176</v>
      </c>
      <c r="E108" s="522">
        <v>17.899999999999999</v>
      </c>
      <c r="F108" s="522"/>
      <c r="G108" s="333">
        <f t="shared" si="0"/>
        <v>10871.249999999987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287</v>
      </c>
      <c r="B109" s="330" t="s">
        <v>287</v>
      </c>
      <c r="C109" s="298">
        <v>46203</v>
      </c>
      <c r="D109" s="299" t="s">
        <v>423</v>
      </c>
      <c r="E109" s="522">
        <v>185.64</v>
      </c>
      <c r="F109" s="522">
        <v>185.64</v>
      </c>
      <c r="G109" s="333">
        <f t="shared" si="0"/>
        <v>10889.149999999987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46203</v>
      </c>
      <c r="D110" s="299" t="s">
        <v>947</v>
      </c>
      <c r="E110" s="522">
        <v>-20</v>
      </c>
      <c r="F110" s="522"/>
      <c r="G110" s="333">
        <f t="shared" si="0"/>
        <v>10889.149999999987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46202</v>
      </c>
      <c r="D111" s="299" t="s">
        <v>948</v>
      </c>
      <c r="E111" s="522">
        <v>580</v>
      </c>
      <c r="F111" s="522">
        <v>580</v>
      </c>
      <c r="G111" s="333">
        <f t="shared" si="0"/>
        <v>10869.149999999987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291</v>
      </c>
      <c r="B112" s="330">
        <v>38</v>
      </c>
      <c r="C112" s="298">
        <v>46202</v>
      </c>
      <c r="D112" s="299" t="s">
        <v>293</v>
      </c>
      <c r="E112" s="522"/>
      <c r="F112" s="522">
        <v>4720.8599999999997</v>
      </c>
      <c r="G112" s="333">
        <f t="shared" si="0"/>
        <v>10869.149999999987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46202</v>
      </c>
      <c r="D113" s="299" t="s">
        <v>942</v>
      </c>
      <c r="E113" s="522">
        <v>180</v>
      </c>
      <c r="F113" s="522">
        <v>180</v>
      </c>
      <c r="G113" s="333">
        <f t="shared" si="0"/>
        <v>6148.2899999999863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20</v>
      </c>
      <c r="C114" s="298">
        <v>46202</v>
      </c>
      <c r="D114" s="299" t="s">
        <v>193</v>
      </c>
      <c r="E114" s="522">
        <v>600</v>
      </c>
      <c r="F114" s="522"/>
      <c r="G114" s="333">
        <f t="shared" si="0"/>
        <v>6148.2899999999863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1</v>
      </c>
      <c r="C115" s="298">
        <v>46202</v>
      </c>
      <c r="D115" s="299" t="s">
        <v>306</v>
      </c>
      <c r="E115" s="522">
        <v>102.13</v>
      </c>
      <c r="F115" s="522"/>
      <c r="G115" s="333">
        <f t="shared" si="0"/>
        <v>6748.2899999999863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46202</v>
      </c>
      <c r="D116" s="299" t="s">
        <v>310</v>
      </c>
      <c r="E116" s="522">
        <v>40.56</v>
      </c>
      <c r="F116" s="522"/>
      <c r="G116" s="333">
        <f t="shared" si="0"/>
        <v>6850.4199999999864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3</v>
      </c>
      <c r="C117" s="298">
        <v>46202</v>
      </c>
      <c r="D117" s="299" t="s">
        <v>310</v>
      </c>
      <c r="E117" s="522">
        <v>6.84</v>
      </c>
      <c r="F117" s="522"/>
      <c r="G117" s="333">
        <f t="shared" si="0"/>
        <v>6890.9799999999868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46202</v>
      </c>
      <c r="D118" s="299" t="s">
        <v>880</v>
      </c>
      <c r="E118" s="522">
        <v>11.98</v>
      </c>
      <c r="F118" s="522"/>
      <c r="G118" s="333">
        <f t="shared" si="0"/>
        <v>6897.819999999987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46201</v>
      </c>
      <c r="D119" s="299" t="s">
        <v>353</v>
      </c>
      <c r="E119" s="522">
        <v>14.99</v>
      </c>
      <c r="F119" s="522"/>
      <c r="G119" s="333">
        <f t="shared" ref="G119:G132" si="1">G120-E119+F119</f>
        <v>6909.7999999999865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46201</v>
      </c>
      <c r="D120" s="299" t="s">
        <v>358</v>
      </c>
      <c r="E120" s="522">
        <v>11.29</v>
      </c>
      <c r="F120" s="522"/>
      <c r="G120" s="333">
        <f t="shared" si="1"/>
        <v>6924.7899999999863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46201</v>
      </c>
      <c r="D121" s="299" t="s">
        <v>319</v>
      </c>
      <c r="E121" s="522">
        <v>158.96</v>
      </c>
      <c r="F121" s="522"/>
      <c r="G121" s="333">
        <f t="shared" si="1"/>
        <v>6936.0799999999863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46201</v>
      </c>
      <c r="D122" s="299" t="s">
        <v>397</v>
      </c>
      <c r="E122" s="522">
        <v>53.24</v>
      </c>
      <c r="F122" s="522"/>
      <c r="G122" s="333">
        <f t="shared" si="1"/>
        <v>7095.0399999999863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46200</v>
      </c>
      <c r="D123" s="299" t="s">
        <v>917</v>
      </c>
      <c r="E123" s="522">
        <v>122.77</v>
      </c>
      <c r="F123" s="522"/>
      <c r="G123" s="333">
        <f t="shared" si="1"/>
        <v>7148.2799999999861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46200</v>
      </c>
      <c r="D124" s="299" t="s">
        <v>831</v>
      </c>
      <c r="E124" s="522">
        <v>77.67</v>
      </c>
      <c r="F124" s="522"/>
      <c r="G124" s="333">
        <f t="shared" si="1"/>
        <v>7271.0499999999865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5</v>
      </c>
      <c r="C125" s="298">
        <v>46200</v>
      </c>
      <c r="D125" s="299" t="s">
        <v>943</v>
      </c>
      <c r="E125" s="522">
        <v>32.99</v>
      </c>
      <c r="F125" s="522"/>
      <c r="G125" s="333">
        <f t="shared" si="1"/>
        <v>7348.7199999999866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46200</v>
      </c>
      <c r="D126" s="299" t="s">
        <v>945</v>
      </c>
      <c r="E126" s="522">
        <v>207.96</v>
      </c>
      <c r="F126" s="522">
        <v>207.96</v>
      </c>
      <c r="G126" s="333">
        <f t="shared" si="1"/>
        <v>7381.7099999999864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46199</v>
      </c>
      <c r="D127" s="299" t="s">
        <v>868</v>
      </c>
      <c r="E127" s="522">
        <v>51.84</v>
      </c>
      <c r="F127" s="522"/>
      <c r="G127" s="333">
        <f t="shared" si="1"/>
        <v>7381.7099999999864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3</v>
      </c>
      <c r="C128" s="298">
        <v>46199</v>
      </c>
      <c r="D128" s="299" t="s">
        <v>296</v>
      </c>
      <c r="E128" s="522">
        <v>10.31</v>
      </c>
      <c r="F128" s="522"/>
      <c r="G128" s="333">
        <f t="shared" si="1"/>
        <v>7433.5499999999865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4</v>
      </c>
      <c r="C129" s="298">
        <v>46199</v>
      </c>
      <c r="D129" s="299" t="s">
        <v>296</v>
      </c>
      <c r="E129" s="522">
        <v>87.14</v>
      </c>
      <c r="F129" s="522"/>
      <c r="G129" s="333">
        <f t="shared" si="1"/>
        <v>7443.8599999999869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46199</v>
      </c>
      <c r="D130" s="299" t="s">
        <v>940</v>
      </c>
      <c r="E130" s="522">
        <v>20</v>
      </c>
      <c r="F130" s="522"/>
      <c r="G130" s="333">
        <f t="shared" si="1"/>
        <v>7530.9999999999873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12</v>
      </c>
      <c r="C131" s="298">
        <v>46198</v>
      </c>
      <c r="D131" s="299" t="s">
        <v>314</v>
      </c>
      <c r="E131" s="522">
        <v>204.48</v>
      </c>
      <c r="F131" s="522"/>
      <c r="G131" s="333">
        <f t="shared" si="1"/>
        <v>7550.9999999999873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291</v>
      </c>
      <c r="B132" s="330">
        <v>39</v>
      </c>
      <c r="C132" s="298">
        <v>46198</v>
      </c>
      <c r="D132" s="299" t="s">
        <v>292</v>
      </c>
      <c r="E132" s="522"/>
      <c r="F132" s="522">
        <v>2763.77</v>
      </c>
      <c r="G132" s="333">
        <f t="shared" si="1"/>
        <v>7755.4799999999868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5</v>
      </c>
      <c r="C133" s="298">
        <v>46198</v>
      </c>
      <c r="D133" s="299" t="s">
        <v>846</v>
      </c>
      <c r="E133" s="522">
        <v>11.2</v>
      </c>
      <c r="F133" s="522"/>
      <c r="G133" s="333">
        <f t="shared" ref="G133:G153" si="2">G134-E133+F133</f>
        <v>4991.7099999999864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46197</v>
      </c>
      <c r="D134" s="299" t="s">
        <v>941</v>
      </c>
      <c r="E134" s="522">
        <v>15.99</v>
      </c>
      <c r="F134" s="522"/>
      <c r="G134" s="333">
        <f t="shared" si="2"/>
        <v>5002.9099999999862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46197</v>
      </c>
      <c r="D135" s="299" t="s">
        <v>340</v>
      </c>
      <c r="E135" s="522">
        <v>47.93</v>
      </c>
      <c r="F135" s="522"/>
      <c r="G135" s="333">
        <f t="shared" si="2"/>
        <v>5018.899999999986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43</v>
      </c>
      <c r="C136" s="298">
        <v>46197</v>
      </c>
      <c r="D136" s="299" t="s">
        <v>201</v>
      </c>
      <c r="E136" s="522">
        <v>42.84</v>
      </c>
      <c r="F136" s="522"/>
      <c r="G136" s="333">
        <f t="shared" si="2"/>
        <v>5066.8299999999863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42</v>
      </c>
      <c r="C137" s="298">
        <v>46197</v>
      </c>
      <c r="D137" s="299" t="s">
        <v>200</v>
      </c>
      <c r="E137" s="522">
        <v>99.4</v>
      </c>
      <c r="F137" s="522"/>
      <c r="G137" s="333">
        <f t="shared" si="2"/>
        <v>5109.6699999999864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46196</v>
      </c>
      <c r="D138" s="299" t="s">
        <v>319</v>
      </c>
      <c r="E138" s="522">
        <v>5.68</v>
      </c>
      <c r="F138" s="522"/>
      <c r="G138" s="333">
        <f t="shared" si="2"/>
        <v>5209.0699999999861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1</v>
      </c>
      <c r="C139" s="298">
        <v>46196</v>
      </c>
      <c r="D139" s="299" t="s">
        <v>306</v>
      </c>
      <c r="E139" s="522">
        <v>167.73</v>
      </c>
      <c r="F139" s="522"/>
      <c r="G139" s="333">
        <f t="shared" si="2"/>
        <v>5214.7499999999864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4</v>
      </c>
      <c r="C140" s="298">
        <v>46196</v>
      </c>
      <c r="D140" s="299" t="s">
        <v>296</v>
      </c>
      <c r="E140" s="522">
        <v>40.81</v>
      </c>
      <c r="F140" s="522"/>
      <c r="G140" s="333">
        <f t="shared" si="2"/>
        <v>5382.4799999999859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46196</v>
      </c>
      <c r="D141" s="299" t="s">
        <v>334</v>
      </c>
      <c r="E141" s="522">
        <v>17.68</v>
      </c>
      <c r="F141" s="522"/>
      <c r="G141" s="333">
        <f t="shared" si="2"/>
        <v>5423.2899999999863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3</v>
      </c>
      <c r="C142" s="298">
        <v>46196</v>
      </c>
      <c r="D142" s="299" t="s">
        <v>320</v>
      </c>
      <c r="E142" s="522">
        <v>5.19</v>
      </c>
      <c r="F142" s="522"/>
      <c r="G142" s="333">
        <f t="shared" si="2"/>
        <v>5440.9699999999866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8</v>
      </c>
      <c r="C143" s="298">
        <v>46196</v>
      </c>
      <c r="D143" s="299" t="s">
        <v>308</v>
      </c>
      <c r="E143" s="522">
        <v>71.75</v>
      </c>
      <c r="F143" s="522"/>
      <c r="G143" s="333">
        <f t="shared" si="2"/>
        <v>5446.1599999999862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22</v>
      </c>
      <c r="C144" s="298">
        <v>46196</v>
      </c>
      <c r="D144" s="299" t="s">
        <v>835</v>
      </c>
      <c r="E144" s="522">
        <v>15.96</v>
      </c>
      <c r="F144" s="522"/>
      <c r="G144" s="333">
        <f t="shared" si="2"/>
        <v>5517.9099999999862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46195</v>
      </c>
      <c r="D145" s="299" t="s">
        <v>334</v>
      </c>
      <c r="E145" s="522">
        <v>7.89</v>
      </c>
      <c r="F145" s="522"/>
      <c r="G145" s="333">
        <f t="shared" si="2"/>
        <v>5533.8699999999862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287</v>
      </c>
      <c r="B146" s="330" t="s">
        <v>287</v>
      </c>
      <c r="C146" s="298">
        <v>46195</v>
      </c>
      <c r="D146" s="299" t="s">
        <v>939</v>
      </c>
      <c r="E146" s="522">
        <v>86.07</v>
      </c>
      <c r="F146" s="522">
        <v>86.07</v>
      </c>
      <c r="G146" s="333">
        <f t="shared" si="2"/>
        <v>5541.7599999999866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46195</v>
      </c>
      <c r="D147" s="299" t="s">
        <v>922</v>
      </c>
      <c r="E147" s="522">
        <v>14.98</v>
      </c>
      <c r="F147" s="522">
        <v>14.98</v>
      </c>
      <c r="G147" s="333">
        <f t="shared" si="2"/>
        <v>5541.7599999999866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46195</v>
      </c>
      <c r="D148" s="299" t="s">
        <v>936</v>
      </c>
      <c r="E148" s="522">
        <v>83.52</v>
      </c>
      <c r="F148" s="522">
        <v>83.52</v>
      </c>
      <c r="G148" s="333">
        <f t="shared" si="2"/>
        <v>5541.7599999999866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46195</v>
      </c>
      <c r="D149" s="299" t="s">
        <v>937</v>
      </c>
      <c r="E149" s="522">
        <v>62.19</v>
      </c>
      <c r="F149" s="522">
        <v>62.19</v>
      </c>
      <c r="G149" s="333">
        <f t="shared" si="2"/>
        <v>5541.7599999999866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3</v>
      </c>
      <c r="C150" s="298">
        <v>46195</v>
      </c>
      <c r="D150" s="299" t="s">
        <v>310</v>
      </c>
      <c r="E150" s="522">
        <v>6.99</v>
      </c>
      <c r="F150" s="522"/>
      <c r="G150" s="333">
        <f t="shared" si="2"/>
        <v>5541.7599999999866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46195</v>
      </c>
      <c r="D151" s="299" t="s">
        <v>938</v>
      </c>
      <c r="E151" s="522">
        <v>60.47</v>
      </c>
      <c r="F151" s="522">
        <v>60.47</v>
      </c>
      <c r="G151" s="333">
        <f t="shared" si="2"/>
        <v>5548.7499999999864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22</v>
      </c>
      <c r="C152" s="298">
        <v>46195</v>
      </c>
      <c r="D152" s="299" t="s">
        <v>323</v>
      </c>
      <c r="E152" s="522">
        <v>20.22</v>
      </c>
      <c r="F152" s="522"/>
      <c r="G152" s="333">
        <f t="shared" si="2"/>
        <v>5548.7499999999864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46195</v>
      </c>
      <c r="D153" s="299" t="s">
        <v>919</v>
      </c>
      <c r="E153" s="522">
        <v>200</v>
      </c>
      <c r="F153" s="522"/>
      <c r="G153" s="333">
        <f t="shared" si="2"/>
        <v>5568.9699999999866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5</v>
      </c>
      <c r="C154" s="298">
        <v>46194</v>
      </c>
      <c r="D154" s="299" t="s">
        <v>340</v>
      </c>
      <c r="E154" s="522">
        <v>47.93</v>
      </c>
      <c r="F154" s="522"/>
      <c r="G154" s="333">
        <f t="shared" ref="G154:G174" si="3">G155-E154+F154</f>
        <v>5768.9699999999866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46194</v>
      </c>
      <c r="D155" s="299" t="s">
        <v>935</v>
      </c>
      <c r="E155" s="522"/>
      <c r="F155" s="522">
        <v>50</v>
      </c>
      <c r="G155" s="333">
        <f t="shared" si="3"/>
        <v>5816.8999999999869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46194</v>
      </c>
      <c r="D156" s="299" t="s">
        <v>935</v>
      </c>
      <c r="E156" s="522">
        <v>50</v>
      </c>
      <c r="F156" s="522"/>
      <c r="G156" s="333">
        <f t="shared" si="3"/>
        <v>5766.8999999999869</v>
      </c>
      <c r="H156" s="334" t="s">
        <v>298</v>
      </c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46194</v>
      </c>
      <c r="D157" s="299" t="s">
        <v>922</v>
      </c>
      <c r="E157" s="522">
        <v>28.38</v>
      </c>
      <c r="F157" s="522">
        <v>28.38</v>
      </c>
      <c r="G157" s="333">
        <f t="shared" si="3"/>
        <v>5816.8999999999869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46194</v>
      </c>
      <c r="D158" s="299" t="s">
        <v>920</v>
      </c>
      <c r="E158" s="522">
        <v>35.020000000000003</v>
      </c>
      <c r="F158" s="522">
        <v>35.020000000000003</v>
      </c>
      <c r="G158" s="333">
        <f t="shared" si="3"/>
        <v>5816.8999999999869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46194</v>
      </c>
      <c r="D159" s="299" t="s">
        <v>927</v>
      </c>
      <c r="E159" s="522">
        <v>83.81</v>
      </c>
      <c r="F159" s="522">
        <v>83.81</v>
      </c>
      <c r="G159" s="333">
        <f t="shared" si="3"/>
        <v>5816.8999999999869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46194</v>
      </c>
      <c r="D160" s="299" t="s">
        <v>928</v>
      </c>
      <c r="E160" s="522">
        <v>27.43</v>
      </c>
      <c r="F160" s="522">
        <v>27.43</v>
      </c>
      <c r="G160" s="333">
        <f t="shared" si="3"/>
        <v>5816.8999999999869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46193</v>
      </c>
      <c r="D161" s="299" t="s">
        <v>932</v>
      </c>
      <c r="E161" s="522">
        <v>30.86</v>
      </c>
      <c r="F161" s="522">
        <v>30.86</v>
      </c>
      <c r="G161" s="333">
        <f t="shared" si="3"/>
        <v>5816.8999999999869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46193</v>
      </c>
      <c r="D162" s="299" t="s">
        <v>922</v>
      </c>
      <c r="E162" s="522">
        <v>13.95</v>
      </c>
      <c r="F162" s="522">
        <v>13.95</v>
      </c>
      <c r="G162" s="333">
        <f t="shared" si="3"/>
        <v>5816.8999999999869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46192</v>
      </c>
      <c r="D163" s="299" t="s">
        <v>934</v>
      </c>
      <c r="E163" s="522">
        <v>148.54</v>
      </c>
      <c r="F163" s="522">
        <v>148.54</v>
      </c>
      <c r="G163" s="333">
        <f t="shared" si="3"/>
        <v>5816.8999999999869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46192</v>
      </c>
      <c r="D164" s="299" t="s">
        <v>921</v>
      </c>
      <c r="E164" s="522">
        <v>80</v>
      </c>
      <c r="F164" s="522">
        <v>80</v>
      </c>
      <c r="G164" s="333">
        <f t="shared" si="3"/>
        <v>5816.8999999999869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46192</v>
      </c>
      <c r="D165" s="299" t="s">
        <v>922</v>
      </c>
      <c r="E165" s="522">
        <v>27.98</v>
      </c>
      <c r="F165" s="522">
        <v>27.98</v>
      </c>
      <c r="G165" s="333">
        <f t="shared" si="3"/>
        <v>5816.8999999999869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46192</v>
      </c>
      <c r="D166" s="299" t="s">
        <v>933</v>
      </c>
      <c r="E166" s="522">
        <v>30.63</v>
      </c>
      <c r="F166" s="522">
        <v>30.63</v>
      </c>
      <c r="G166" s="333">
        <f t="shared" si="3"/>
        <v>5816.8999999999869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22</v>
      </c>
      <c r="C167" s="298">
        <v>46192</v>
      </c>
      <c r="D167" s="299" t="s">
        <v>923</v>
      </c>
      <c r="E167" s="522">
        <v>7.46</v>
      </c>
      <c r="F167" s="522"/>
      <c r="G167" s="333">
        <f t="shared" si="3"/>
        <v>5816.8999999999869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46192</v>
      </c>
      <c r="D168" s="299" t="s">
        <v>924</v>
      </c>
      <c r="E168" s="522">
        <v>22.07</v>
      </c>
      <c r="F168" s="522">
        <v>22.07</v>
      </c>
      <c r="G168" s="333">
        <f t="shared" si="3"/>
        <v>5824.3599999999869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46192</v>
      </c>
      <c r="D169" s="299" t="s">
        <v>924</v>
      </c>
      <c r="E169" s="522">
        <v>51.04</v>
      </c>
      <c r="F169" s="522">
        <v>51.04</v>
      </c>
      <c r="G169" s="333">
        <f t="shared" si="3"/>
        <v>5824.3599999999869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46192</v>
      </c>
      <c r="D170" s="299" t="s">
        <v>924</v>
      </c>
      <c r="E170" s="522">
        <v>90.59</v>
      </c>
      <c r="F170" s="522">
        <v>90.59</v>
      </c>
      <c r="G170" s="333">
        <f t="shared" si="3"/>
        <v>5824.3599999999869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46192</v>
      </c>
      <c r="D171" s="299" t="s">
        <v>925</v>
      </c>
      <c r="E171" s="522">
        <v>26.02</v>
      </c>
      <c r="F171" s="522">
        <v>26.02</v>
      </c>
      <c r="G171" s="333">
        <f t="shared" si="3"/>
        <v>5824.3599999999869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46192</v>
      </c>
      <c r="D172" s="299" t="s">
        <v>925</v>
      </c>
      <c r="E172" s="522">
        <v>26.02</v>
      </c>
      <c r="F172" s="522">
        <v>26.02</v>
      </c>
      <c r="G172" s="333">
        <f t="shared" si="3"/>
        <v>5824.3599999999869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46192</v>
      </c>
      <c r="D173" s="299" t="s">
        <v>925</v>
      </c>
      <c r="E173" s="522">
        <v>38.03</v>
      </c>
      <c r="F173" s="522">
        <v>38.03</v>
      </c>
      <c r="G173" s="333">
        <f t="shared" si="3"/>
        <v>5824.3599999999869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46192</v>
      </c>
      <c r="D174" s="299" t="s">
        <v>925</v>
      </c>
      <c r="E174" s="522">
        <v>26.03</v>
      </c>
      <c r="F174" s="522">
        <v>26.03</v>
      </c>
      <c r="G174" s="333">
        <f t="shared" si="3"/>
        <v>5824.3599999999869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46192</v>
      </c>
      <c r="D175" s="299" t="s">
        <v>922</v>
      </c>
      <c r="E175" s="522">
        <v>21.98</v>
      </c>
      <c r="F175" s="522">
        <v>21.98</v>
      </c>
      <c r="G175" s="333">
        <f t="shared" ref="G175:G232" si="4">G176-E175+F175</f>
        <v>5824.3599999999869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46192</v>
      </c>
      <c r="D176" s="299" t="s">
        <v>922</v>
      </c>
      <c r="E176" s="522">
        <v>27.99</v>
      </c>
      <c r="F176" s="522">
        <v>27.99</v>
      </c>
      <c r="G176" s="333">
        <f t="shared" si="4"/>
        <v>5824.3599999999869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46191</v>
      </c>
      <c r="D177" s="299" t="s">
        <v>926</v>
      </c>
      <c r="E177" s="522">
        <v>22.69</v>
      </c>
      <c r="F177" s="522">
        <v>22.69</v>
      </c>
      <c r="G177" s="333">
        <f t="shared" si="4"/>
        <v>5824.3599999999869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46191</v>
      </c>
      <c r="D178" s="299" t="s">
        <v>927</v>
      </c>
      <c r="E178" s="522">
        <v>42.32</v>
      </c>
      <c r="F178" s="522">
        <v>42.32</v>
      </c>
      <c r="G178" s="333">
        <f t="shared" si="4"/>
        <v>5824.3599999999869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46191</v>
      </c>
      <c r="D179" s="299" t="s">
        <v>928</v>
      </c>
      <c r="E179" s="522">
        <v>72.86</v>
      </c>
      <c r="F179" s="522">
        <v>72.86</v>
      </c>
      <c r="G179" s="333">
        <f t="shared" si="4"/>
        <v>5824.3599999999869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46191</v>
      </c>
      <c r="D180" s="299" t="s">
        <v>929</v>
      </c>
      <c r="E180" s="522">
        <v>106.89</v>
      </c>
      <c r="F180" s="522">
        <v>106.89</v>
      </c>
      <c r="G180" s="333">
        <f t="shared" si="4"/>
        <v>5824.3599999999869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46191</v>
      </c>
      <c r="D181" s="299" t="s">
        <v>931</v>
      </c>
      <c r="E181" s="522">
        <v>94.74</v>
      </c>
      <c r="F181" s="522">
        <v>94.74</v>
      </c>
      <c r="G181" s="333">
        <f t="shared" si="4"/>
        <v>5824.3599999999869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46191</v>
      </c>
      <c r="D182" s="299" t="s">
        <v>306</v>
      </c>
      <c r="E182" s="522">
        <v>99.97</v>
      </c>
      <c r="F182" s="522"/>
      <c r="G182" s="333">
        <f t="shared" si="4"/>
        <v>5824.3599999999869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22</v>
      </c>
      <c r="C183" s="298">
        <v>46191</v>
      </c>
      <c r="D183" s="299" t="s">
        <v>930</v>
      </c>
      <c r="E183" s="522">
        <v>13.84</v>
      </c>
      <c r="F183" s="522"/>
      <c r="G183" s="333">
        <f t="shared" si="4"/>
        <v>5924.3299999999872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1</v>
      </c>
      <c r="C184" s="298">
        <v>46190</v>
      </c>
      <c r="D184" s="299" t="s">
        <v>306</v>
      </c>
      <c r="E184" s="522">
        <v>87.19</v>
      </c>
      <c r="F184" s="522"/>
      <c r="G184" s="333">
        <f t="shared" si="4"/>
        <v>5938.1699999999873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21</v>
      </c>
      <c r="C185" s="298">
        <v>46190</v>
      </c>
      <c r="D185" s="299" t="s">
        <v>194</v>
      </c>
      <c r="E185" s="522">
        <v>81</v>
      </c>
      <c r="F185" s="522"/>
      <c r="G185" s="333">
        <f t="shared" si="4"/>
        <v>6025.3599999999869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43</v>
      </c>
      <c r="C186" s="298">
        <v>46190</v>
      </c>
      <c r="D186" s="299" t="s">
        <v>333</v>
      </c>
      <c r="E186" s="522">
        <v>29.8</v>
      </c>
      <c r="F186" s="522"/>
      <c r="G186" s="333">
        <f t="shared" si="4"/>
        <v>6106.3599999999869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42</v>
      </c>
      <c r="C187" s="298">
        <v>46190</v>
      </c>
      <c r="D187" s="299" t="s">
        <v>333</v>
      </c>
      <c r="E187" s="522">
        <v>74.5</v>
      </c>
      <c r="F187" s="522"/>
      <c r="G187" s="333">
        <f t="shared" si="4"/>
        <v>6136.1599999999871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4</v>
      </c>
      <c r="C188" s="298">
        <v>46190</v>
      </c>
      <c r="D188" s="299" t="s">
        <v>334</v>
      </c>
      <c r="E188" s="522">
        <v>82.35</v>
      </c>
      <c r="F188" s="522"/>
      <c r="G188" s="333">
        <f t="shared" si="4"/>
        <v>6210.6599999999871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46190</v>
      </c>
      <c r="D189" s="299" t="s">
        <v>334</v>
      </c>
      <c r="E189" s="522">
        <v>17.68</v>
      </c>
      <c r="F189" s="522"/>
      <c r="G189" s="333">
        <f t="shared" si="4"/>
        <v>6293.0099999999875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46190</v>
      </c>
      <c r="D190" s="299" t="s">
        <v>300</v>
      </c>
      <c r="E190" s="522">
        <v>14.67</v>
      </c>
      <c r="F190" s="522"/>
      <c r="G190" s="333">
        <f t="shared" si="4"/>
        <v>6310.6899999999878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46190</v>
      </c>
      <c r="D191" s="299" t="s">
        <v>300</v>
      </c>
      <c r="E191" s="522">
        <v>56.42</v>
      </c>
      <c r="F191" s="522"/>
      <c r="G191" s="333">
        <f t="shared" si="4"/>
        <v>6325.3599999999878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46190</v>
      </c>
      <c r="D192" s="299" t="s">
        <v>300</v>
      </c>
      <c r="E192" s="522">
        <v>53.23</v>
      </c>
      <c r="F192" s="522"/>
      <c r="G192" s="333">
        <f t="shared" si="4"/>
        <v>6381.7799999999879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23</v>
      </c>
      <c r="C193" s="298">
        <v>46190</v>
      </c>
      <c r="D193" s="299" t="s">
        <v>63</v>
      </c>
      <c r="E193" s="522">
        <v>529.46</v>
      </c>
      <c r="F193" s="522"/>
      <c r="G193" s="333">
        <f t="shared" si="4"/>
        <v>6435.0099999999875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17</v>
      </c>
      <c r="C194" s="298">
        <v>46190</v>
      </c>
      <c r="D194" s="299" t="s">
        <v>188</v>
      </c>
      <c r="E194" s="522">
        <v>42.65</v>
      </c>
      <c r="F194" s="522"/>
      <c r="G194" s="333">
        <f t="shared" si="4"/>
        <v>6964.4699999999875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15</v>
      </c>
      <c r="C195" s="298">
        <v>46190</v>
      </c>
      <c r="D195" s="299" t="s">
        <v>185</v>
      </c>
      <c r="E195" s="522">
        <v>87.41</v>
      </c>
      <c r="F195" s="522"/>
      <c r="G195" s="333">
        <f t="shared" si="4"/>
        <v>7007.1199999999872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335</v>
      </c>
      <c r="B196" s="330" t="s">
        <v>335</v>
      </c>
      <c r="C196" s="298">
        <v>46190</v>
      </c>
      <c r="D196" s="299" t="s">
        <v>336</v>
      </c>
      <c r="E196" s="522">
        <v>86.48</v>
      </c>
      <c r="F196" s="522"/>
      <c r="G196" s="333">
        <f t="shared" si="4"/>
        <v>7094.529999999987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291</v>
      </c>
      <c r="B197" s="330">
        <v>40</v>
      </c>
      <c r="C197" s="298">
        <v>46190</v>
      </c>
      <c r="D197" s="299" t="s">
        <v>316</v>
      </c>
      <c r="E197" s="522"/>
      <c r="F197" s="522">
        <v>854.38</v>
      </c>
      <c r="G197" s="333">
        <f t="shared" si="4"/>
        <v>7181.0099999999866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46189</v>
      </c>
      <c r="D198" s="299" t="s">
        <v>340</v>
      </c>
      <c r="E198" s="522">
        <v>21.3</v>
      </c>
      <c r="F198" s="522"/>
      <c r="G198" s="333">
        <f t="shared" si="4"/>
        <v>6326.6299999999865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11</v>
      </c>
      <c r="C199" s="298">
        <v>46189</v>
      </c>
      <c r="D199" s="299" t="s">
        <v>178</v>
      </c>
      <c r="E199" s="522">
        <v>267.75</v>
      </c>
      <c r="F199" s="522"/>
      <c r="G199" s="333">
        <f t="shared" si="4"/>
        <v>6347.9299999999866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46188</v>
      </c>
      <c r="D200" s="299" t="s">
        <v>885</v>
      </c>
      <c r="E200" s="522">
        <v>100</v>
      </c>
      <c r="F200" s="522"/>
      <c r="G200" s="333">
        <f t="shared" si="4"/>
        <v>6615.6799999999866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46188</v>
      </c>
      <c r="D201" s="299" t="s">
        <v>334</v>
      </c>
      <c r="E201" s="522">
        <v>11.29</v>
      </c>
      <c r="F201" s="522"/>
      <c r="G201" s="333">
        <f t="shared" si="4"/>
        <v>6715.6799999999866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3</v>
      </c>
      <c r="C202" s="298">
        <v>46188</v>
      </c>
      <c r="D202" s="299" t="s">
        <v>334</v>
      </c>
      <c r="E202" s="522">
        <v>5.39</v>
      </c>
      <c r="F202" s="522"/>
      <c r="G202" s="333">
        <f t="shared" si="4"/>
        <v>6726.9699999999866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46188</v>
      </c>
      <c r="D203" s="299" t="s">
        <v>334</v>
      </c>
      <c r="E203" s="522">
        <v>31.99</v>
      </c>
      <c r="F203" s="522"/>
      <c r="G203" s="333">
        <f t="shared" si="4"/>
        <v>6732.3599999999869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46187</v>
      </c>
      <c r="D204" s="299" t="s">
        <v>917</v>
      </c>
      <c r="E204" s="522">
        <v>102.17</v>
      </c>
      <c r="F204" s="522"/>
      <c r="G204" s="333">
        <f t="shared" si="4"/>
        <v>6764.3499999999867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1</v>
      </c>
      <c r="C205" s="298">
        <v>46187</v>
      </c>
      <c r="D205" s="299" t="s">
        <v>831</v>
      </c>
      <c r="E205" s="522">
        <v>21.86</v>
      </c>
      <c r="F205" s="522"/>
      <c r="G205" s="333">
        <f t="shared" si="4"/>
        <v>6866.5199999999868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1</v>
      </c>
      <c r="C206" s="298">
        <v>46187</v>
      </c>
      <c r="D206" s="299" t="s">
        <v>311</v>
      </c>
      <c r="E206" s="522">
        <v>102.56</v>
      </c>
      <c r="F206" s="522"/>
      <c r="G206" s="333">
        <f t="shared" si="4"/>
        <v>6888.3799999999865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46187</v>
      </c>
      <c r="D207" s="299" t="s">
        <v>329</v>
      </c>
      <c r="E207" s="522">
        <v>121.72</v>
      </c>
      <c r="F207" s="522"/>
      <c r="G207" s="333">
        <f t="shared" si="4"/>
        <v>6990.9399999999869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46186</v>
      </c>
      <c r="D208" s="299" t="s">
        <v>308</v>
      </c>
      <c r="E208" s="522">
        <v>143.91999999999999</v>
      </c>
      <c r="F208" s="522"/>
      <c r="G208" s="333">
        <f t="shared" si="4"/>
        <v>7112.6599999999871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46186</v>
      </c>
      <c r="D209" s="299" t="s">
        <v>346</v>
      </c>
      <c r="E209" s="522">
        <v>11.95</v>
      </c>
      <c r="F209" s="522"/>
      <c r="G209" s="333">
        <f t="shared" si="4"/>
        <v>7256.5799999999872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46186</v>
      </c>
      <c r="D210" s="299" t="s">
        <v>310</v>
      </c>
      <c r="E210" s="522">
        <v>47.29</v>
      </c>
      <c r="F210" s="522"/>
      <c r="G210" s="333">
        <f t="shared" si="4"/>
        <v>7268.529999999987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1</v>
      </c>
      <c r="C211" s="298">
        <v>46186</v>
      </c>
      <c r="D211" s="299" t="s">
        <v>306</v>
      </c>
      <c r="E211" s="522">
        <v>52.7</v>
      </c>
      <c r="F211" s="522"/>
      <c r="G211" s="333">
        <f t="shared" si="4"/>
        <v>7315.819999999987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46186</v>
      </c>
      <c r="D212" s="299" t="s">
        <v>308</v>
      </c>
      <c r="E212" s="522">
        <v>22.26</v>
      </c>
      <c r="F212" s="522"/>
      <c r="G212" s="333">
        <f t="shared" si="4"/>
        <v>7368.5199999999868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8</v>
      </c>
      <c r="C213" s="298">
        <v>46186</v>
      </c>
      <c r="D213" s="299" t="s">
        <v>308</v>
      </c>
      <c r="E213" s="522">
        <v>28.16</v>
      </c>
      <c r="F213" s="522"/>
      <c r="G213" s="333">
        <f t="shared" si="4"/>
        <v>7390.779999999987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46186</v>
      </c>
      <c r="D214" s="299" t="s">
        <v>301</v>
      </c>
      <c r="E214" s="522">
        <v>32.049999999999997</v>
      </c>
      <c r="F214" s="522"/>
      <c r="G214" s="333">
        <f t="shared" si="4"/>
        <v>7418.9399999999869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5</v>
      </c>
      <c r="C215" s="298">
        <v>46186</v>
      </c>
      <c r="D215" s="299" t="s">
        <v>918</v>
      </c>
      <c r="E215" s="522">
        <v>24</v>
      </c>
      <c r="F215" s="522"/>
      <c r="G215" s="333">
        <f t="shared" si="4"/>
        <v>7450.989999999987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1</v>
      </c>
      <c r="C216" s="298">
        <v>46186</v>
      </c>
      <c r="D216" s="299" t="s">
        <v>306</v>
      </c>
      <c r="E216" s="522">
        <v>19.98</v>
      </c>
      <c r="F216" s="522"/>
      <c r="G216" s="333">
        <f t="shared" si="4"/>
        <v>7474.989999999987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46186</v>
      </c>
      <c r="D217" s="299" t="s">
        <v>300</v>
      </c>
      <c r="E217" s="522">
        <v>60.07</v>
      </c>
      <c r="F217" s="522"/>
      <c r="G217" s="333">
        <f t="shared" si="4"/>
        <v>7494.9699999999866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46186</v>
      </c>
      <c r="D218" s="299" t="s">
        <v>915</v>
      </c>
      <c r="E218" s="522"/>
      <c r="F218" s="522">
        <v>319.49</v>
      </c>
      <c r="G218" s="333">
        <f t="shared" si="4"/>
        <v>7555.0399999999863</v>
      </c>
      <c r="H218" s="334" t="s">
        <v>298</v>
      </c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46186</v>
      </c>
      <c r="D219" s="299" t="s">
        <v>300</v>
      </c>
      <c r="E219" s="522">
        <v>319.49</v>
      </c>
      <c r="F219" s="522"/>
      <c r="G219" s="333">
        <f t="shared" si="4"/>
        <v>7235.5499999999865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46186</v>
      </c>
      <c r="D220" s="299" t="s">
        <v>914</v>
      </c>
      <c r="E220" s="522">
        <v>-0.51</v>
      </c>
      <c r="F220" s="522"/>
      <c r="G220" s="333">
        <f t="shared" si="4"/>
        <v>7555.0399999999863</v>
      </c>
      <c r="H220" s="334" t="s">
        <v>298</v>
      </c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46186</v>
      </c>
      <c r="D221" s="299" t="s">
        <v>319</v>
      </c>
      <c r="E221" s="522">
        <v>13.58</v>
      </c>
      <c r="F221" s="522"/>
      <c r="G221" s="333">
        <f t="shared" si="4"/>
        <v>7554.5299999999861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294</v>
      </c>
      <c r="B222" s="330">
        <v>24</v>
      </c>
      <c r="C222" s="298">
        <v>46186</v>
      </c>
      <c r="D222" s="299" t="s">
        <v>860</v>
      </c>
      <c r="E222" s="522">
        <v>109.5</v>
      </c>
      <c r="F222" s="522"/>
      <c r="G222" s="333">
        <f t="shared" si="4"/>
        <v>7568.109999999986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19</v>
      </c>
      <c r="C223" s="298">
        <v>46186</v>
      </c>
      <c r="D223" s="299" t="s">
        <v>191</v>
      </c>
      <c r="E223" s="522">
        <v>200</v>
      </c>
      <c r="F223" s="522"/>
      <c r="G223" s="333">
        <f t="shared" si="4"/>
        <v>7677.609999999986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291</v>
      </c>
      <c r="B224" s="330">
        <v>38</v>
      </c>
      <c r="C224" s="298">
        <v>46186</v>
      </c>
      <c r="D224" s="299" t="s">
        <v>293</v>
      </c>
      <c r="E224" s="522"/>
      <c r="F224" s="522">
        <v>4597.82</v>
      </c>
      <c r="G224" s="333">
        <f t="shared" si="4"/>
        <v>7877.609999999986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46185</v>
      </c>
      <c r="D225" s="299" t="s">
        <v>916</v>
      </c>
      <c r="E225" s="522">
        <v>90.54</v>
      </c>
      <c r="F225" s="522"/>
      <c r="G225" s="333">
        <f t="shared" si="4"/>
        <v>3279.7899999999863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46185</v>
      </c>
      <c r="D226" s="299" t="s">
        <v>916</v>
      </c>
      <c r="E226" s="522">
        <v>50</v>
      </c>
      <c r="F226" s="522"/>
      <c r="G226" s="333">
        <f t="shared" si="4"/>
        <v>3370.3299999999863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46185</v>
      </c>
      <c r="D227" s="299" t="s">
        <v>300</v>
      </c>
      <c r="E227" s="522">
        <v>79.849999999999994</v>
      </c>
      <c r="F227" s="522"/>
      <c r="G227" s="333">
        <f t="shared" si="4"/>
        <v>3420.3299999999863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46184</v>
      </c>
      <c r="D228" s="299" t="s">
        <v>360</v>
      </c>
      <c r="E228" s="522">
        <v>70</v>
      </c>
      <c r="F228" s="522"/>
      <c r="G228" s="333">
        <f t="shared" si="4"/>
        <v>3500.1799999999862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46184</v>
      </c>
      <c r="D229" s="299" t="s">
        <v>911</v>
      </c>
      <c r="E229" s="522">
        <v>2159</v>
      </c>
      <c r="F229" s="522">
        <v>2159</v>
      </c>
      <c r="G229" s="333">
        <f t="shared" si="4"/>
        <v>3570.1799999999862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22</v>
      </c>
      <c r="C230" s="298">
        <v>46184</v>
      </c>
      <c r="D230" s="299" t="s">
        <v>352</v>
      </c>
      <c r="E230" s="522">
        <v>21.29</v>
      </c>
      <c r="F230" s="522"/>
      <c r="G230" s="333">
        <f t="shared" si="4"/>
        <v>3570.1799999999862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4</v>
      </c>
      <c r="C231" s="298">
        <v>46184</v>
      </c>
      <c r="D231" s="299" t="s">
        <v>296</v>
      </c>
      <c r="E231" s="522">
        <v>40.67</v>
      </c>
      <c r="F231" s="522"/>
      <c r="G231" s="333">
        <f t="shared" si="4"/>
        <v>3591.4699999999862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46184</v>
      </c>
      <c r="D232" s="299" t="s">
        <v>319</v>
      </c>
      <c r="E232" s="522">
        <v>15.53</v>
      </c>
      <c r="F232" s="522"/>
      <c r="G232" s="333">
        <f t="shared" si="4"/>
        <v>3632.1399999999862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46184</v>
      </c>
      <c r="D233" s="299" t="s">
        <v>473</v>
      </c>
      <c r="E233" s="522">
        <v>83.89</v>
      </c>
      <c r="F233" s="522"/>
      <c r="G233" s="333">
        <f t="shared" ref="G233:G250" si="5">G234-E233+F233</f>
        <v>3647.6699999999864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23</v>
      </c>
      <c r="C234" s="298">
        <v>46184</v>
      </c>
      <c r="D234" s="299" t="s">
        <v>67</v>
      </c>
      <c r="E234" s="522">
        <v>599.86</v>
      </c>
      <c r="F234" s="522"/>
      <c r="G234" s="333">
        <f t="shared" si="5"/>
        <v>3731.5599999999863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291</v>
      </c>
      <c r="B235" s="330">
        <v>41</v>
      </c>
      <c r="C235" s="298">
        <v>46184</v>
      </c>
      <c r="D235" s="299" t="s">
        <v>909</v>
      </c>
      <c r="E235" s="522"/>
      <c r="F235" s="522">
        <v>800</v>
      </c>
      <c r="G235" s="333">
        <f t="shared" si="5"/>
        <v>4331.4199999999864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291</v>
      </c>
      <c r="B236" s="330">
        <v>39</v>
      </c>
      <c r="C236" s="298">
        <v>46184</v>
      </c>
      <c r="D236" s="299" t="s">
        <v>292</v>
      </c>
      <c r="E236" s="522"/>
      <c r="F236" s="522">
        <v>2763.78</v>
      </c>
      <c r="G236" s="333">
        <f t="shared" si="5"/>
        <v>3531.4199999999864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46183</v>
      </c>
      <c r="D237" s="299" t="s">
        <v>910</v>
      </c>
      <c r="E237" s="522">
        <v>816.19</v>
      </c>
      <c r="F237" s="522">
        <v>816.19</v>
      </c>
      <c r="G237" s="333">
        <f t="shared" si="5"/>
        <v>767.639999999986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46183</v>
      </c>
      <c r="D238" s="299" t="s">
        <v>412</v>
      </c>
      <c r="E238" s="522">
        <v>-3.99</v>
      </c>
      <c r="F238" s="522"/>
      <c r="G238" s="333">
        <f t="shared" si="5"/>
        <v>767.639999999986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6</v>
      </c>
      <c r="C239" s="298">
        <v>46183</v>
      </c>
      <c r="D239" s="299" t="s">
        <v>907</v>
      </c>
      <c r="E239" s="522">
        <v>-0.03</v>
      </c>
      <c r="F239" s="522"/>
      <c r="G239" s="333">
        <f t="shared" si="5"/>
        <v>763.64999999998599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291</v>
      </c>
      <c r="B240" s="330">
        <v>40</v>
      </c>
      <c r="C240" s="298">
        <v>46183</v>
      </c>
      <c r="D240" s="299" t="s">
        <v>316</v>
      </c>
      <c r="E240" s="522"/>
      <c r="F240" s="522">
        <v>1250.17</v>
      </c>
      <c r="G240" s="333">
        <f t="shared" si="5"/>
        <v>763.61999999998602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46182</v>
      </c>
      <c r="D241" s="299" t="s">
        <v>353</v>
      </c>
      <c r="E241" s="522">
        <v>25.98</v>
      </c>
      <c r="F241" s="522"/>
      <c r="G241" s="333">
        <f t="shared" si="5"/>
        <v>-486.55000000001405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46182</v>
      </c>
      <c r="D242" s="299" t="s">
        <v>854</v>
      </c>
      <c r="E242" s="522">
        <v>10.68</v>
      </c>
      <c r="F242" s="522"/>
      <c r="G242" s="333">
        <f t="shared" si="5"/>
        <v>-460.57000000001403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46182</v>
      </c>
      <c r="D243" s="299" t="s">
        <v>301</v>
      </c>
      <c r="E243" s="522">
        <v>29.95</v>
      </c>
      <c r="F243" s="522"/>
      <c r="G243" s="333">
        <f t="shared" si="5"/>
        <v>-449.89000000001403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22</v>
      </c>
      <c r="C244" s="298">
        <v>46182</v>
      </c>
      <c r="D244" s="299" t="s">
        <v>908</v>
      </c>
      <c r="E244" s="522">
        <v>5.31</v>
      </c>
      <c r="F244" s="522"/>
      <c r="G244" s="333">
        <f t="shared" si="5"/>
        <v>-419.94000000001404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46182</v>
      </c>
      <c r="D245" s="299" t="s">
        <v>435</v>
      </c>
      <c r="E245" s="522">
        <v>58.69</v>
      </c>
      <c r="F245" s="522"/>
      <c r="G245" s="333">
        <f t="shared" si="5"/>
        <v>-414.63000000001404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8</v>
      </c>
      <c r="C246" s="298">
        <v>46182</v>
      </c>
      <c r="D246" s="299" t="s">
        <v>435</v>
      </c>
      <c r="E246" s="522">
        <v>58.69</v>
      </c>
      <c r="F246" s="522"/>
      <c r="G246" s="333">
        <f t="shared" si="5"/>
        <v>-355.94000000001404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46181</v>
      </c>
      <c r="D247" s="299" t="s">
        <v>319</v>
      </c>
      <c r="E247" s="522">
        <v>8.86</v>
      </c>
      <c r="F247" s="522"/>
      <c r="G247" s="333">
        <f t="shared" si="5"/>
        <v>-297.25000000001404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46181</v>
      </c>
      <c r="D248" s="299" t="s">
        <v>397</v>
      </c>
      <c r="E248" s="522">
        <v>12.84</v>
      </c>
      <c r="F248" s="522"/>
      <c r="G248" s="333">
        <f t="shared" si="5"/>
        <v>-288.39000000001403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9</v>
      </c>
      <c r="C249" s="298">
        <v>46181</v>
      </c>
      <c r="D249" s="299" t="s">
        <v>58</v>
      </c>
      <c r="E249" s="522">
        <v>1231.68</v>
      </c>
      <c r="F249" s="522"/>
      <c r="G249" s="333">
        <f t="shared" si="5"/>
        <v>-275.55000000001405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4</v>
      </c>
      <c r="C250" s="298">
        <v>46180</v>
      </c>
      <c r="D250" s="299" t="s">
        <v>310</v>
      </c>
      <c r="E250" s="522">
        <v>47.6</v>
      </c>
      <c r="F250" s="522"/>
      <c r="G250" s="333">
        <f t="shared" si="5"/>
        <v>956.12999999998601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1</v>
      </c>
      <c r="C251" s="298">
        <v>46180</v>
      </c>
      <c r="D251" s="299" t="s">
        <v>368</v>
      </c>
      <c r="E251" s="522">
        <v>48.62</v>
      </c>
      <c r="F251" s="522"/>
      <c r="G251" s="333">
        <f t="shared" ref="G251:G261" si="6">G252-E251+F251</f>
        <v>1003.729999999986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46180</v>
      </c>
      <c r="D252" s="299" t="s">
        <v>363</v>
      </c>
      <c r="E252" s="522">
        <v>6.37</v>
      </c>
      <c r="F252" s="522"/>
      <c r="G252" s="333">
        <f t="shared" si="6"/>
        <v>1052.349999999986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46180</v>
      </c>
      <c r="D253" s="299" t="s">
        <v>890</v>
      </c>
      <c r="E253" s="522">
        <v>313.77999999999997</v>
      </c>
      <c r="F253" s="522">
        <v>313.77999999999997</v>
      </c>
      <c r="G253" s="333">
        <f t="shared" si="6"/>
        <v>1058.7199999999859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46180</v>
      </c>
      <c r="D254" s="299" t="s">
        <v>397</v>
      </c>
      <c r="E254" s="522">
        <v>10.86</v>
      </c>
      <c r="F254" s="522"/>
      <c r="G254" s="333">
        <f t="shared" si="6"/>
        <v>1058.7199999999859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14</v>
      </c>
      <c r="C255" s="298">
        <v>46179</v>
      </c>
      <c r="D255" s="299" t="s">
        <v>366</v>
      </c>
      <c r="E255" s="522">
        <v>66.67</v>
      </c>
      <c r="F255" s="522"/>
      <c r="G255" s="333">
        <f t="shared" si="6"/>
        <v>1069.5799999999858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5</v>
      </c>
      <c r="C256" s="298">
        <v>46179</v>
      </c>
      <c r="D256" s="299" t="s">
        <v>906</v>
      </c>
      <c r="E256" s="522">
        <v>20</v>
      </c>
      <c r="F256" s="522"/>
      <c r="G256" s="333">
        <f t="shared" si="6"/>
        <v>1136.2499999999859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1</v>
      </c>
      <c r="C257" s="298">
        <v>46179</v>
      </c>
      <c r="D257" s="299" t="s">
        <v>831</v>
      </c>
      <c r="E257" s="522">
        <v>54.06</v>
      </c>
      <c r="F257" s="522"/>
      <c r="G257" s="333">
        <f t="shared" si="6"/>
        <v>1156.2499999999859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46179</v>
      </c>
      <c r="D258" s="299" t="s">
        <v>903</v>
      </c>
      <c r="E258" s="522">
        <v>19.98</v>
      </c>
      <c r="F258" s="522"/>
      <c r="G258" s="333">
        <f t="shared" si="6"/>
        <v>1210.3099999999858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6</v>
      </c>
      <c r="C259" s="298">
        <v>46179</v>
      </c>
      <c r="D259" s="299" t="s">
        <v>885</v>
      </c>
      <c r="E259" s="522">
        <v>100</v>
      </c>
      <c r="F259" s="522"/>
      <c r="G259" s="333">
        <f t="shared" si="6"/>
        <v>1230.2899999999859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8</v>
      </c>
      <c r="C260" s="298">
        <v>46178</v>
      </c>
      <c r="D260" s="299" t="s">
        <v>319</v>
      </c>
      <c r="E260" s="522">
        <v>179.72</v>
      </c>
      <c r="F260" s="522"/>
      <c r="G260" s="333">
        <f t="shared" si="6"/>
        <v>1330.2899999999859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4</v>
      </c>
      <c r="C261" s="298">
        <v>46178</v>
      </c>
      <c r="D261" s="299" t="s">
        <v>904</v>
      </c>
      <c r="E261" s="522">
        <v>41.26</v>
      </c>
      <c r="F261" s="522"/>
      <c r="G261" s="333">
        <f t="shared" si="6"/>
        <v>1510.0099999999859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46178</v>
      </c>
      <c r="D262" s="299" t="s">
        <v>358</v>
      </c>
      <c r="E262" s="522">
        <v>10.07</v>
      </c>
      <c r="F262" s="522"/>
      <c r="G262" s="333">
        <f t="shared" ref="G262:G274" si="7">G263-E262+F262</f>
        <v>1551.2699999999859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46178</v>
      </c>
      <c r="D263" s="299" t="s">
        <v>905</v>
      </c>
      <c r="E263" s="522">
        <v>11.75</v>
      </c>
      <c r="F263" s="522"/>
      <c r="G263" s="333">
        <f t="shared" si="7"/>
        <v>1561.3399999999858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335</v>
      </c>
      <c r="B264" s="330" t="s">
        <v>335</v>
      </c>
      <c r="C264" s="298">
        <v>46178</v>
      </c>
      <c r="D264" s="299" t="s">
        <v>447</v>
      </c>
      <c r="E264" s="522">
        <v>39.659999999999997</v>
      </c>
      <c r="F264" s="522"/>
      <c r="G264" s="333">
        <f t="shared" si="7"/>
        <v>1573.0899999999858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46178</v>
      </c>
      <c r="D265" s="299" t="s">
        <v>300</v>
      </c>
      <c r="E265" s="522">
        <v>9.57</v>
      </c>
      <c r="F265" s="522"/>
      <c r="G265" s="333">
        <f t="shared" si="7"/>
        <v>1612.7499999999859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46178</v>
      </c>
      <c r="D266" s="299" t="s">
        <v>376</v>
      </c>
      <c r="E266" s="522">
        <v>46.65</v>
      </c>
      <c r="F266" s="522"/>
      <c r="G266" s="333">
        <f t="shared" si="7"/>
        <v>1622.3199999999858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4</v>
      </c>
      <c r="C267" s="298">
        <v>46177</v>
      </c>
      <c r="D267" s="299" t="s">
        <v>296</v>
      </c>
      <c r="E267" s="522">
        <v>43.69</v>
      </c>
      <c r="F267" s="522"/>
      <c r="G267" s="333">
        <f t="shared" si="7"/>
        <v>1668.9699999999859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3</v>
      </c>
      <c r="C268" s="298">
        <v>46177</v>
      </c>
      <c r="D268" s="299" t="s">
        <v>334</v>
      </c>
      <c r="E268" s="522">
        <v>8.52</v>
      </c>
      <c r="F268" s="522"/>
      <c r="G268" s="333">
        <f t="shared" si="7"/>
        <v>1712.659999999986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14</v>
      </c>
      <c r="C269" s="298">
        <v>46177</v>
      </c>
      <c r="D269" s="299" t="s">
        <v>367</v>
      </c>
      <c r="E269" s="522">
        <v>70.25</v>
      </c>
      <c r="F269" s="522"/>
      <c r="G269" s="333">
        <f t="shared" si="7"/>
        <v>1721.179999999986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46177</v>
      </c>
      <c r="D270" s="299" t="s">
        <v>386</v>
      </c>
      <c r="E270" s="522">
        <v>14.38</v>
      </c>
      <c r="F270" s="522"/>
      <c r="G270" s="333">
        <f t="shared" si="7"/>
        <v>1791.429999999986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13</v>
      </c>
      <c r="C271" s="298">
        <v>46177</v>
      </c>
      <c r="D271" s="299" t="s">
        <v>902</v>
      </c>
      <c r="E271" s="522">
        <v>122.46</v>
      </c>
      <c r="F271" s="522"/>
      <c r="G271" s="333">
        <f t="shared" si="7"/>
        <v>1805.8099999999861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17</v>
      </c>
      <c r="C272" s="298">
        <v>46177</v>
      </c>
      <c r="D272" s="299" t="s">
        <v>370</v>
      </c>
      <c r="E272" s="522">
        <v>99</v>
      </c>
      <c r="F272" s="522"/>
      <c r="G272" s="333">
        <f t="shared" si="7"/>
        <v>1928.2699999999861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46176</v>
      </c>
      <c r="D273" s="299" t="s">
        <v>861</v>
      </c>
      <c r="E273" s="522">
        <v>12.77</v>
      </c>
      <c r="F273" s="522"/>
      <c r="G273" s="333">
        <f t="shared" si="7"/>
        <v>2027.2699999999861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46176</v>
      </c>
      <c r="D274" s="299" t="s">
        <v>319</v>
      </c>
      <c r="E274" s="522">
        <v>11.55</v>
      </c>
      <c r="F274" s="522"/>
      <c r="G274" s="333">
        <f t="shared" si="7"/>
        <v>2040.0399999999861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46176</v>
      </c>
      <c r="D275" s="299" t="s">
        <v>306</v>
      </c>
      <c r="E275" s="522">
        <v>96.16</v>
      </c>
      <c r="F275" s="522"/>
      <c r="G275" s="333">
        <f t="shared" ref="G275:G333" si="8">G276-E275+F275</f>
        <v>2051.589999999986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46175</v>
      </c>
      <c r="D276" s="299" t="s">
        <v>899</v>
      </c>
      <c r="E276" s="522">
        <v>21.38</v>
      </c>
      <c r="F276" s="522"/>
      <c r="G276" s="333">
        <f t="shared" si="8"/>
        <v>2147.7499999999859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46175</v>
      </c>
      <c r="D277" s="299" t="s">
        <v>386</v>
      </c>
      <c r="E277" s="522">
        <v>14.38</v>
      </c>
      <c r="F277" s="522"/>
      <c r="G277" s="333">
        <f t="shared" si="8"/>
        <v>2169.129999999986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46175</v>
      </c>
      <c r="D278" s="299" t="s">
        <v>433</v>
      </c>
      <c r="E278" s="522">
        <v>-142</v>
      </c>
      <c r="F278" s="522"/>
      <c r="G278" s="333">
        <f t="shared" si="8"/>
        <v>2183.5099999999861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284</v>
      </c>
      <c r="B279" s="330">
        <v>36</v>
      </c>
      <c r="C279" s="298">
        <v>46175</v>
      </c>
      <c r="D279" s="299" t="s">
        <v>374</v>
      </c>
      <c r="E279" s="522">
        <v>50</v>
      </c>
      <c r="F279" s="522"/>
      <c r="G279" s="333">
        <f t="shared" si="8"/>
        <v>2041.5099999999861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22</v>
      </c>
      <c r="C280" s="298">
        <v>46175</v>
      </c>
      <c r="D280" s="299" t="s">
        <v>375</v>
      </c>
      <c r="E280" s="522">
        <v>6.37</v>
      </c>
      <c r="F280" s="522"/>
      <c r="G280" s="333">
        <f t="shared" si="8"/>
        <v>2091.5099999999861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46174</v>
      </c>
      <c r="D281" s="299" t="s">
        <v>306</v>
      </c>
      <c r="E281" s="522">
        <v>84.03</v>
      </c>
      <c r="F281" s="522"/>
      <c r="G281" s="333">
        <f t="shared" si="8"/>
        <v>2097.879999999986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46174</v>
      </c>
      <c r="D282" s="299" t="s">
        <v>296</v>
      </c>
      <c r="E282" s="522">
        <v>10.31</v>
      </c>
      <c r="F282" s="522"/>
      <c r="G282" s="333">
        <f t="shared" si="8"/>
        <v>2181.9099999999862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46174</v>
      </c>
      <c r="D283" s="299" t="s">
        <v>301</v>
      </c>
      <c r="E283" s="522">
        <v>16.05</v>
      </c>
      <c r="F283" s="522"/>
      <c r="G283" s="333">
        <f t="shared" si="8"/>
        <v>2192.2199999999862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46174</v>
      </c>
      <c r="D284" s="299" t="s">
        <v>457</v>
      </c>
      <c r="E284" s="522">
        <v>50.44</v>
      </c>
      <c r="F284" s="522"/>
      <c r="G284" s="333">
        <f t="shared" si="8"/>
        <v>2208.2699999999863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46174</v>
      </c>
      <c r="D285" s="299" t="s">
        <v>898</v>
      </c>
      <c r="E285" s="522">
        <v>9.99</v>
      </c>
      <c r="F285" s="522"/>
      <c r="G285" s="333">
        <f t="shared" si="8"/>
        <v>2258.7099999999864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4</v>
      </c>
      <c r="C286" s="298">
        <v>46174</v>
      </c>
      <c r="D286" s="299" t="s">
        <v>310</v>
      </c>
      <c r="E286" s="522">
        <v>44.98</v>
      </c>
      <c r="F286" s="522"/>
      <c r="G286" s="333">
        <f t="shared" si="8"/>
        <v>2268.6999999999862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1</v>
      </c>
      <c r="C287" s="298">
        <v>46174</v>
      </c>
      <c r="D287" s="299" t="s">
        <v>311</v>
      </c>
      <c r="E287" s="522">
        <v>106.14</v>
      </c>
      <c r="F287" s="522"/>
      <c r="G287" s="333">
        <f t="shared" si="8"/>
        <v>2313.6799999999862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16</v>
      </c>
      <c r="C288" s="298">
        <v>46174</v>
      </c>
      <c r="D288" s="299" t="s">
        <v>624</v>
      </c>
      <c r="E288" s="522">
        <v>62.31</v>
      </c>
      <c r="F288" s="522"/>
      <c r="G288" s="333">
        <f t="shared" si="8"/>
        <v>2419.8199999999861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3</v>
      </c>
      <c r="C289" s="298">
        <v>46174</v>
      </c>
      <c r="D289" s="299" t="s">
        <v>351</v>
      </c>
      <c r="E289" s="522">
        <v>8.1</v>
      </c>
      <c r="F289" s="522"/>
      <c r="G289" s="333">
        <f t="shared" si="8"/>
        <v>2482.129999999986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287</v>
      </c>
      <c r="B290" s="330" t="s">
        <v>287</v>
      </c>
      <c r="C290" s="298">
        <v>46174</v>
      </c>
      <c r="D290" s="299" t="s">
        <v>888</v>
      </c>
      <c r="E290" s="522">
        <v>320</v>
      </c>
      <c r="F290" s="522">
        <v>320</v>
      </c>
      <c r="G290" s="333">
        <f t="shared" si="8"/>
        <v>2490.2299999999859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46174</v>
      </c>
      <c r="D291" s="299" t="s">
        <v>889</v>
      </c>
      <c r="E291" s="522">
        <v>20</v>
      </c>
      <c r="F291" s="522"/>
      <c r="G291" s="333">
        <f t="shared" si="8"/>
        <v>2490.2299999999859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284</v>
      </c>
      <c r="B292" s="330">
        <v>37</v>
      </c>
      <c r="C292" s="298">
        <v>46173</v>
      </c>
      <c r="D292" s="299" t="s">
        <v>895</v>
      </c>
      <c r="E292" s="522">
        <v>1160.3599999999999</v>
      </c>
      <c r="F292" s="522"/>
      <c r="G292" s="333">
        <f t="shared" si="8"/>
        <v>2510.2299999999859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286</v>
      </c>
      <c r="B293" s="330">
        <v>25</v>
      </c>
      <c r="C293" s="298">
        <v>46173</v>
      </c>
      <c r="D293" s="298" t="s">
        <v>204</v>
      </c>
      <c r="E293" s="331">
        <v>350</v>
      </c>
      <c r="F293" s="522"/>
      <c r="G293" s="333">
        <f t="shared" si="8"/>
        <v>3670.5899999999856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286</v>
      </c>
      <c r="B294" s="330">
        <v>26</v>
      </c>
      <c r="C294" s="298">
        <v>46173</v>
      </c>
      <c r="D294" s="298" t="s">
        <v>205</v>
      </c>
      <c r="E294" s="331">
        <v>320</v>
      </c>
      <c r="F294" s="522"/>
      <c r="G294" s="333">
        <f t="shared" si="8"/>
        <v>4020.5899999999856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286</v>
      </c>
      <c r="B295" s="330">
        <v>27</v>
      </c>
      <c r="C295" s="298">
        <v>46173</v>
      </c>
      <c r="D295" s="298" t="s">
        <v>206</v>
      </c>
      <c r="E295" s="331">
        <v>25</v>
      </c>
      <c r="F295" s="522"/>
      <c r="G295" s="333">
        <f t="shared" si="8"/>
        <v>4340.5899999999856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286</v>
      </c>
      <c r="B296" s="330">
        <v>28</v>
      </c>
      <c r="C296" s="298">
        <v>46173</v>
      </c>
      <c r="D296" s="298" t="s">
        <v>207</v>
      </c>
      <c r="E296" s="331">
        <v>25</v>
      </c>
      <c r="F296" s="522"/>
      <c r="G296" s="333">
        <f t="shared" si="8"/>
        <v>4365.5899999999856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286</v>
      </c>
      <c r="B297" s="330">
        <v>29</v>
      </c>
      <c r="C297" s="298">
        <v>46173</v>
      </c>
      <c r="D297" s="298" t="s">
        <v>208</v>
      </c>
      <c r="E297" s="331">
        <v>45</v>
      </c>
      <c r="F297" s="522"/>
      <c r="G297" s="333">
        <f t="shared" si="8"/>
        <v>4390.5899999999856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286</v>
      </c>
      <c r="B298" s="330">
        <v>30</v>
      </c>
      <c r="C298" s="298">
        <v>46173</v>
      </c>
      <c r="D298" s="298" t="s">
        <v>209</v>
      </c>
      <c r="E298" s="331">
        <v>400</v>
      </c>
      <c r="F298" s="522"/>
      <c r="G298" s="333">
        <f t="shared" si="8"/>
        <v>4435.5899999999856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286</v>
      </c>
      <c r="B299" s="330">
        <v>31</v>
      </c>
      <c r="C299" s="298">
        <v>46173</v>
      </c>
      <c r="D299" s="298" t="s">
        <v>210</v>
      </c>
      <c r="E299" s="331">
        <v>375</v>
      </c>
      <c r="F299" s="522"/>
      <c r="G299" s="333">
        <f t="shared" si="8"/>
        <v>4835.5899999999856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286</v>
      </c>
      <c r="B300" s="330">
        <v>32</v>
      </c>
      <c r="C300" s="298">
        <v>46173</v>
      </c>
      <c r="D300" s="298" t="s">
        <v>211</v>
      </c>
      <c r="E300" s="331">
        <v>100</v>
      </c>
      <c r="F300" s="522"/>
      <c r="G300" s="333">
        <f t="shared" si="8"/>
        <v>5210.5899999999856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286</v>
      </c>
      <c r="B301" s="330">
        <v>33</v>
      </c>
      <c r="C301" s="298">
        <v>46173</v>
      </c>
      <c r="D301" s="298" t="s">
        <v>212</v>
      </c>
      <c r="E301" s="331">
        <v>85</v>
      </c>
      <c r="F301" s="522"/>
      <c r="G301" s="333">
        <f t="shared" si="8"/>
        <v>5310.5899999999856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286</v>
      </c>
      <c r="B302" s="330">
        <v>34</v>
      </c>
      <c r="C302" s="298">
        <v>46173</v>
      </c>
      <c r="D302" s="298" t="s">
        <v>213</v>
      </c>
      <c r="E302" s="331">
        <v>230</v>
      </c>
      <c r="F302" s="522"/>
      <c r="G302" s="333">
        <f t="shared" si="8"/>
        <v>5395.5899999999856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286</v>
      </c>
      <c r="B303" s="330">
        <v>35</v>
      </c>
      <c r="C303" s="298">
        <v>46173</v>
      </c>
      <c r="D303" s="298" t="s">
        <v>214</v>
      </c>
      <c r="E303" s="331">
        <v>45</v>
      </c>
      <c r="F303" s="522"/>
      <c r="G303" s="333">
        <f t="shared" si="8"/>
        <v>5625.5899999999856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46173</v>
      </c>
      <c r="D304" s="298" t="s">
        <v>885</v>
      </c>
      <c r="E304" s="522">
        <v>50</v>
      </c>
      <c r="F304" s="522"/>
      <c r="G304" s="333">
        <f t="shared" si="8"/>
        <v>5670.5899999999856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22</v>
      </c>
      <c r="C305" s="298">
        <v>46173</v>
      </c>
      <c r="D305" s="298" t="s">
        <v>835</v>
      </c>
      <c r="E305" s="522">
        <v>10.63</v>
      </c>
      <c r="F305" s="522"/>
      <c r="G305" s="333">
        <f t="shared" si="8"/>
        <v>5720.5899999999856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46173</v>
      </c>
      <c r="D306" s="298" t="s">
        <v>363</v>
      </c>
      <c r="E306" s="522">
        <v>108.69</v>
      </c>
      <c r="F306" s="522"/>
      <c r="G306" s="333">
        <f t="shared" si="8"/>
        <v>5731.2199999999857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10</v>
      </c>
      <c r="C307" s="298">
        <v>46173</v>
      </c>
      <c r="D307" s="298" t="s">
        <v>176</v>
      </c>
      <c r="E307" s="522">
        <v>17.899999999999999</v>
      </c>
      <c r="F307" s="522"/>
      <c r="G307" s="333">
        <f t="shared" si="8"/>
        <v>5839.9099999999853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46173</v>
      </c>
      <c r="D308" s="298" t="s">
        <v>445</v>
      </c>
      <c r="E308" s="522">
        <v>9.57</v>
      </c>
      <c r="F308" s="522"/>
      <c r="G308" s="333">
        <f t="shared" si="8"/>
        <v>5857.8099999999849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46172</v>
      </c>
      <c r="D309" s="298" t="s">
        <v>319</v>
      </c>
      <c r="E309" s="522">
        <v>88.98</v>
      </c>
      <c r="F309" s="522"/>
      <c r="G309" s="333">
        <f t="shared" si="8"/>
        <v>5867.3799999999846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46172</v>
      </c>
      <c r="D310" s="298" t="s">
        <v>891</v>
      </c>
      <c r="E310" s="522">
        <v>219.38</v>
      </c>
      <c r="F310" s="522">
        <v>219.38</v>
      </c>
      <c r="G310" s="333">
        <f t="shared" si="8"/>
        <v>5956.3599999999842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46172</v>
      </c>
      <c r="D311" s="298" t="s">
        <v>890</v>
      </c>
      <c r="E311" s="522">
        <v>310.98</v>
      </c>
      <c r="F311" s="522">
        <v>310.98</v>
      </c>
      <c r="G311" s="333">
        <f t="shared" si="8"/>
        <v>5956.3599999999842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46172</v>
      </c>
      <c r="D312" s="298" t="s">
        <v>894</v>
      </c>
      <c r="E312" s="522">
        <v>130.68</v>
      </c>
      <c r="F312" s="522"/>
      <c r="G312" s="333">
        <f t="shared" si="8"/>
        <v>5956.3599999999842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46172</v>
      </c>
      <c r="D313" s="298" t="s">
        <v>356</v>
      </c>
      <c r="E313" s="522">
        <v>49.99</v>
      </c>
      <c r="F313" s="522"/>
      <c r="G313" s="333">
        <f t="shared" si="8"/>
        <v>6087.0399999999845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46171</v>
      </c>
      <c r="D314" s="298" t="s">
        <v>296</v>
      </c>
      <c r="E314" s="522">
        <v>15.1</v>
      </c>
      <c r="F314" s="522"/>
      <c r="G314" s="333">
        <f t="shared" si="8"/>
        <v>6137.0299999999843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8</v>
      </c>
      <c r="C315" s="298">
        <v>46171</v>
      </c>
      <c r="D315" s="298" t="s">
        <v>295</v>
      </c>
      <c r="E315" s="522">
        <v>7.02</v>
      </c>
      <c r="F315" s="522"/>
      <c r="G315" s="333">
        <f t="shared" si="8"/>
        <v>6152.1299999999846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46171</v>
      </c>
      <c r="D316" s="298" t="s">
        <v>295</v>
      </c>
      <c r="E316" s="522">
        <v>93.38</v>
      </c>
      <c r="F316" s="522"/>
      <c r="G316" s="333">
        <f t="shared" si="8"/>
        <v>6159.1499999999851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46171</v>
      </c>
      <c r="D317" s="298" t="s">
        <v>353</v>
      </c>
      <c r="E317" s="522">
        <v>18.98</v>
      </c>
      <c r="F317" s="522"/>
      <c r="G317" s="333">
        <f t="shared" si="8"/>
        <v>6252.5299999999852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23</v>
      </c>
      <c r="C318" s="298">
        <v>46171</v>
      </c>
      <c r="D318" s="299" t="s">
        <v>67</v>
      </c>
      <c r="E318" s="522">
        <v>650.88</v>
      </c>
      <c r="F318" s="522"/>
      <c r="G318" s="333">
        <f t="shared" si="8"/>
        <v>6271.5099999999848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20</v>
      </c>
      <c r="C319" s="298">
        <v>46171</v>
      </c>
      <c r="D319" s="299" t="s">
        <v>193</v>
      </c>
      <c r="E319" s="522">
        <v>600</v>
      </c>
      <c r="F319" s="522"/>
      <c r="G319" s="333">
        <f t="shared" si="8"/>
        <v>6922.3899999999849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291</v>
      </c>
      <c r="B320" s="330">
        <v>38</v>
      </c>
      <c r="C320" s="298">
        <v>46171</v>
      </c>
      <c r="D320" s="299" t="s">
        <v>293</v>
      </c>
      <c r="E320" s="522"/>
      <c r="F320" s="522">
        <v>4597.8100000000004</v>
      </c>
      <c r="G320" s="333">
        <f t="shared" si="8"/>
        <v>7522.3899999999849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42</v>
      </c>
      <c r="C321" s="298">
        <v>46171</v>
      </c>
      <c r="D321" s="299" t="s">
        <v>200</v>
      </c>
      <c r="E321" s="522">
        <v>50.92</v>
      </c>
      <c r="F321" s="522"/>
      <c r="G321" s="333">
        <f t="shared" si="8"/>
        <v>2924.5799999999849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43</v>
      </c>
      <c r="C322" s="298">
        <v>46171</v>
      </c>
      <c r="D322" s="299" t="s">
        <v>201</v>
      </c>
      <c r="E322" s="522">
        <v>42.84</v>
      </c>
      <c r="F322" s="522"/>
      <c r="G322" s="333">
        <f t="shared" si="8"/>
        <v>2975.499999999985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291</v>
      </c>
      <c r="B323" s="330">
        <v>39</v>
      </c>
      <c r="C323" s="298">
        <v>46170</v>
      </c>
      <c r="D323" s="299" t="s">
        <v>292</v>
      </c>
      <c r="E323" s="522"/>
      <c r="F323" s="522">
        <v>2763.79</v>
      </c>
      <c r="G323" s="333">
        <f t="shared" si="8"/>
        <v>3018.3399999999851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46170</v>
      </c>
      <c r="D324" s="299" t="s">
        <v>884</v>
      </c>
      <c r="E324" s="522">
        <v>8.9499999999999993</v>
      </c>
      <c r="F324" s="522"/>
      <c r="G324" s="333">
        <f t="shared" si="8"/>
        <v>254.54999999998506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46170</v>
      </c>
      <c r="D325" s="299" t="s">
        <v>884</v>
      </c>
      <c r="E325" s="522">
        <v>43.44</v>
      </c>
      <c r="F325" s="522"/>
      <c r="G325" s="333">
        <f t="shared" si="8"/>
        <v>263.49999999998505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46170</v>
      </c>
      <c r="D326" s="299" t="s">
        <v>892</v>
      </c>
      <c r="E326" s="522">
        <v>30.89</v>
      </c>
      <c r="F326" s="522"/>
      <c r="G326" s="333">
        <f t="shared" si="8"/>
        <v>306.93999999998505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46170</v>
      </c>
      <c r="D327" s="299" t="s">
        <v>346</v>
      </c>
      <c r="E327" s="522">
        <v>32.659999999999997</v>
      </c>
      <c r="F327" s="522"/>
      <c r="G327" s="333">
        <f t="shared" si="8"/>
        <v>337.82999999998503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46170</v>
      </c>
      <c r="D328" s="299" t="s">
        <v>386</v>
      </c>
      <c r="E328" s="522">
        <v>9.09</v>
      </c>
      <c r="F328" s="522"/>
      <c r="G328" s="333">
        <f t="shared" si="8"/>
        <v>370.48999999998506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46170</v>
      </c>
      <c r="D329" s="299" t="s">
        <v>846</v>
      </c>
      <c r="E329" s="522">
        <v>36.74</v>
      </c>
      <c r="F329" s="522"/>
      <c r="G329" s="333">
        <f t="shared" si="8"/>
        <v>379.57999999998503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46170</v>
      </c>
      <c r="D330" s="299" t="s">
        <v>846</v>
      </c>
      <c r="E330" s="522">
        <v>11.2</v>
      </c>
      <c r="F330" s="522"/>
      <c r="G330" s="333">
        <f t="shared" si="8"/>
        <v>416.31999999998504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46169</v>
      </c>
      <c r="D331" s="299" t="s">
        <v>358</v>
      </c>
      <c r="E331" s="522">
        <v>11.29</v>
      </c>
      <c r="F331" s="522"/>
      <c r="G331" s="333">
        <f t="shared" si="8"/>
        <v>427.51999999998503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46169</v>
      </c>
      <c r="D332" s="299" t="s">
        <v>363</v>
      </c>
      <c r="E332" s="522">
        <v>44.84</v>
      </c>
      <c r="F332" s="522"/>
      <c r="G332" s="333">
        <f t="shared" si="8"/>
        <v>438.80999999998505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7</v>
      </c>
      <c r="C333" s="298">
        <v>46169</v>
      </c>
      <c r="D333" s="299" t="s">
        <v>338</v>
      </c>
      <c r="E333" s="522">
        <v>139.88</v>
      </c>
      <c r="F333" s="522"/>
      <c r="G333" s="333">
        <f t="shared" si="8"/>
        <v>483.64999999998508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46169</v>
      </c>
      <c r="D334" s="299" t="s">
        <v>319</v>
      </c>
      <c r="E334" s="522">
        <v>46.84</v>
      </c>
      <c r="F334" s="522"/>
      <c r="G334" s="333">
        <f t="shared" ref="G334:G371" si="9">G335-E334+F334</f>
        <v>623.52999999998508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46169</v>
      </c>
      <c r="D335" s="299" t="s">
        <v>358</v>
      </c>
      <c r="E335" s="522">
        <v>9.4700000000000006</v>
      </c>
      <c r="F335" s="522"/>
      <c r="G335" s="333">
        <f t="shared" si="9"/>
        <v>670.36999999998511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46168</v>
      </c>
      <c r="D336" s="299" t="s">
        <v>308</v>
      </c>
      <c r="E336" s="522">
        <v>47.99</v>
      </c>
      <c r="F336" s="522"/>
      <c r="G336" s="333">
        <f t="shared" si="9"/>
        <v>679.83999999998514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46168</v>
      </c>
      <c r="D337" s="299" t="s">
        <v>872</v>
      </c>
      <c r="E337" s="522">
        <v>26</v>
      </c>
      <c r="F337" s="522"/>
      <c r="G337" s="333">
        <f t="shared" si="9"/>
        <v>727.82999999998515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4</v>
      </c>
      <c r="C338" s="298">
        <v>46168</v>
      </c>
      <c r="D338" s="299" t="s">
        <v>310</v>
      </c>
      <c r="E338" s="522">
        <v>50.15</v>
      </c>
      <c r="F338" s="522"/>
      <c r="G338" s="333">
        <f t="shared" si="9"/>
        <v>753.82999999998515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46168</v>
      </c>
      <c r="D339" s="299" t="s">
        <v>882</v>
      </c>
      <c r="E339" s="522">
        <v>400</v>
      </c>
      <c r="F339" s="522">
        <v>400</v>
      </c>
      <c r="G339" s="333">
        <f t="shared" si="9"/>
        <v>803.97999999998513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22</v>
      </c>
      <c r="C340" s="298">
        <v>46168</v>
      </c>
      <c r="D340" s="299" t="s">
        <v>835</v>
      </c>
      <c r="E340" s="522">
        <v>15.96</v>
      </c>
      <c r="F340" s="522"/>
      <c r="G340" s="333">
        <f t="shared" si="9"/>
        <v>803.97999999998513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46168</v>
      </c>
      <c r="D341" s="299" t="s">
        <v>296</v>
      </c>
      <c r="E341" s="522">
        <v>15.1</v>
      </c>
      <c r="F341" s="522"/>
      <c r="G341" s="333">
        <f t="shared" si="9"/>
        <v>819.93999999998516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4</v>
      </c>
      <c r="C342" s="298">
        <v>46168</v>
      </c>
      <c r="D342" s="299" t="s">
        <v>296</v>
      </c>
      <c r="E342" s="522">
        <v>44.67</v>
      </c>
      <c r="F342" s="522"/>
      <c r="G342" s="333">
        <f t="shared" si="9"/>
        <v>835.03999999998518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1</v>
      </c>
      <c r="C343" s="298">
        <v>46168</v>
      </c>
      <c r="D343" s="299" t="s">
        <v>300</v>
      </c>
      <c r="E343" s="522">
        <v>32.99</v>
      </c>
      <c r="F343" s="522"/>
      <c r="G343" s="333">
        <f t="shared" si="9"/>
        <v>879.70999999998514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46168</v>
      </c>
      <c r="D344" s="299" t="s">
        <v>386</v>
      </c>
      <c r="E344" s="522">
        <v>14.39</v>
      </c>
      <c r="F344" s="522"/>
      <c r="G344" s="333">
        <f t="shared" si="9"/>
        <v>912.69999999998515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12</v>
      </c>
      <c r="C345" s="298">
        <v>46167</v>
      </c>
      <c r="D345" s="299" t="s">
        <v>314</v>
      </c>
      <c r="E345" s="522">
        <v>204.48</v>
      </c>
      <c r="F345" s="522"/>
      <c r="G345" s="333">
        <f t="shared" si="9"/>
        <v>927.08999999998514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46167</v>
      </c>
      <c r="D346" s="299" t="s">
        <v>319</v>
      </c>
      <c r="E346" s="522">
        <v>29.79</v>
      </c>
      <c r="F346" s="522"/>
      <c r="G346" s="333">
        <f t="shared" si="9"/>
        <v>1131.5699999999852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3</v>
      </c>
      <c r="C347" s="298">
        <v>46167</v>
      </c>
      <c r="D347" s="299" t="s">
        <v>348</v>
      </c>
      <c r="E347" s="522">
        <v>50</v>
      </c>
      <c r="F347" s="522"/>
      <c r="G347" s="333">
        <f t="shared" si="9"/>
        <v>1161.3599999999851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46166</v>
      </c>
      <c r="D348" s="299" t="s">
        <v>329</v>
      </c>
      <c r="E348" s="522">
        <v>122.54</v>
      </c>
      <c r="F348" s="522"/>
      <c r="G348" s="333">
        <f t="shared" si="9"/>
        <v>1211.3599999999851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46166</v>
      </c>
      <c r="D349" s="299" t="s">
        <v>311</v>
      </c>
      <c r="E349" s="522">
        <v>157.97</v>
      </c>
      <c r="F349" s="522"/>
      <c r="G349" s="333">
        <f t="shared" si="9"/>
        <v>1333.8999999999851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46166</v>
      </c>
      <c r="D350" s="299" t="s">
        <v>300</v>
      </c>
      <c r="E350" s="522">
        <v>44.05</v>
      </c>
      <c r="F350" s="522"/>
      <c r="G350" s="333">
        <f t="shared" si="9"/>
        <v>1491.8699999999851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46166</v>
      </c>
      <c r="D351" s="299" t="s">
        <v>319</v>
      </c>
      <c r="E351" s="522">
        <v>70.44</v>
      </c>
      <c r="F351" s="522"/>
      <c r="G351" s="333">
        <f t="shared" si="9"/>
        <v>1535.9199999999851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46166</v>
      </c>
      <c r="D352" s="299" t="s">
        <v>329</v>
      </c>
      <c r="E352" s="522">
        <v>55.96</v>
      </c>
      <c r="F352" s="522"/>
      <c r="G352" s="333">
        <f t="shared" si="9"/>
        <v>1606.3599999999851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46166</v>
      </c>
      <c r="D353" s="299" t="s">
        <v>883</v>
      </c>
      <c r="E353" s="522">
        <v>597.83000000000004</v>
      </c>
      <c r="F353" s="522"/>
      <c r="G353" s="333">
        <f t="shared" si="9"/>
        <v>1662.3199999999852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46166</v>
      </c>
      <c r="D354" s="299" t="s">
        <v>845</v>
      </c>
      <c r="E354" s="522">
        <v>69.2</v>
      </c>
      <c r="F354" s="522">
        <v>69.2</v>
      </c>
      <c r="G354" s="333">
        <f t="shared" si="9"/>
        <v>2260.1499999999851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46165</v>
      </c>
      <c r="D355" s="299" t="s">
        <v>880</v>
      </c>
      <c r="E355" s="522">
        <v>94.76</v>
      </c>
      <c r="F355" s="522"/>
      <c r="G355" s="333">
        <f t="shared" si="9"/>
        <v>2260.1499999999851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46165</v>
      </c>
      <c r="D356" s="299" t="s">
        <v>393</v>
      </c>
      <c r="E356" s="522">
        <v>34.869999999999997</v>
      </c>
      <c r="F356" s="522"/>
      <c r="G356" s="333">
        <f t="shared" si="9"/>
        <v>2354.9099999999853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46165</v>
      </c>
      <c r="D357" s="299" t="s">
        <v>481</v>
      </c>
      <c r="E357" s="522">
        <v>80.48</v>
      </c>
      <c r="F357" s="522"/>
      <c r="G357" s="333">
        <f t="shared" si="9"/>
        <v>2389.7799999999852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5</v>
      </c>
      <c r="C358" s="298">
        <v>46165</v>
      </c>
      <c r="D358" s="299" t="s">
        <v>879</v>
      </c>
      <c r="E358" s="522">
        <v>25</v>
      </c>
      <c r="F358" s="522"/>
      <c r="G358" s="333">
        <f t="shared" si="9"/>
        <v>2470.2599999999852</v>
      </c>
      <c r="H358" s="334" t="s">
        <v>298</v>
      </c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6</v>
      </c>
      <c r="C359" s="298">
        <v>46165</v>
      </c>
      <c r="D359" s="299" t="s">
        <v>877</v>
      </c>
      <c r="E359" s="522">
        <v>50</v>
      </c>
      <c r="F359" s="522"/>
      <c r="G359" s="333">
        <f t="shared" si="9"/>
        <v>2495.2599999999852</v>
      </c>
      <c r="H359" s="334" t="s">
        <v>298</v>
      </c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46165</v>
      </c>
      <c r="D360" s="299" t="s">
        <v>878</v>
      </c>
      <c r="E360" s="522">
        <v>25</v>
      </c>
      <c r="F360" s="522"/>
      <c r="G360" s="333">
        <f t="shared" si="9"/>
        <v>2545.2599999999852</v>
      </c>
      <c r="H360" s="334" t="s">
        <v>298</v>
      </c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46164</v>
      </c>
      <c r="D361" s="299" t="s">
        <v>881</v>
      </c>
      <c r="E361" s="522">
        <v>45.46</v>
      </c>
      <c r="F361" s="522"/>
      <c r="G361" s="333">
        <f t="shared" si="9"/>
        <v>2570.2599999999852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46164</v>
      </c>
      <c r="D362" s="299" t="s">
        <v>873</v>
      </c>
      <c r="E362" s="522">
        <v>22</v>
      </c>
      <c r="F362" s="522"/>
      <c r="G362" s="333">
        <f t="shared" si="9"/>
        <v>2615.7199999999852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46164</v>
      </c>
      <c r="D363" s="299" t="s">
        <v>296</v>
      </c>
      <c r="E363" s="522">
        <v>14.57</v>
      </c>
      <c r="F363" s="522"/>
      <c r="G363" s="333">
        <f t="shared" si="9"/>
        <v>2637.7199999999852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3</v>
      </c>
      <c r="C364" s="298">
        <v>46163</v>
      </c>
      <c r="D364" s="299" t="s">
        <v>334</v>
      </c>
      <c r="E364" s="522">
        <v>9.01</v>
      </c>
      <c r="F364" s="522"/>
      <c r="G364" s="333">
        <f t="shared" si="9"/>
        <v>2652.2899999999854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46163</v>
      </c>
      <c r="D365" s="299" t="s">
        <v>334</v>
      </c>
      <c r="E365" s="522">
        <v>6.8</v>
      </c>
      <c r="F365" s="522"/>
      <c r="G365" s="333">
        <f t="shared" si="9"/>
        <v>2661.2999999999856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46163</v>
      </c>
      <c r="D366" s="299" t="s">
        <v>358</v>
      </c>
      <c r="E366" s="522">
        <v>16.649999999999999</v>
      </c>
      <c r="F366" s="522"/>
      <c r="G366" s="333">
        <f t="shared" si="9"/>
        <v>2668.0999999999858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46163</v>
      </c>
      <c r="D367" s="299" t="s">
        <v>846</v>
      </c>
      <c r="E367" s="522">
        <v>24.89</v>
      </c>
      <c r="F367" s="522"/>
      <c r="G367" s="333">
        <f t="shared" si="9"/>
        <v>2684.7499999999859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5</v>
      </c>
      <c r="C368" s="298">
        <v>46163</v>
      </c>
      <c r="D368" s="299" t="s">
        <v>846</v>
      </c>
      <c r="E368" s="522">
        <v>11.2</v>
      </c>
      <c r="F368" s="522"/>
      <c r="G368" s="333">
        <f t="shared" si="9"/>
        <v>2709.6399999999858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46162</v>
      </c>
      <c r="D369" s="299" t="s">
        <v>296</v>
      </c>
      <c r="E369" s="522">
        <v>11.18</v>
      </c>
      <c r="F369" s="522"/>
      <c r="G369" s="333">
        <f t="shared" si="9"/>
        <v>2720.8399999999856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46162</v>
      </c>
      <c r="D370" s="299" t="s">
        <v>386</v>
      </c>
      <c r="E370" s="522">
        <v>14.38</v>
      </c>
      <c r="F370" s="522"/>
      <c r="G370" s="333">
        <f t="shared" si="9"/>
        <v>2732.0199999999854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22</v>
      </c>
      <c r="C371" s="298">
        <v>46162</v>
      </c>
      <c r="D371" s="299" t="s">
        <v>323</v>
      </c>
      <c r="E371" s="522">
        <v>20.22</v>
      </c>
      <c r="F371" s="522"/>
      <c r="G371" s="333">
        <f t="shared" si="9"/>
        <v>2746.3999999999855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46162</v>
      </c>
      <c r="D372" s="299" t="s">
        <v>872</v>
      </c>
      <c r="E372" s="522">
        <v>30</v>
      </c>
      <c r="F372" s="522"/>
      <c r="G372" s="333">
        <f t="shared" ref="G372:G386" si="10">G373-E372+F372</f>
        <v>2766.6199999999853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46162</v>
      </c>
      <c r="D373" s="299" t="s">
        <v>874</v>
      </c>
      <c r="E373" s="522">
        <v>46.72</v>
      </c>
      <c r="F373" s="522"/>
      <c r="G373" s="333">
        <f t="shared" si="10"/>
        <v>2796.6199999999853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46162</v>
      </c>
      <c r="D374" s="299" t="s">
        <v>310</v>
      </c>
      <c r="E374" s="522">
        <v>56.51</v>
      </c>
      <c r="F374" s="522"/>
      <c r="G374" s="333">
        <f t="shared" si="10"/>
        <v>2843.3399999999851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46161</v>
      </c>
      <c r="D375" s="299" t="s">
        <v>871</v>
      </c>
      <c r="E375" s="522">
        <v>63.99</v>
      </c>
      <c r="F375" s="522"/>
      <c r="G375" s="333">
        <f t="shared" si="10"/>
        <v>2899.8499999999854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46161</v>
      </c>
      <c r="D376" s="299" t="s">
        <v>296</v>
      </c>
      <c r="E376" s="522">
        <v>43.46</v>
      </c>
      <c r="F376" s="522"/>
      <c r="G376" s="333">
        <f t="shared" si="10"/>
        <v>2963.8399999999851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46161</v>
      </c>
      <c r="D377" s="299" t="s">
        <v>296</v>
      </c>
      <c r="E377" s="522">
        <v>8.7200000000000006</v>
      </c>
      <c r="F377" s="522"/>
      <c r="G377" s="333">
        <f t="shared" si="10"/>
        <v>3007.2999999999852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46161</v>
      </c>
      <c r="D378" s="299" t="s">
        <v>301</v>
      </c>
      <c r="E378" s="522">
        <v>30.9</v>
      </c>
      <c r="F378" s="522"/>
      <c r="G378" s="333">
        <f t="shared" si="10"/>
        <v>3016.019999999985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22</v>
      </c>
      <c r="C379" s="298">
        <v>46161</v>
      </c>
      <c r="D379" s="299" t="s">
        <v>328</v>
      </c>
      <c r="E379" s="522">
        <v>7.46</v>
      </c>
      <c r="F379" s="522"/>
      <c r="G379" s="333">
        <f t="shared" si="10"/>
        <v>3046.9199999999851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46161</v>
      </c>
      <c r="D380" s="299" t="s">
        <v>869</v>
      </c>
      <c r="E380" s="522">
        <v>31.05</v>
      </c>
      <c r="F380" s="522"/>
      <c r="G380" s="333">
        <f t="shared" si="10"/>
        <v>3054.3799999999851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46161</v>
      </c>
      <c r="D381" s="299" t="s">
        <v>870</v>
      </c>
      <c r="E381" s="522">
        <v>54.41</v>
      </c>
      <c r="F381" s="522"/>
      <c r="G381" s="333">
        <f t="shared" si="10"/>
        <v>3085.4299999999853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46161</v>
      </c>
      <c r="D382" s="299" t="s">
        <v>875</v>
      </c>
      <c r="E382" s="522">
        <v>20.49</v>
      </c>
      <c r="F382" s="522"/>
      <c r="G382" s="333">
        <f t="shared" si="10"/>
        <v>3139.8399999999851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22</v>
      </c>
      <c r="C383" s="298">
        <v>46160</v>
      </c>
      <c r="D383" s="299" t="s">
        <v>401</v>
      </c>
      <c r="E383" s="522">
        <v>13.84</v>
      </c>
      <c r="F383" s="522"/>
      <c r="G383" s="333">
        <f t="shared" si="10"/>
        <v>3160.3299999999849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46160</v>
      </c>
      <c r="D384" s="299" t="s">
        <v>876</v>
      </c>
      <c r="E384" s="522">
        <v>138.44</v>
      </c>
      <c r="F384" s="522">
        <v>138.44</v>
      </c>
      <c r="G384" s="333">
        <f t="shared" si="10"/>
        <v>3174.1699999999851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46160</v>
      </c>
      <c r="D385" s="299" t="s">
        <v>353</v>
      </c>
      <c r="E385" s="522">
        <v>25.48</v>
      </c>
      <c r="F385" s="522"/>
      <c r="G385" s="333">
        <f t="shared" si="10"/>
        <v>3174.1699999999851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17</v>
      </c>
      <c r="C386" s="298">
        <v>46160</v>
      </c>
      <c r="D386" s="299" t="s">
        <v>188</v>
      </c>
      <c r="E386" s="522">
        <v>42.65</v>
      </c>
      <c r="F386" s="522"/>
      <c r="G386" s="333">
        <f t="shared" si="10"/>
        <v>3199.6499999999851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15</v>
      </c>
      <c r="C387" s="298">
        <v>46160</v>
      </c>
      <c r="D387" s="299" t="s">
        <v>185</v>
      </c>
      <c r="E387" s="522">
        <v>101.37</v>
      </c>
      <c r="F387" s="522"/>
      <c r="G387" s="333">
        <f t="shared" ref="G387:G467" si="11">G388-E387+F387</f>
        <v>3242.2999999999852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335</v>
      </c>
      <c r="B388" s="330" t="s">
        <v>335</v>
      </c>
      <c r="C388" s="298">
        <v>46160</v>
      </c>
      <c r="D388" s="299" t="s">
        <v>336</v>
      </c>
      <c r="E388" s="522">
        <v>93.13</v>
      </c>
      <c r="F388" s="522"/>
      <c r="G388" s="333">
        <f t="shared" si="11"/>
        <v>3343.6699999999851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11</v>
      </c>
      <c r="C389" s="298">
        <v>46160</v>
      </c>
      <c r="D389" s="299" t="s">
        <v>178</v>
      </c>
      <c r="E389" s="522">
        <v>267.68</v>
      </c>
      <c r="F389" s="522"/>
      <c r="G389" s="333">
        <f t="shared" si="11"/>
        <v>3436.7999999999852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23</v>
      </c>
      <c r="C390" s="298">
        <v>46160</v>
      </c>
      <c r="D390" s="299" t="s">
        <v>63</v>
      </c>
      <c r="E390" s="522">
        <v>529.46</v>
      </c>
      <c r="F390" s="522"/>
      <c r="G390" s="333">
        <f t="shared" si="11"/>
        <v>3704.479999999985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46159</v>
      </c>
      <c r="D391" s="299" t="s">
        <v>311</v>
      </c>
      <c r="E391" s="522">
        <v>148.25</v>
      </c>
      <c r="F391" s="522"/>
      <c r="G391" s="333">
        <f t="shared" si="11"/>
        <v>4233.939999999985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1</v>
      </c>
      <c r="C392" s="298">
        <v>46159</v>
      </c>
      <c r="D392" s="299" t="s">
        <v>306</v>
      </c>
      <c r="E392" s="522">
        <v>90.2</v>
      </c>
      <c r="F392" s="522"/>
      <c r="G392" s="333">
        <f t="shared" si="11"/>
        <v>4382.189999999985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21</v>
      </c>
      <c r="C393" s="298">
        <v>46159</v>
      </c>
      <c r="D393" s="299" t="s">
        <v>194</v>
      </c>
      <c r="E393" s="522">
        <v>81</v>
      </c>
      <c r="F393" s="522"/>
      <c r="G393" s="333">
        <f t="shared" si="11"/>
        <v>4472.3899999999849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46159</v>
      </c>
      <c r="D394" s="299" t="s">
        <v>300</v>
      </c>
      <c r="E394" s="522">
        <v>38.33</v>
      </c>
      <c r="F394" s="522"/>
      <c r="G394" s="333">
        <f t="shared" si="11"/>
        <v>4553.3899999999849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42</v>
      </c>
      <c r="C395" s="298">
        <v>46159</v>
      </c>
      <c r="D395" s="299" t="s">
        <v>333</v>
      </c>
      <c r="E395" s="522">
        <v>29.8</v>
      </c>
      <c r="F395" s="522"/>
      <c r="G395" s="333">
        <f t="shared" si="11"/>
        <v>4591.7199999999848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43</v>
      </c>
      <c r="C396" s="298">
        <v>46159</v>
      </c>
      <c r="D396" s="299" t="s">
        <v>333</v>
      </c>
      <c r="E396" s="522">
        <v>22.35</v>
      </c>
      <c r="F396" s="522"/>
      <c r="G396" s="333">
        <f t="shared" si="11"/>
        <v>4621.519999999985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46159</v>
      </c>
      <c r="D397" s="299" t="s">
        <v>319</v>
      </c>
      <c r="E397" s="522">
        <v>50.75</v>
      </c>
      <c r="F397" s="522"/>
      <c r="G397" s="333">
        <f t="shared" si="11"/>
        <v>4643.8699999999853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5</v>
      </c>
      <c r="C398" s="298">
        <v>46158</v>
      </c>
      <c r="D398" s="299" t="s">
        <v>340</v>
      </c>
      <c r="E398" s="522">
        <v>21.3</v>
      </c>
      <c r="F398" s="522"/>
      <c r="G398" s="333">
        <f t="shared" si="11"/>
        <v>4694.6199999999853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46158</v>
      </c>
      <c r="D399" s="299" t="s">
        <v>319</v>
      </c>
      <c r="E399" s="522">
        <v>41.46</v>
      </c>
      <c r="F399" s="522"/>
      <c r="G399" s="333">
        <f t="shared" si="11"/>
        <v>4715.9199999999855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46158</v>
      </c>
      <c r="D400" s="299" t="s">
        <v>849</v>
      </c>
      <c r="E400" s="522">
        <v>95.85</v>
      </c>
      <c r="F400" s="522">
        <v>95.85</v>
      </c>
      <c r="G400" s="333">
        <f t="shared" si="11"/>
        <v>4757.3799999999856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46158</v>
      </c>
      <c r="D401" s="299" t="s">
        <v>847</v>
      </c>
      <c r="E401" s="522">
        <v>87.13</v>
      </c>
      <c r="F401" s="522">
        <v>87.13</v>
      </c>
      <c r="G401" s="333">
        <f t="shared" si="11"/>
        <v>4757.3799999999856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46158</v>
      </c>
      <c r="D402" s="299" t="s">
        <v>310</v>
      </c>
      <c r="E402" s="522">
        <v>48.15</v>
      </c>
      <c r="F402" s="522"/>
      <c r="G402" s="333">
        <f t="shared" si="11"/>
        <v>4757.3799999999856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46158</v>
      </c>
      <c r="D403" s="299" t="s">
        <v>308</v>
      </c>
      <c r="E403" s="522">
        <v>75.069999999999993</v>
      </c>
      <c r="F403" s="522"/>
      <c r="G403" s="333">
        <f t="shared" si="11"/>
        <v>4805.5299999999852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46158</v>
      </c>
      <c r="D404" s="299" t="s">
        <v>308</v>
      </c>
      <c r="E404" s="522">
        <v>75</v>
      </c>
      <c r="F404" s="522"/>
      <c r="G404" s="333">
        <f t="shared" si="11"/>
        <v>4880.5999999999849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46158</v>
      </c>
      <c r="D405" s="299" t="s">
        <v>348</v>
      </c>
      <c r="E405" s="522">
        <v>8.3800000000000008</v>
      </c>
      <c r="F405" s="522"/>
      <c r="G405" s="333">
        <f t="shared" si="11"/>
        <v>4955.5999999999849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8</v>
      </c>
      <c r="C406" s="298">
        <v>46157</v>
      </c>
      <c r="D406" s="299" t="s">
        <v>319</v>
      </c>
      <c r="E406" s="522">
        <v>63.55</v>
      </c>
      <c r="F406" s="522"/>
      <c r="G406" s="333">
        <f t="shared" si="11"/>
        <v>4963.979999999985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4</v>
      </c>
      <c r="C407" s="298">
        <v>46157</v>
      </c>
      <c r="D407" s="299" t="s">
        <v>296</v>
      </c>
      <c r="E407" s="522">
        <v>45.1</v>
      </c>
      <c r="F407" s="522"/>
      <c r="G407" s="333">
        <f t="shared" si="11"/>
        <v>5027.5299999999852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46157</v>
      </c>
      <c r="D408" s="299" t="s">
        <v>296</v>
      </c>
      <c r="E408" s="522">
        <v>24.54</v>
      </c>
      <c r="F408" s="522"/>
      <c r="G408" s="333">
        <f t="shared" si="11"/>
        <v>5072.6299999999856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46157</v>
      </c>
      <c r="D409" s="299" t="s">
        <v>334</v>
      </c>
      <c r="E409" s="522">
        <v>14.28</v>
      </c>
      <c r="F409" s="522"/>
      <c r="G409" s="333">
        <f t="shared" si="11"/>
        <v>5097.1699999999855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46157</v>
      </c>
      <c r="D410" s="299" t="s">
        <v>506</v>
      </c>
      <c r="E410" s="522">
        <v>146.15</v>
      </c>
      <c r="F410" s="522">
        <v>146.15</v>
      </c>
      <c r="G410" s="333">
        <f t="shared" si="11"/>
        <v>5111.4499999999853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46157</v>
      </c>
      <c r="D411" s="299" t="s">
        <v>868</v>
      </c>
      <c r="E411" s="522">
        <v>202.87</v>
      </c>
      <c r="F411" s="522"/>
      <c r="G411" s="333">
        <f>G412-E411+F411</f>
        <v>5111.4499999999853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46157</v>
      </c>
      <c r="D412" s="299" t="s">
        <v>300</v>
      </c>
      <c r="E412" s="522">
        <v>14.9</v>
      </c>
      <c r="F412" s="522"/>
      <c r="G412" s="333">
        <f t="shared" si="11"/>
        <v>5314.3199999999852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291</v>
      </c>
      <c r="B413" s="330">
        <v>38</v>
      </c>
      <c r="C413" s="298">
        <v>46157</v>
      </c>
      <c r="D413" s="299" t="s">
        <v>293</v>
      </c>
      <c r="E413" s="522"/>
      <c r="F413" s="522">
        <v>4597.82</v>
      </c>
      <c r="G413" s="333">
        <f t="shared" si="11"/>
        <v>5329.2199999999848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46156</v>
      </c>
      <c r="D414" s="299" t="s">
        <v>867</v>
      </c>
      <c r="E414" s="522">
        <v>34.96</v>
      </c>
      <c r="F414" s="522"/>
      <c r="G414" s="333">
        <f t="shared" si="11"/>
        <v>731.39999999998463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46156</v>
      </c>
      <c r="D415" s="299" t="s">
        <v>408</v>
      </c>
      <c r="E415" s="522">
        <v>23.9</v>
      </c>
      <c r="F415" s="522"/>
      <c r="G415" s="333">
        <f t="shared" si="11"/>
        <v>766.35999999998467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24</v>
      </c>
      <c r="C416" s="298">
        <v>46156</v>
      </c>
      <c r="D416" s="299" t="s">
        <v>860</v>
      </c>
      <c r="E416" s="522">
        <v>109.92</v>
      </c>
      <c r="F416" s="522"/>
      <c r="G416" s="333">
        <f t="shared" si="11"/>
        <v>790.25999999998464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46156</v>
      </c>
      <c r="D417" s="299" t="s">
        <v>334</v>
      </c>
      <c r="E417" s="522">
        <v>24.34</v>
      </c>
      <c r="F417" s="522"/>
      <c r="G417" s="333">
        <f t="shared" si="11"/>
        <v>900.1799999999846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46156</v>
      </c>
      <c r="D418" s="299" t="s">
        <v>846</v>
      </c>
      <c r="E418" s="522">
        <v>24.89</v>
      </c>
      <c r="F418" s="522"/>
      <c r="G418" s="333">
        <f t="shared" si="11"/>
        <v>924.51999999998463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5</v>
      </c>
      <c r="C419" s="298">
        <v>46156</v>
      </c>
      <c r="D419" s="299" t="s">
        <v>846</v>
      </c>
      <c r="E419" s="522">
        <v>11.2</v>
      </c>
      <c r="F419" s="522"/>
      <c r="G419" s="333">
        <f t="shared" si="11"/>
        <v>949.40999999998462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46156</v>
      </c>
      <c r="D420" s="299" t="s">
        <v>324</v>
      </c>
      <c r="E420" s="522">
        <v>22.04</v>
      </c>
      <c r="F420" s="522"/>
      <c r="G420" s="333">
        <f t="shared" si="11"/>
        <v>960.60999999998467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291</v>
      </c>
      <c r="B421" s="330">
        <v>39</v>
      </c>
      <c r="C421" s="298">
        <v>46156</v>
      </c>
      <c r="D421" s="299" t="s">
        <v>292</v>
      </c>
      <c r="E421" s="522"/>
      <c r="F421" s="522">
        <v>2763.78</v>
      </c>
      <c r="G421" s="333">
        <f t="shared" si="11"/>
        <v>982.64999999998463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291</v>
      </c>
      <c r="B422" s="330">
        <v>41</v>
      </c>
      <c r="C422" s="298">
        <v>46156</v>
      </c>
      <c r="D422" s="299" t="s">
        <v>299</v>
      </c>
      <c r="E422" s="522"/>
      <c r="F422" s="522">
        <v>250</v>
      </c>
      <c r="G422" s="333">
        <f t="shared" si="11"/>
        <v>-1781.1300000000156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335</v>
      </c>
      <c r="B423" s="330" t="s">
        <v>335</v>
      </c>
      <c r="C423" s="298">
        <v>46156</v>
      </c>
      <c r="D423" s="299" t="s">
        <v>460</v>
      </c>
      <c r="E423" s="522"/>
      <c r="F423" s="522">
        <v>100</v>
      </c>
      <c r="G423" s="333">
        <f t="shared" si="11"/>
        <v>-2031.1300000000156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46156</v>
      </c>
      <c r="D424" s="299" t="s">
        <v>300</v>
      </c>
      <c r="E424" s="522">
        <v>13.3</v>
      </c>
      <c r="F424" s="522"/>
      <c r="G424" s="333">
        <f t="shared" si="11"/>
        <v>-2131.1300000000156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46155</v>
      </c>
      <c r="D425" s="299" t="s">
        <v>296</v>
      </c>
      <c r="E425" s="522">
        <v>14.67</v>
      </c>
      <c r="F425" s="522"/>
      <c r="G425" s="333">
        <f t="shared" si="11"/>
        <v>-2117.8300000000154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46155</v>
      </c>
      <c r="D426" s="299" t="s">
        <v>319</v>
      </c>
      <c r="E426" s="522">
        <v>22.96</v>
      </c>
      <c r="F426" s="522"/>
      <c r="G426" s="333">
        <f t="shared" si="11"/>
        <v>-2103.1600000000153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46155</v>
      </c>
      <c r="D427" s="299" t="s">
        <v>855</v>
      </c>
      <c r="E427" s="522">
        <v>100</v>
      </c>
      <c r="F427" s="522">
        <v>100</v>
      </c>
      <c r="G427" s="333">
        <f t="shared" si="11"/>
        <v>-2080.2000000000153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46154</v>
      </c>
      <c r="D428" s="299" t="s">
        <v>455</v>
      </c>
      <c r="E428" s="522">
        <v>43.14</v>
      </c>
      <c r="F428" s="522"/>
      <c r="G428" s="333">
        <f t="shared" si="11"/>
        <v>-2080.2000000000153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46154</v>
      </c>
      <c r="D429" s="299" t="s">
        <v>455</v>
      </c>
      <c r="E429" s="522">
        <v>7.29</v>
      </c>
      <c r="F429" s="522"/>
      <c r="G429" s="333">
        <f t="shared" si="11"/>
        <v>-2037.0600000000154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19</v>
      </c>
      <c r="C430" s="298">
        <v>46154</v>
      </c>
      <c r="D430" s="299" t="s">
        <v>191</v>
      </c>
      <c r="E430" s="522">
        <v>200</v>
      </c>
      <c r="F430" s="522"/>
      <c r="G430" s="333">
        <f t="shared" si="11"/>
        <v>-2029.7700000000154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46154</v>
      </c>
      <c r="D431" s="299" t="s">
        <v>446</v>
      </c>
      <c r="E431" s="522">
        <v>-0.06</v>
      </c>
      <c r="F431" s="522"/>
      <c r="G431" s="333">
        <f t="shared" si="11"/>
        <v>-1829.7700000000154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46154</v>
      </c>
      <c r="D432" s="299" t="s">
        <v>301</v>
      </c>
      <c r="E432" s="522">
        <v>21.55</v>
      </c>
      <c r="F432" s="522"/>
      <c r="G432" s="333">
        <f t="shared" si="11"/>
        <v>-1829.8300000000154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46153</v>
      </c>
      <c r="D433" s="299" t="s">
        <v>296</v>
      </c>
      <c r="E433" s="522">
        <v>4.79</v>
      </c>
      <c r="F433" s="522"/>
      <c r="G433" s="333">
        <f t="shared" si="11"/>
        <v>-1808.2800000000154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46153</v>
      </c>
      <c r="D434" s="299" t="s">
        <v>296</v>
      </c>
      <c r="E434" s="522">
        <v>66.59</v>
      </c>
      <c r="F434" s="522"/>
      <c r="G434" s="333">
        <f t="shared" si="11"/>
        <v>-1803.4900000000155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46153</v>
      </c>
      <c r="D435" s="299" t="s">
        <v>843</v>
      </c>
      <c r="E435" s="522">
        <v>-51.06</v>
      </c>
      <c r="F435" s="522">
        <v>-51.06</v>
      </c>
      <c r="G435" s="333">
        <f t="shared" si="11"/>
        <v>-1736.9000000000156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22</v>
      </c>
      <c r="C436" s="298">
        <v>46153</v>
      </c>
      <c r="D436" s="299" t="s">
        <v>352</v>
      </c>
      <c r="E436" s="522">
        <v>21.29</v>
      </c>
      <c r="F436" s="522"/>
      <c r="G436" s="333">
        <f t="shared" si="11"/>
        <v>-1736.9000000000156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46152</v>
      </c>
      <c r="D437" s="299" t="s">
        <v>319</v>
      </c>
      <c r="E437" s="522">
        <v>59.25</v>
      </c>
      <c r="F437" s="522"/>
      <c r="G437" s="333">
        <f t="shared" si="11"/>
        <v>-1715.6100000000156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1</v>
      </c>
      <c r="C438" s="298">
        <v>46152</v>
      </c>
      <c r="D438" s="299" t="s">
        <v>304</v>
      </c>
      <c r="E438" s="522">
        <v>145.94999999999999</v>
      </c>
      <c r="F438" s="522"/>
      <c r="G438" s="333">
        <f t="shared" si="11"/>
        <v>-1656.3600000000156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46152</v>
      </c>
      <c r="D439" s="299" t="s">
        <v>311</v>
      </c>
      <c r="E439" s="522">
        <v>131.9</v>
      </c>
      <c r="F439" s="522"/>
      <c r="G439" s="333">
        <f t="shared" si="11"/>
        <v>-1510.4100000000155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46152</v>
      </c>
      <c r="D440" s="299" t="s">
        <v>850</v>
      </c>
      <c r="E440" s="522">
        <v>96.46</v>
      </c>
      <c r="F440" s="522"/>
      <c r="G440" s="333">
        <f t="shared" si="11"/>
        <v>-1378.5100000000155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7</v>
      </c>
      <c r="C441" s="298">
        <v>46152</v>
      </c>
      <c r="D441" s="299" t="s">
        <v>851</v>
      </c>
      <c r="E441" s="522">
        <v>162</v>
      </c>
      <c r="F441" s="522"/>
      <c r="G441" s="333">
        <f t="shared" si="11"/>
        <v>-1282.0500000000154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46152</v>
      </c>
      <c r="D442" s="299" t="s">
        <v>348</v>
      </c>
      <c r="E442" s="522">
        <v>25</v>
      </c>
      <c r="F442" s="522"/>
      <c r="G442" s="333">
        <f t="shared" si="11"/>
        <v>-1120.0500000000154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46151</v>
      </c>
      <c r="D443" s="299" t="s">
        <v>852</v>
      </c>
      <c r="E443" s="522">
        <v>35.83</v>
      </c>
      <c r="F443" s="522"/>
      <c r="G443" s="333">
        <f t="shared" si="11"/>
        <v>-1095.0500000000154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4</v>
      </c>
      <c r="C444" s="298">
        <v>46151</v>
      </c>
      <c r="D444" s="299" t="s">
        <v>310</v>
      </c>
      <c r="E444" s="522">
        <v>50.58</v>
      </c>
      <c r="F444" s="522"/>
      <c r="G444" s="333">
        <f t="shared" si="11"/>
        <v>-1059.2200000000155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46151</v>
      </c>
      <c r="D445" s="299" t="s">
        <v>853</v>
      </c>
      <c r="E445" s="522">
        <v>20.65</v>
      </c>
      <c r="F445" s="522"/>
      <c r="G445" s="333">
        <f t="shared" si="11"/>
        <v>-1008.6400000000156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46151</v>
      </c>
      <c r="D446" s="299" t="s">
        <v>319</v>
      </c>
      <c r="E446" s="522">
        <v>38.770000000000003</v>
      </c>
      <c r="F446" s="522"/>
      <c r="G446" s="333">
        <f t="shared" si="11"/>
        <v>-987.99000000001558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287</v>
      </c>
      <c r="B447" s="330" t="s">
        <v>287</v>
      </c>
      <c r="C447" s="298">
        <v>46151</v>
      </c>
      <c r="D447" s="299" t="s">
        <v>843</v>
      </c>
      <c r="E447" s="522">
        <v>383.63</v>
      </c>
      <c r="F447" s="522">
        <v>383.63</v>
      </c>
      <c r="G447" s="333">
        <f t="shared" si="11"/>
        <v>-949.2200000000156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5</v>
      </c>
      <c r="C448" s="298">
        <v>46151</v>
      </c>
      <c r="D448" s="299" t="s">
        <v>854</v>
      </c>
      <c r="E448" s="522">
        <v>10.68</v>
      </c>
      <c r="F448" s="522"/>
      <c r="G448" s="333">
        <f t="shared" si="11"/>
        <v>-949.2200000000156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3</v>
      </c>
      <c r="C449" s="298">
        <v>46151</v>
      </c>
      <c r="D449" s="299" t="s">
        <v>348</v>
      </c>
      <c r="E449" s="522">
        <v>9.35</v>
      </c>
      <c r="F449" s="522"/>
      <c r="G449" s="333">
        <f t="shared" si="11"/>
        <v>-938.54000000001565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46151</v>
      </c>
      <c r="D450" s="299" t="s">
        <v>331</v>
      </c>
      <c r="E450" s="522">
        <v>-150.9</v>
      </c>
      <c r="F450" s="522">
        <v>-150.9</v>
      </c>
      <c r="G450" s="333">
        <f t="shared" si="11"/>
        <v>-929.19000000001563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287</v>
      </c>
      <c r="B451" s="330" t="s">
        <v>287</v>
      </c>
      <c r="C451" s="298">
        <v>46151</v>
      </c>
      <c r="D451" s="299" t="s">
        <v>847</v>
      </c>
      <c r="E451" s="522">
        <v>557.9</v>
      </c>
      <c r="F451" s="522">
        <v>557.9</v>
      </c>
      <c r="G451" s="333">
        <f t="shared" si="11"/>
        <v>-929.19000000001563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18</v>
      </c>
      <c r="C452" s="298">
        <v>46150</v>
      </c>
      <c r="D452" s="299" t="s">
        <v>361</v>
      </c>
      <c r="E452" s="522">
        <v>400</v>
      </c>
      <c r="F452" s="522"/>
      <c r="G452" s="333">
        <f t="shared" si="11"/>
        <v>-929.19000000001574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46150</v>
      </c>
      <c r="D453" s="299" t="s">
        <v>842</v>
      </c>
      <c r="E453" s="522">
        <v>200</v>
      </c>
      <c r="F453" s="522">
        <v>200</v>
      </c>
      <c r="G453" s="333">
        <f t="shared" si="11"/>
        <v>-529.19000000001574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46150</v>
      </c>
      <c r="D454" s="299" t="s">
        <v>473</v>
      </c>
      <c r="E454" s="522">
        <v>52.78</v>
      </c>
      <c r="F454" s="522"/>
      <c r="G454" s="333">
        <f t="shared" si="11"/>
        <v>-529.19000000001574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46150</v>
      </c>
      <c r="D455" s="299" t="s">
        <v>848</v>
      </c>
      <c r="E455" s="522">
        <v>137.07</v>
      </c>
      <c r="F455" s="522">
        <v>137.07</v>
      </c>
      <c r="G455" s="333">
        <f t="shared" si="11"/>
        <v>-476.41000000001571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46150</v>
      </c>
      <c r="D456" s="299" t="s">
        <v>358</v>
      </c>
      <c r="E456" s="522">
        <v>17.440000000000001</v>
      </c>
      <c r="F456" s="522"/>
      <c r="G456" s="333">
        <f t="shared" si="11"/>
        <v>-476.41000000001566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287</v>
      </c>
      <c r="B457" s="330" t="s">
        <v>287</v>
      </c>
      <c r="C457" s="298">
        <v>46150</v>
      </c>
      <c r="D457" s="299" t="s">
        <v>849</v>
      </c>
      <c r="E457" s="522">
        <v>359.81</v>
      </c>
      <c r="F457" s="522">
        <v>359.81</v>
      </c>
      <c r="G457" s="333">
        <f t="shared" si="11"/>
        <v>-458.97000000001566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46149</v>
      </c>
      <c r="D458" s="299" t="s">
        <v>846</v>
      </c>
      <c r="E458" s="522">
        <v>23.7</v>
      </c>
      <c r="F458" s="522"/>
      <c r="G458" s="333">
        <f t="shared" si="11"/>
        <v>-458.97000000001566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46149</v>
      </c>
      <c r="D459" s="299" t="s">
        <v>371</v>
      </c>
      <c r="E459" s="522">
        <v>13.43</v>
      </c>
      <c r="F459" s="522"/>
      <c r="G459" s="333">
        <f t="shared" si="11"/>
        <v>-435.27000000001567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13</v>
      </c>
      <c r="C460" s="298">
        <v>46149</v>
      </c>
      <c r="D460" s="299" t="s">
        <v>182</v>
      </c>
      <c r="E460" s="522">
        <v>122.18</v>
      </c>
      <c r="F460" s="522"/>
      <c r="G460" s="333">
        <f t="shared" si="11"/>
        <v>-421.84000000001566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335</v>
      </c>
      <c r="B461" s="330" t="s">
        <v>335</v>
      </c>
      <c r="C461" s="298">
        <v>46149</v>
      </c>
      <c r="D461" s="299" t="s">
        <v>447</v>
      </c>
      <c r="E461" s="522">
        <v>43.62</v>
      </c>
      <c r="F461" s="522"/>
      <c r="G461" s="333">
        <f t="shared" si="11"/>
        <v>-299.66000000001566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9</v>
      </c>
      <c r="C462" s="298">
        <v>46149</v>
      </c>
      <c r="D462" s="299" t="s">
        <v>58</v>
      </c>
      <c r="E462" s="522">
        <v>1231.68</v>
      </c>
      <c r="F462" s="522"/>
      <c r="G462" s="333">
        <f t="shared" si="11"/>
        <v>-256.04000000001565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3</v>
      </c>
      <c r="C463" s="298">
        <v>46149</v>
      </c>
      <c r="D463" s="299" t="s">
        <v>309</v>
      </c>
      <c r="E463" s="522">
        <v>4.49</v>
      </c>
      <c r="F463" s="522"/>
      <c r="G463" s="333">
        <f t="shared" si="11"/>
        <v>975.63999999998441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5</v>
      </c>
      <c r="C464" s="298">
        <v>46149</v>
      </c>
      <c r="D464" s="299" t="s">
        <v>846</v>
      </c>
      <c r="E464" s="522">
        <v>19.2</v>
      </c>
      <c r="F464" s="522"/>
      <c r="G464" s="333">
        <f t="shared" si="11"/>
        <v>980.12999999998442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46149</v>
      </c>
      <c r="D465" s="299" t="s">
        <v>846</v>
      </c>
      <c r="E465" s="522">
        <v>35</v>
      </c>
      <c r="F465" s="522"/>
      <c r="G465" s="333">
        <f t="shared" si="11"/>
        <v>999.32999999998447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46149</v>
      </c>
      <c r="D466" s="299" t="s">
        <v>319</v>
      </c>
      <c r="E466" s="522">
        <v>15.93</v>
      </c>
      <c r="F466" s="522"/>
      <c r="G466" s="333">
        <f t="shared" si="11"/>
        <v>1034.3299999999845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46149</v>
      </c>
      <c r="D467" s="299" t="s">
        <v>296</v>
      </c>
      <c r="E467" s="522">
        <v>11.18</v>
      </c>
      <c r="F467" s="522"/>
      <c r="G467" s="333">
        <f t="shared" si="11"/>
        <v>1050.2599999999845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46149</v>
      </c>
      <c r="D468" s="299" t="s">
        <v>301</v>
      </c>
      <c r="E468" s="522">
        <v>16.05</v>
      </c>
      <c r="F468" s="522"/>
      <c r="G468" s="333">
        <f t="shared" ref="G468:G507" si="12">G469-E468+F468</f>
        <v>1061.4399999999846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5</v>
      </c>
      <c r="C469" s="298">
        <v>46148</v>
      </c>
      <c r="D469" s="299" t="s">
        <v>340</v>
      </c>
      <c r="E469" s="522">
        <v>47.93</v>
      </c>
      <c r="F469" s="522"/>
      <c r="G469" s="333">
        <f t="shared" si="12"/>
        <v>1077.4899999999845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14</v>
      </c>
      <c r="C470" s="298">
        <v>46148</v>
      </c>
      <c r="D470" s="299" t="s">
        <v>366</v>
      </c>
      <c r="E470" s="522">
        <v>66.67</v>
      </c>
      <c r="F470" s="522"/>
      <c r="G470" s="333">
        <f t="shared" si="12"/>
        <v>1125.4199999999846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46148</v>
      </c>
      <c r="D471" s="299" t="s">
        <v>319</v>
      </c>
      <c r="E471" s="522">
        <v>19.14</v>
      </c>
      <c r="F471" s="522"/>
      <c r="G471" s="333">
        <f t="shared" si="12"/>
        <v>1192.0899999999847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46148</v>
      </c>
      <c r="D472" s="299" t="s">
        <v>310</v>
      </c>
      <c r="E472" s="522">
        <v>103.69</v>
      </c>
      <c r="F472" s="522"/>
      <c r="G472" s="333">
        <f t="shared" si="12"/>
        <v>1211.2299999999848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46148</v>
      </c>
      <c r="D473" s="299" t="s">
        <v>843</v>
      </c>
      <c r="E473" s="522">
        <v>513.29999999999995</v>
      </c>
      <c r="F473" s="522">
        <v>513.29999999999995</v>
      </c>
      <c r="G473" s="333">
        <f t="shared" si="12"/>
        <v>1314.9199999999848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46148</v>
      </c>
      <c r="D474" s="299" t="s">
        <v>300</v>
      </c>
      <c r="E474" s="522">
        <v>41.52</v>
      </c>
      <c r="F474" s="522"/>
      <c r="G474" s="333">
        <f t="shared" si="12"/>
        <v>1314.9199999999848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46148</v>
      </c>
      <c r="D475" s="299" t="s">
        <v>844</v>
      </c>
      <c r="E475" s="522">
        <v>500.5</v>
      </c>
      <c r="F475" s="522">
        <v>500.5</v>
      </c>
      <c r="G475" s="333">
        <f t="shared" si="12"/>
        <v>1356.4399999999848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46148</v>
      </c>
      <c r="D476" s="299" t="s">
        <v>845</v>
      </c>
      <c r="E476" s="522">
        <v>457.94</v>
      </c>
      <c r="F476" s="522">
        <v>457.94</v>
      </c>
      <c r="G476" s="333">
        <f t="shared" si="12"/>
        <v>1356.4399999999848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46148</v>
      </c>
      <c r="D477" s="299" t="s">
        <v>306</v>
      </c>
      <c r="E477" s="522">
        <v>23.48</v>
      </c>
      <c r="F477" s="522"/>
      <c r="G477" s="333">
        <f t="shared" si="12"/>
        <v>1356.4399999999848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46147</v>
      </c>
      <c r="D478" s="299" t="s">
        <v>384</v>
      </c>
      <c r="E478" s="522">
        <v>59.03</v>
      </c>
      <c r="F478" s="522"/>
      <c r="G478" s="333">
        <f t="shared" si="12"/>
        <v>1379.9199999999848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46147</v>
      </c>
      <c r="D479" s="299" t="s">
        <v>334</v>
      </c>
      <c r="E479" s="522">
        <v>11.06</v>
      </c>
      <c r="F479" s="522"/>
      <c r="G479" s="333">
        <f t="shared" si="12"/>
        <v>1438.9499999999848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46147</v>
      </c>
      <c r="D480" s="299" t="s">
        <v>296</v>
      </c>
      <c r="E480" s="522">
        <v>8.7200000000000006</v>
      </c>
      <c r="F480" s="522"/>
      <c r="G480" s="333">
        <f t="shared" si="12"/>
        <v>1450.0099999999848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4</v>
      </c>
      <c r="C481" s="298">
        <v>46147</v>
      </c>
      <c r="D481" s="299" t="s">
        <v>296</v>
      </c>
      <c r="E481" s="522">
        <v>42.88</v>
      </c>
      <c r="F481" s="522"/>
      <c r="G481" s="333">
        <f t="shared" si="12"/>
        <v>1458.7299999999848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46147</v>
      </c>
      <c r="D482" s="299" t="s">
        <v>300</v>
      </c>
      <c r="E482" s="522">
        <v>17.03</v>
      </c>
      <c r="F482" s="522"/>
      <c r="G482" s="333">
        <f t="shared" si="12"/>
        <v>1501.6099999999849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22</v>
      </c>
      <c r="C483" s="298">
        <v>46146</v>
      </c>
      <c r="D483" s="299" t="s">
        <v>835</v>
      </c>
      <c r="E483" s="522">
        <v>13.83</v>
      </c>
      <c r="F483" s="522"/>
      <c r="G483" s="333">
        <f t="shared" si="12"/>
        <v>1518.6399999999849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5</v>
      </c>
      <c r="C484" s="298">
        <v>46146</v>
      </c>
      <c r="D484" s="299" t="s">
        <v>340</v>
      </c>
      <c r="E484" s="522">
        <v>47.93</v>
      </c>
      <c r="F484" s="522"/>
      <c r="G484" s="333">
        <f t="shared" si="12"/>
        <v>1532.4699999999848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46146</v>
      </c>
      <c r="D485" s="299" t="s">
        <v>334</v>
      </c>
      <c r="E485" s="522">
        <v>11.06</v>
      </c>
      <c r="F485" s="522"/>
      <c r="G485" s="333">
        <f t="shared" si="12"/>
        <v>1580.3999999999849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14</v>
      </c>
      <c r="C486" s="298">
        <v>46146</v>
      </c>
      <c r="D486" s="299" t="s">
        <v>367</v>
      </c>
      <c r="E486" s="522">
        <v>70.25</v>
      </c>
      <c r="F486" s="522"/>
      <c r="G486" s="333">
        <f t="shared" si="12"/>
        <v>1591.4599999999848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284</v>
      </c>
      <c r="B487" s="330">
        <v>36</v>
      </c>
      <c r="C487" s="298">
        <v>46146</v>
      </c>
      <c r="D487" s="299" t="s">
        <v>374</v>
      </c>
      <c r="E487" s="522">
        <v>50</v>
      </c>
      <c r="F487" s="522"/>
      <c r="G487" s="333">
        <f t="shared" si="12"/>
        <v>1661.7099999999848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17</v>
      </c>
      <c r="C488" s="298">
        <v>46146</v>
      </c>
      <c r="D488" s="299" t="s">
        <v>370</v>
      </c>
      <c r="E488" s="522">
        <v>99</v>
      </c>
      <c r="F488" s="522"/>
      <c r="G488" s="333">
        <f t="shared" si="12"/>
        <v>1711.7099999999848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5</v>
      </c>
      <c r="C489" s="298">
        <v>46145</v>
      </c>
      <c r="D489" s="299" t="s">
        <v>834</v>
      </c>
      <c r="E489" s="522">
        <v>49.13</v>
      </c>
      <c r="F489" s="522"/>
      <c r="G489" s="333">
        <f t="shared" si="12"/>
        <v>1810.7099999999848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46145</v>
      </c>
      <c r="D490" s="299" t="s">
        <v>831</v>
      </c>
      <c r="E490" s="522">
        <v>50</v>
      </c>
      <c r="F490" s="522"/>
      <c r="G490" s="333">
        <f t="shared" si="12"/>
        <v>1859.8399999999849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46145</v>
      </c>
      <c r="D491" s="299" t="s">
        <v>311</v>
      </c>
      <c r="E491" s="522">
        <v>91.98</v>
      </c>
      <c r="F491" s="522"/>
      <c r="G491" s="333">
        <f t="shared" si="12"/>
        <v>1909.8399999999849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46145</v>
      </c>
      <c r="D492" s="299" t="s">
        <v>832</v>
      </c>
      <c r="E492" s="522">
        <v>24.68</v>
      </c>
      <c r="F492" s="522"/>
      <c r="G492" s="333">
        <f t="shared" si="12"/>
        <v>2001.8199999999849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46145</v>
      </c>
      <c r="D493" s="299" t="s">
        <v>358</v>
      </c>
      <c r="E493" s="522">
        <v>2.4900000000000002</v>
      </c>
      <c r="F493" s="522"/>
      <c r="G493" s="333">
        <f t="shared" si="12"/>
        <v>2026.499999999985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22</v>
      </c>
      <c r="C494" s="298">
        <v>46145</v>
      </c>
      <c r="D494" s="299" t="s">
        <v>861</v>
      </c>
      <c r="E494" s="522">
        <v>12.77</v>
      </c>
      <c r="F494" s="522"/>
      <c r="G494" s="333">
        <f t="shared" si="12"/>
        <v>2028.989999999985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46145</v>
      </c>
      <c r="D495" s="299" t="s">
        <v>458</v>
      </c>
      <c r="E495" s="522">
        <v>192.97</v>
      </c>
      <c r="F495" s="522"/>
      <c r="G495" s="333">
        <f t="shared" si="12"/>
        <v>2041.759999999985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3</v>
      </c>
      <c r="C496" s="298">
        <v>46145</v>
      </c>
      <c r="D496" s="299" t="s">
        <v>348</v>
      </c>
      <c r="E496" s="522">
        <v>9.35</v>
      </c>
      <c r="F496" s="522"/>
      <c r="G496" s="333">
        <f t="shared" si="12"/>
        <v>2234.729999999985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46144</v>
      </c>
      <c r="D497" s="299" t="s">
        <v>310</v>
      </c>
      <c r="E497" s="522">
        <v>57.69</v>
      </c>
      <c r="F497" s="522"/>
      <c r="G497" s="333">
        <f t="shared" si="12"/>
        <v>2244.0799999999849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46144</v>
      </c>
      <c r="D498" s="299" t="s">
        <v>310</v>
      </c>
      <c r="E498" s="522">
        <v>6.37</v>
      </c>
      <c r="F498" s="522"/>
      <c r="G498" s="333">
        <f t="shared" si="12"/>
        <v>2301.769999999985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22</v>
      </c>
      <c r="C499" s="298">
        <v>46144</v>
      </c>
      <c r="D499" s="299" t="s">
        <v>375</v>
      </c>
      <c r="E499" s="522">
        <v>6.37</v>
      </c>
      <c r="F499" s="522"/>
      <c r="G499" s="333">
        <f t="shared" si="12"/>
        <v>2308.1399999999849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46144</v>
      </c>
      <c r="D500" s="299" t="s">
        <v>300</v>
      </c>
      <c r="E500" s="522">
        <v>41.51</v>
      </c>
      <c r="F500" s="522"/>
      <c r="G500" s="333">
        <f t="shared" si="12"/>
        <v>2314.5099999999848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7</v>
      </c>
      <c r="C501" s="298">
        <v>46144</v>
      </c>
      <c r="D501" s="299" t="s">
        <v>833</v>
      </c>
      <c r="E501" s="522">
        <v>74.53</v>
      </c>
      <c r="F501" s="522"/>
      <c r="G501" s="333">
        <f t="shared" si="12"/>
        <v>2356.019999999985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1</v>
      </c>
      <c r="C502" s="298">
        <v>46144</v>
      </c>
      <c r="D502" s="299" t="s">
        <v>306</v>
      </c>
      <c r="E502" s="522">
        <v>72.73</v>
      </c>
      <c r="F502" s="522"/>
      <c r="G502" s="333">
        <f t="shared" si="12"/>
        <v>2430.5499999999852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46144</v>
      </c>
      <c r="D503" s="299" t="s">
        <v>348</v>
      </c>
      <c r="E503" s="522">
        <v>25</v>
      </c>
      <c r="F503" s="522"/>
      <c r="G503" s="333">
        <f t="shared" si="12"/>
        <v>2503.2799999999852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46144</v>
      </c>
      <c r="D504" s="299" t="s">
        <v>485</v>
      </c>
      <c r="E504" s="522">
        <v>121.4</v>
      </c>
      <c r="F504" s="522">
        <v>121.4</v>
      </c>
      <c r="G504" s="333">
        <f t="shared" si="12"/>
        <v>2528.2799999999852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3</v>
      </c>
      <c r="C505" s="298">
        <v>46144</v>
      </c>
      <c r="D505" s="299" t="s">
        <v>348</v>
      </c>
      <c r="E505" s="522">
        <v>9.73</v>
      </c>
      <c r="F505" s="522"/>
      <c r="G505" s="333">
        <f t="shared" si="12"/>
        <v>2528.2799999999852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46143</v>
      </c>
      <c r="D506" s="299" t="s">
        <v>358</v>
      </c>
      <c r="E506" s="522">
        <v>8.9700000000000006</v>
      </c>
      <c r="F506" s="522"/>
      <c r="G506" s="333">
        <f t="shared" si="12"/>
        <v>2538.0099999999852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s="540" customFormat="1" ht="12" customHeight="1" x14ac:dyDescent="0.3">
      <c r="A507" s="530" t="s">
        <v>284</v>
      </c>
      <c r="B507" s="531">
        <v>37</v>
      </c>
      <c r="C507" s="532">
        <v>46142</v>
      </c>
      <c r="D507" s="533" t="s">
        <v>285</v>
      </c>
      <c r="E507" s="534">
        <v>5616.82</v>
      </c>
      <c r="F507" s="534"/>
      <c r="G507" s="535">
        <f t="shared" si="12"/>
        <v>2546.979999999985</v>
      </c>
      <c r="H507" s="536"/>
      <c r="I507" s="537"/>
      <c r="J507" s="538"/>
      <c r="K507" s="539"/>
      <c r="L507" s="538"/>
      <c r="M507" s="539"/>
      <c r="N507" s="538"/>
      <c r="O507" s="539"/>
      <c r="P507" s="538"/>
      <c r="Q507" s="539"/>
      <c r="R507" s="538"/>
      <c r="S507" s="539"/>
      <c r="T507" s="538"/>
    </row>
    <row r="508" spans="1:20" ht="12" customHeight="1" x14ac:dyDescent="0.3">
      <c r="A508" s="329" t="s">
        <v>286</v>
      </c>
      <c r="B508" s="330">
        <v>25</v>
      </c>
      <c r="C508" s="298">
        <v>46142</v>
      </c>
      <c r="D508" s="298" t="s">
        <v>204</v>
      </c>
      <c r="E508" s="331">
        <v>350</v>
      </c>
      <c r="F508" s="331"/>
      <c r="G508" s="333">
        <f t="shared" ref="G508:G509" si="13">G509-E508+F508</f>
        <v>8163.7999999999847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286</v>
      </c>
      <c r="B509" s="330">
        <v>26</v>
      </c>
      <c r="C509" s="298">
        <v>46142</v>
      </c>
      <c r="D509" s="298" t="s">
        <v>205</v>
      </c>
      <c r="E509" s="331">
        <v>320</v>
      </c>
      <c r="F509" s="331"/>
      <c r="G509" s="333">
        <f t="shared" si="13"/>
        <v>8513.7999999999847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286</v>
      </c>
      <c r="B510" s="330">
        <v>27</v>
      </c>
      <c r="C510" s="298">
        <v>46142</v>
      </c>
      <c r="D510" s="298" t="s">
        <v>206</v>
      </c>
      <c r="E510" s="331">
        <v>25</v>
      </c>
      <c r="F510" s="331"/>
      <c r="G510" s="333">
        <f t="shared" ref="G510:G761" si="14">G511-E510+F510</f>
        <v>8833.7999999999847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28</v>
      </c>
      <c r="C511" s="298">
        <v>46142</v>
      </c>
      <c r="D511" s="298" t="s">
        <v>207</v>
      </c>
      <c r="E511" s="331">
        <v>25</v>
      </c>
      <c r="F511" s="331"/>
      <c r="G511" s="333">
        <f t="shared" si="14"/>
        <v>8858.7999999999847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286</v>
      </c>
      <c r="B512" s="330">
        <v>29</v>
      </c>
      <c r="C512" s="298">
        <v>46142</v>
      </c>
      <c r="D512" s="298" t="s">
        <v>208</v>
      </c>
      <c r="E512" s="331">
        <v>45</v>
      </c>
      <c r="F512" s="331"/>
      <c r="G512" s="333">
        <f t="shared" si="14"/>
        <v>8883.7999999999847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286</v>
      </c>
      <c r="B513" s="330">
        <v>30</v>
      </c>
      <c r="C513" s="298">
        <v>46142</v>
      </c>
      <c r="D513" s="298" t="s">
        <v>209</v>
      </c>
      <c r="E513" s="331">
        <v>400</v>
      </c>
      <c r="F513" s="331"/>
      <c r="G513" s="333">
        <f t="shared" si="14"/>
        <v>8928.7999999999847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286</v>
      </c>
      <c r="B514" s="330">
        <v>31</v>
      </c>
      <c r="C514" s="298">
        <v>46142</v>
      </c>
      <c r="D514" s="298" t="s">
        <v>210</v>
      </c>
      <c r="E514" s="331">
        <v>375</v>
      </c>
      <c r="F514" s="331"/>
      <c r="G514" s="333">
        <f t="shared" si="14"/>
        <v>9328.7999999999847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286</v>
      </c>
      <c r="B515" s="330">
        <v>32</v>
      </c>
      <c r="C515" s="298">
        <v>46142</v>
      </c>
      <c r="D515" s="298" t="s">
        <v>211</v>
      </c>
      <c r="E515" s="331">
        <v>100</v>
      </c>
      <c r="F515" s="331"/>
      <c r="G515" s="333">
        <f t="shared" si="14"/>
        <v>9703.7999999999847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286</v>
      </c>
      <c r="B516" s="330">
        <v>33</v>
      </c>
      <c r="C516" s="298">
        <v>46142</v>
      </c>
      <c r="D516" s="298" t="s">
        <v>212</v>
      </c>
      <c r="E516" s="331">
        <v>85</v>
      </c>
      <c r="F516" s="331"/>
      <c r="G516" s="333">
        <f t="shared" si="14"/>
        <v>9803.7999999999847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286</v>
      </c>
      <c r="B517" s="330">
        <v>34</v>
      </c>
      <c r="C517" s="298">
        <v>46142</v>
      </c>
      <c r="D517" s="298" t="s">
        <v>213</v>
      </c>
      <c r="E517" s="331">
        <v>230</v>
      </c>
      <c r="F517" s="331"/>
      <c r="G517" s="333">
        <f t="shared" si="14"/>
        <v>9888.7999999999847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286</v>
      </c>
      <c r="B518" s="330">
        <v>35</v>
      </c>
      <c r="C518" s="298">
        <v>46142</v>
      </c>
      <c r="D518" s="298" t="s">
        <v>214</v>
      </c>
      <c r="E518" s="331">
        <v>45</v>
      </c>
      <c r="F518" s="331"/>
      <c r="G518" s="333">
        <f t="shared" si="14"/>
        <v>10118.799999999985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46142</v>
      </c>
      <c r="D519" s="299" t="s">
        <v>288</v>
      </c>
      <c r="E519" s="331">
        <v>185.64</v>
      </c>
      <c r="F519" s="331">
        <v>185.64</v>
      </c>
      <c r="G519" s="333">
        <f t="shared" si="14"/>
        <v>10163.799999999985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46142</v>
      </c>
      <c r="D520" s="299" t="s">
        <v>290</v>
      </c>
      <c r="E520" s="331">
        <v>30</v>
      </c>
      <c r="F520" s="331"/>
      <c r="G520" s="333">
        <f t="shared" si="14"/>
        <v>10163.799999999985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291</v>
      </c>
      <c r="B521" s="330">
        <v>39</v>
      </c>
      <c r="C521" s="298">
        <v>46142</v>
      </c>
      <c r="D521" s="299" t="s">
        <v>292</v>
      </c>
      <c r="E521" s="331"/>
      <c r="F521" s="331">
        <v>2763.78</v>
      </c>
      <c r="G521" s="333">
        <f t="shared" si="14"/>
        <v>10193.799999999985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291</v>
      </c>
      <c r="B522" s="330">
        <v>38</v>
      </c>
      <c r="C522" s="298">
        <v>46142</v>
      </c>
      <c r="D522" s="299" t="s">
        <v>293</v>
      </c>
      <c r="E522" s="331"/>
      <c r="F522" s="331">
        <v>4597.82</v>
      </c>
      <c r="G522" s="333">
        <f t="shared" si="14"/>
        <v>7430.019999999985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42</v>
      </c>
      <c r="C523" s="298">
        <v>46142</v>
      </c>
      <c r="D523" s="299" t="s">
        <v>200</v>
      </c>
      <c r="E523" s="331">
        <v>50.92</v>
      </c>
      <c r="F523" s="331"/>
      <c r="G523" s="333">
        <f t="shared" si="14"/>
        <v>2832.1999999999853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43</v>
      </c>
      <c r="C524" s="298">
        <v>46142</v>
      </c>
      <c r="D524" s="299" t="s">
        <v>201</v>
      </c>
      <c r="E524" s="331">
        <v>50.92</v>
      </c>
      <c r="F524" s="331"/>
      <c r="G524" s="333">
        <f t="shared" si="14"/>
        <v>2883.1199999999853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46142</v>
      </c>
      <c r="D525" s="299" t="s">
        <v>295</v>
      </c>
      <c r="E525" s="331">
        <v>35.799999999999997</v>
      </c>
      <c r="F525" s="331"/>
      <c r="G525" s="333">
        <f t="shared" si="14"/>
        <v>2934.0399999999854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10</v>
      </c>
      <c r="C526" s="298">
        <v>46142</v>
      </c>
      <c r="D526" s="299" t="s">
        <v>176</v>
      </c>
      <c r="E526" s="331">
        <v>17.899999999999999</v>
      </c>
      <c r="F526" s="331"/>
      <c r="G526" s="333">
        <f t="shared" si="14"/>
        <v>2969.8399999999856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46142</v>
      </c>
      <c r="D527" s="299" t="s">
        <v>296</v>
      </c>
      <c r="E527" s="331">
        <v>8.7200000000000006</v>
      </c>
      <c r="F527" s="331"/>
      <c r="G527" s="333">
        <f t="shared" si="14"/>
        <v>2987.7399999999857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46142</v>
      </c>
      <c r="D528" s="299" t="s">
        <v>297</v>
      </c>
      <c r="E528" s="331">
        <v>100</v>
      </c>
      <c r="F528" s="331"/>
      <c r="G528" s="333">
        <f t="shared" si="14"/>
        <v>2996.4599999999855</v>
      </c>
      <c r="H528" s="334" t="s">
        <v>298</v>
      </c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5</v>
      </c>
      <c r="C529" s="298">
        <v>46142</v>
      </c>
      <c r="D529" s="299" t="s">
        <v>297</v>
      </c>
      <c r="E529" s="331">
        <v>100</v>
      </c>
      <c r="F529" s="331"/>
      <c r="G529" s="333">
        <f t="shared" si="14"/>
        <v>3096.4599999999855</v>
      </c>
      <c r="H529" s="334" t="s">
        <v>298</v>
      </c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46142</v>
      </c>
      <c r="D530" s="299" t="s">
        <v>297</v>
      </c>
      <c r="E530" s="331">
        <v>100</v>
      </c>
      <c r="F530" s="331"/>
      <c r="G530" s="333">
        <f t="shared" si="14"/>
        <v>3196.4599999999855</v>
      </c>
      <c r="H530" s="334" t="s">
        <v>298</v>
      </c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46142</v>
      </c>
      <c r="D531" s="299" t="s">
        <v>297</v>
      </c>
      <c r="E531" s="331">
        <v>100</v>
      </c>
      <c r="F531" s="331"/>
      <c r="G531" s="333">
        <f t="shared" si="14"/>
        <v>3296.4599999999855</v>
      </c>
      <c r="H531" s="334" t="s">
        <v>298</v>
      </c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291</v>
      </c>
      <c r="B532" s="330">
        <v>41</v>
      </c>
      <c r="C532" s="298">
        <v>46142</v>
      </c>
      <c r="D532" s="299" t="s">
        <v>299</v>
      </c>
      <c r="E532" s="331"/>
      <c r="F532" s="331">
        <v>250</v>
      </c>
      <c r="G532" s="333">
        <f t="shared" si="14"/>
        <v>3396.4599999999855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46142</v>
      </c>
      <c r="D533" s="299" t="s">
        <v>300</v>
      </c>
      <c r="E533" s="331">
        <v>42.44</v>
      </c>
      <c r="F533" s="331"/>
      <c r="G533" s="333">
        <f t="shared" si="14"/>
        <v>3146.4599999999855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46142</v>
      </c>
      <c r="D534" s="299" t="s">
        <v>300</v>
      </c>
      <c r="E534" s="331">
        <v>24.05</v>
      </c>
      <c r="F534" s="331"/>
      <c r="G534" s="333">
        <f t="shared" si="14"/>
        <v>3188.8999999999855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46141</v>
      </c>
      <c r="D535" s="299" t="s">
        <v>301</v>
      </c>
      <c r="E535" s="331">
        <v>31.8</v>
      </c>
      <c r="F535" s="331"/>
      <c r="G535" s="333">
        <f t="shared" si="14"/>
        <v>3212.9499999999857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46141</v>
      </c>
      <c r="D536" s="299" t="s">
        <v>302</v>
      </c>
      <c r="E536" s="331">
        <v>100</v>
      </c>
      <c r="F536" s="331"/>
      <c r="G536" s="333">
        <f t="shared" si="14"/>
        <v>3244.7499999999859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46141</v>
      </c>
      <c r="D537" s="299" t="s">
        <v>303</v>
      </c>
      <c r="E537" s="331">
        <v>75</v>
      </c>
      <c r="F537" s="331"/>
      <c r="G537" s="333">
        <f t="shared" si="14"/>
        <v>3344.7499999999859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46141</v>
      </c>
      <c r="D538" s="299" t="s">
        <v>304</v>
      </c>
      <c r="E538" s="331">
        <v>52.5</v>
      </c>
      <c r="F538" s="331"/>
      <c r="G538" s="333">
        <f t="shared" si="14"/>
        <v>3419.7499999999859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46141</v>
      </c>
      <c r="D539" s="299" t="s">
        <v>305</v>
      </c>
      <c r="E539" s="331">
        <v>-256</v>
      </c>
      <c r="F539" s="331"/>
      <c r="G539" s="333">
        <f t="shared" si="14"/>
        <v>3472.2499999999859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46140</v>
      </c>
      <c r="D540" s="299" t="s">
        <v>300</v>
      </c>
      <c r="E540" s="331">
        <v>20.38</v>
      </c>
      <c r="F540" s="331"/>
      <c r="G540" s="333">
        <f t="shared" si="14"/>
        <v>3216.2499999999859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46140</v>
      </c>
      <c r="D541" s="299" t="s">
        <v>296</v>
      </c>
      <c r="E541" s="331">
        <v>15.41</v>
      </c>
      <c r="F541" s="331"/>
      <c r="G541" s="333">
        <f t="shared" si="14"/>
        <v>3236.629999999986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4</v>
      </c>
      <c r="C542" s="298">
        <v>46140</v>
      </c>
      <c r="D542" s="299" t="s">
        <v>296</v>
      </c>
      <c r="E542" s="331">
        <v>33.840000000000003</v>
      </c>
      <c r="F542" s="331"/>
      <c r="G542" s="333">
        <f t="shared" si="14"/>
        <v>3252.0399999999859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46140</v>
      </c>
      <c r="D543" s="299" t="s">
        <v>306</v>
      </c>
      <c r="E543" s="331">
        <v>5.3</v>
      </c>
      <c r="F543" s="331"/>
      <c r="G543" s="333">
        <f t="shared" si="14"/>
        <v>3285.879999999986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46140</v>
      </c>
      <c r="D544" s="299" t="s">
        <v>307</v>
      </c>
      <c r="E544" s="331">
        <v>500</v>
      </c>
      <c r="F544" s="331"/>
      <c r="G544" s="333">
        <f t="shared" si="14"/>
        <v>3291.1799999999862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46140</v>
      </c>
      <c r="D545" s="299" t="s">
        <v>308</v>
      </c>
      <c r="E545" s="331">
        <v>47.99</v>
      </c>
      <c r="F545" s="331"/>
      <c r="G545" s="333">
        <f t="shared" si="14"/>
        <v>3791.1799999999862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3</v>
      </c>
      <c r="C546" s="298">
        <v>46139</v>
      </c>
      <c r="D546" s="299" t="s">
        <v>309</v>
      </c>
      <c r="E546" s="331">
        <v>13.11</v>
      </c>
      <c r="F546" s="331"/>
      <c r="G546" s="333">
        <f t="shared" si="14"/>
        <v>3839.169999999986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4</v>
      </c>
      <c r="C547" s="298">
        <v>46139</v>
      </c>
      <c r="D547" s="299" t="s">
        <v>310</v>
      </c>
      <c r="E547" s="331">
        <v>30.54</v>
      </c>
      <c r="F547" s="331"/>
      <c r="G547" s="333">
        <f t="shared" si="14"/>
        <v>3852.2799999999861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1</v>
      </c>
      <c r="C548" s="298">
        <v>46139</v>
      </c>
      <c r="D548" s="299" t="s">
        <v>311</v>
      </c>
      <c r="E548" s="331">
        <v>163.01</v>
      </c>
      <c r="F548" s="331"/>
      <c r="G548" s="333">
        <f t="shared" si="14"/>
        <v>3882.8199999999861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46139</v>
      </c>
      <c r="D549" s="299" t="s">
        <v>312</v>
      </c>
      <c r="E549" s="331">
        <v>54.97</v>
      </c>
      <c r="F549" s="331"/>
      <c r="G549" s="333">
        <f t="shared" si="14"/>
        <v>4045.8299999999858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1</v>
      </c>
      <c r="C550" s="298">
        <v>46139</v>
      </c>
      <c r="D550" s="299" t="s">
        <v>306</v>
      </c>
      <c r="E550" s="331">
        <v>51.28</v>
      </c>
      <c r="F550" s="331"/>
      <c r="G550" s="333">
        <f t="shared" si="14"/>
        <v>4100.7999999999856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46138</v>
      </c>
      <c r="D551" s="299" t="s">
        <v>312</v>
      </c>
      <c r="E551" s="331">
        <v>38.979999999999997</v>
      </c>
      <c r="F551" s="331"/>
      <c r="G551" s="333">
        <f t="shared" si="14"/>
        <v>4152.0799999999854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46138</v>
      </c>
      <c r="D552" s="299" t="s">
        <v>313</v>
      </c>
      <c r="E552" s="331">
        <v>39.83</v>
      </c>
      <c r="F552" s="331"/>
      <c r="G552" s="333">
        <f t="shared" si="14"/>
        <v>4191.0599999999849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46138</v>
      </c>
      <c r="D553" s="299" t="s">
        <v>313</v>
      </c>
      <c r="E553" s="331">
        <v>51.24</v>
      </c>
      <c r="F553" s="331"/>
      <c r="G553" s="333">
        <f t="shared" si="14"/>
        <v>4230.8899999999849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12</v>
      </c>
      <c r="C554" s="298">
        <v>46137</v>
      </c>
      <c r="D554" s="299" t="s">
        <v>314</v>
      </c>
      <c r="E554" s="331">
        <v>214.74</v>
      </c>
      <c r="F554" s="331"/>
      <c r="G554" s="333">
        <f t="shared" si="14"/>
        <v>4282.1299999999846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46136</v>
      </c>
      <c r="D555" s="299" t="s">
        <v>315</v>
      </c>
      <c r="E555" s="331">
        <v>127.68</v>
      </c>
      <c r="F555" s="331">
        <v>127.68</v>
      </c>
      <c r="G555" s="333">
        <f t="shared" si="14"/>
        <v>4496.8699999999844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46135</v>
      </c>
      <c r="D556" s="299" t="s">
        <v>863</v>
      </c>
      <c r="E556" s="331">
        <v>65</v>
      </c>
      <c r="F556" s="331"/>
      <c r="G556" s="333">
        <f t="shared" si="14"/>
        <v>4496.8699999999844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291</v>
      </c>
      <c r="B557" s="330">
        <v>40</v>
      </c>
      <c r="C557" s="298">
        <v>46134</v>
      </c>
      <c r="D557" s="299" t="s">
        <v>316</v>
      </c>
      <c r="E557" s="331"/>
      <c r="F557" s="331">
        <v>838.69</v>
      </c>
      <c r="G557" s="333">
        <f t="shared" si="14"/>
        <v>4561.8699999999844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46134</v>
      </c>
      <c r="D558" s="299" t="s">
        <v>317</v>
      </c>
      <c r="E558" s="331">
        <v>17.03</v>
      </c>
      <c r="F558" s="331"/>
      <c r="G558" s="333">
        <f t="shared" si="14"/>
        <v>3723.1799999999848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46134</v>
      </c>
      <c r="D559" s="299" t="s">
        <v>312</v>
      </c>
      <c r="E559" s="331">
        <v>51.94</v>
      </c>
      <c r="F559" s="331"/>
      <c r="G559" s="333">
        <f t="shared" si="14"/>
        <v>3740.209999999985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46134</v>
      </c>
      <c r="D560" s="299" t="s">
        <v>306</v>
      </c>
      <c r="E560" s="331">
        <v>226.7</v>
      </c>
      <c r="F560" s="331"/>
      <c r="G560" s="333">
        <f t="shared" si="14"/>
        <v>3792.1499999999851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46133</v>
      </c>
      <c r="D561" s="299" t="s">
        <v>318</v>
      </c>
      <c r="E561" s="331">
        <v>70</v>
      </c>
      <c r="F561" s="331"/>
      <c r="G561" s="333">
        <f t="shared" si="14"/>
        <v>4018.8499999999849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46133</v>
      </c>
      <c r="D562" s="299" t="s">
        <v>319</v>
      </c>
      <c r="E562" s="331">
        <v>14.26</v>
      </c>
      <c r="F562" s="331"/>
      <c r="G562" s="333">
        <f t="shared" si="14"/>
        <v>4088.8499999999849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46133</v>
      </c>
      <c r="D563" s="299" t="s">
        <v>320</v>
      </c>
      <c r="E563" s="331">
        <v>8.51</v>
      </c>
      <c r="F563" s="331"/>
      <c r="G563" s="333">
        <f t="shared" si="14"/>
        <v>4103.1099999999851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5</v>
      </c>
      <c r="C564" s="298">
        <v>46133</v>
      </c>
      <c r="D564" s="299" t="s">
        <v>321</v>
      </c>
      <c r="E564" s="331">
        <v>20</v>
      </c>
      <c r="F564" s="331"/>
      <c r="G564" s="333">
        <f t="shared" si="14"/>
        <v>4111.6199999999853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23</v>
      </c>
      <c r="C565" s="298">
        <v>46133</v>
      </c>
      <c r="D565" s="299" t="s">
        <v>67</v>
      </c>
      <c r="E565" s="331">
        <v>650.88</v>
      </c>
      <c r="F565" s="331"/>
      <c r="G565" s="333">
        <f t="shared" si="14"/>
        <v>4131.6199999999853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46133</v>
      </c>
      <c r="D566" s="299" t="s">
        <v>322</v>
      </c>
      <c r="E566" s="331">
        <v>15</v>
      </c>
      <c r="F566" s="331"/>
      <c r="G566" s="333">
        <f t="shared" si="14"/>
        <v>4782.4999999999854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5</v>
      </c>
      <c r="C567" s="298">
        <v>46133</v>
      </c>
      <c r="D567" s="299" t="s">
        <v>322</v>
      </c>
      <c r="E567" s="331">
        <v>250</v>
      </c>
      <c r="F567" s="331"/>
      <c r="G567" s="333">
        <f t="shared" si="14"/>
        <v>4797.4999999999854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22</v>
      </c>
      <c r="C568" s="298">
        <v>46132</v>
      </c>
      <c r="D568" s="299" t="s">
        <v>323</v>
      </c>
      <c r="E568" s="331">
        <v>20.22</v>
      </c>
      <c r="F568" s="331"/>
      <c r="G568" s="333">
        <f t="shared" si="14"/>
        <v>5047.4999999999854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46132</v>
      </c>
      <c r="D569" s="299" t="s">
        <v>403</v>
      </c>
      <c r="E569" s="331">
        <v>44</v>
      </c>
      <c r="F569" s="331"/>
      <c r="G569" s="333">
        <f t="shared" si="14"/>
        <v>5067.7199999999857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46132</v>
      </c>
      <c r="D570" s="299" t="s">
        <v>324</v>
      </c>
      <c r="E570" s="331">
        <v>12.01</v>
      </c>
      <c r="F570" s="331"/>
      <c r="G570" s="333">
        <f t="shared" si="14"/>
        <v>5111.7199999999857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46132</v>
      </c>
      <c r="D571" s="299" t="s">
        <v>296</v>
      </c>
      <c r="E571" s="331">
        <v>12.21</v>
      </c>
      <c r="F571" s="331"/>
      <c r="G571" s="333">
        <f t="shared" si="14"/>
        <v>5123.7299999999859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46132</v>
      </c>
      <c r="D572" s="299" t="s">
        <v>325</v>
      </c>
      <c r="E572" s="331">
        <v>46.4</v>
      </c>
      <c r="F572" s="331"/>
      <c r="G572" s="333">
        <f t="shared" si="14"/>
        <v>5135.939999999986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46131</v>
      </c>
      <c r="D573" s="299" t="s">
        <v>326</v>
      </c>
      <c r="E573" s="331">
        <v>31.7</v>
      </c>
      <c r="F573" s="331"/>
      <c r="G573" s="333">
        <f t="shared" si="14"/>
        <v>5182.3399999999856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46131</v>
      </c>
      <c r="D574" s="299" t="s">
        <v>327</v>
      </c>
      <c r="E574" s="331">
        <v>11.11</v>
      </c>
      <c r="F574" s="331"/>
      <c r="G574" s="333">
        <f t="shared" si="14"/>
        <v>5214.0399999999854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46131</v>
      </c>
      <c r="D575" s="299" t="s">
        <v>306</v>
      </c>
      <c r="E575" s="331">
        <v>79.16</v>
      </c>
      <c r="F575" s="331"/>
      <c r="G575" s="333">
        <f t="shared" si="14"/>
        <v>5225.1499999999851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22</v>
      </c>
      <c r="C576" s="298">
        <v>46131</v>
      </c>
      <c r="D576" s="299" t="s">
        <v>328</v>
      </c>
      <c r="E576" s="331">
        <v>7.46</v>
      </c>
      <c r="F576" s="331"/>
      <c r="G576" s="333">
        <f t="shared" si="14"/>
        <v>5304.3099999999849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46131</v>
      </c>
      <c r="D577" s="299" t="s">
        <v>300</v>
      </c>
      <c r="E577" s="331">
        <v>13.83</v>
      </c>
      <c r="F577" s="331"/>
      <c r="G577" s="333">
        <f t="shared" si="14"/>
        <v>5311.769999999985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46131</v>
      </c>
      <c r="D578" s="299" t="s">
        <v>300</v>
      </c>
      <c r="E578" s="331">
        <v>30</v>
      </c>
      <c r="F578" s="331"/>
      <c r="G578" s="333">
        <f t="shared" si="14"/>
        <v>5325.5999999999849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46131</v>
      </c>
      <c r="D579" s="299" t="s">
        <v>300</v>
      </c>
      <c r="E579" s="331">
        <v>15.17</v>
      </c>
      <c r="F579" s="331"/>
      <c r="G579" s="333">
        <f t="shared" si="14"/>
        <v>5355.5999999999849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1</v>
      </c>
      <c r="C580" s="298">
        <v>46130</v>
      </c>
      <c r="D580" s="299" t="s">
        <v>329</v>
      </c>
      <c r="E580" s="331">
        <v>75.55</v>
      </c>
      <c r="F580" s="331"/>
      <c r="G580" s="333">
        <f t="shared" si="14"/>
        <v>5370.769999999985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46130</v>
      </c>
      <c r="D581" s="299" t="s">
        <v>330</v>
      </c>
      <c r="E581" s="331">
        <v>26</v>
      </c>
      <c r="F581" s="331"/>
      <c r="G581" s="333">
        <f t="shared" si="14"/>
        <v>5446.3199999999852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46130</v>
      </c>
      <c r="D582" s="299" t="s">
        <v>311</v>
      </c>
      <c r="E582" s="331">
        <v>25.28</v>
      </c>
      <c r="F582" s="331"/>
      <c r="G582" s="333">
        <f t="shared" si="14"/>
        <v>5472.3199999999852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46130</v>
      </c>
      <c r="D583" s="299" t="s">
        <v>296</v>
      </c>
      <c r="E583" s="331">
        <v>7.76</v>
      </c>
      <c r="F583" s="331"/>
      <c r="G583" s="333">
        <f t="shared" si="14"/>
        <v>5497.5999999999849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46130</v>
      </c>
      <c r="D584" s="299" t="s">
        <v>401</v>
      </c>
      <c r="E584" s="331">
        <v>13.84</v>
      </c>
      <c r="F584" s="331"/>
      <c r="G584" s="333">
        <f t="shared" si="14"/>
        <v>5505.3599999999851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46130</v>
      </c>
      <c r="D585" s="299" t="s">
        <v>331</v>
      </c>
      <c r="E585" s="331">
        <v>578.57000000000005</v>
      </c>
      <c r="F585" s="331">
        <v>578.57000000000005</v>
      </c>
      <c r="G585" s="333">
        <f t="shared" si="14"/>
        <v>5519.1999999999853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46129</v>
      </c>
      <c r="D586" s="299" t="s">
        <v>324</v>
      </c>
      <c r="E586" s="331">
        <v>12.84</v>
      </c>
      <c r="F586" s="331"/>
      <c r="G586" s="333">
        <f t="shared" si="14"/>
        <v>5519.1999999999853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46129</v>
      </c>
      <c r="D587" s="299" t="s">
        <v>332</v>
      </c>
      <c r="E587" s="331">
        <v>59.71</v>
      </c>
      <c r="F587" s="331"/>
      <c r="G587" s="333">
        <f t="shared" si="14"/>
        <v>5532.0399999999854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21</v>
      </c>
      <c r="C588" s="298">
        <v>46129</v>
      </c>
      <c r="D588" s="299" t="s">
        <v>194</v>
      </c>
      <c r="E588" s="331">
        <v>75.599999999999994</v>
      </c>
      <c r="F588" s="331"/>
      <c r="G588" s="333">
        <f t="shared" si="14"/>
        <v>5591.7499999999854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43</v>
      </c>
      <c r="C589" s="298">
        <v>46129</v>
      </c>
      <c r="D589" s="299" t="s">
        <v>333</v>
      </c>
      <c r="E589" s="331">
        <v>22.35</v>
      </c>
      <c r="F589" s="331"/>
      <c r="G589" s="333">
        <f t="shared" si="14"/>
        <v>5667.3499999999858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42</v>
      </c>
      <c r="C590" s="298">
        <v>46129</v>
      </c>
      <c r="D590" s="299" t="s">
        <v>333</v>
      </c>
      <c r="E590" s="331">
        <v>37.25</v>
      </c>
      <c r="F590" s="331"/>
      <c r="G590" s="333">
        <f t="shared" si="14"/>
        <v>5689.6999999999862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8</v>
      </c>
      <c r="C591" s="298">
        <v>46129</v>
      </c>
      <c r="D591" s="299" t="s">
        <v>319</v>
      </c>
      <c r="E591" s="331">
        <v>35.119999999999997</v>
      </c>
      <c r="F591" s="331"/>
      <c r="G591" s="333">
        <f t="shared" si="14"/>
        <v>5726.9499999999862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3</v>
      </c>
      <c r="C592" s="298">
        <v>46129</v>
      </c>
      <c r="D592" s="299" t="s">
        <v>296</v>
      </c>
      <c r="E592" s="331">
        <v>8.7200000000000006</v>
      </c>
      <c r="F592" s="331"/>
      <c r="G592" s="333">
        <f t="shared" si="14"/>
        <v>5762.0699999999861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46129</v>
      </c>
      <c r="D593" s="299" t="s">
        <v>334</v>
      </c>
      <c r="E593" s="331">
        <v>13.21</v>
      </c>
      <c r="F593" s="331"/>
      <c r="G593" s="333">
        <f t="shared" si="14"/>
        <v>5770.7899999999863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17</v>
      </c>
      <c r="C594" s="298">
        <v>46129</v>
      </c>
      <c r="D594" s="299" t="s">
        <v>188</v>
      </c>
      <c r="E594" s="331">
        <v>42.65</v>
      </c>
      <c r="F594" s="331"/>
      <c r="G594" s="333">
        <f t="shared" si="14"/>
        <v>5783.9999999999864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335</v>
      </c>
      <c r="B595" s="330" t="s">
        <v>335</v>
      </c>
      <c r="C595" s="298">
        <v>46129</v>
      </c>
      <c r="D595" s="299" t="s">
        <v>336</v>
      </c>
      <c r="E595" s="331">
        <v>130.31</v>
      </c>
      <c r="F595" s="331"/>
      <c r="G595" s="333">
        <f t="shared" si="14"/>
        <v>5826.649999999986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15</v>
      </c>
      <c r="C596" s="298">
        <v>46129</v>
      </c>
      <c r="D596" s="299" t="s">
        <v>185</v>
      </c>
      <c r="E596" s="331">
        <v>131.22999999999999</v>
      </c>
      <c r="F596" s="331"/>
      <c r="G596" s="333">
        <f t="shared" si="14"/>
        <v>5956.9599999999864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46129</v>
      </c>
      <c r="D597" s="299" t="s">
        <v>337</v>
      </c>
      <c r="E597" s="331">
        <v>210</v>
      </c>
      <c r="F597" s="331"/>
      <c r="G597" s="333">
        <f t="shared" si="14"/>
        <v>6088.189999999986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23</v>
      </c>
      <c r="C598" s="298">
        <v>46129</v>
      </c>
      <c r="D598" s="299" t="s">
        <v>63</v>
      </c>
      <c r="E598" s="331">
        <v>529.46</v>
      </c>
      <c r="F598" s="331"/>
      <c r="G598" s="333">
        <f t="shared" si="14"/>
        <v>6298.189999999986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7</v>
      </c>
      <c r="C599" s="298">
        <v>46129</v>
      </c>
      <c r="D599" s="299" t="s">
        <v>338</v>
      </c>
      <c r="E599" s="331">
        <v>32.78</v>
      </c>
      <c r="F599" s="331"/>
      <c r="G599" s="333">
        <f t="shared" si="14"/>
        <v>6827.649999999986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46128</v>
      </c>
      <c r="D600" s="299" t="s">
        <v>310</v>
      </c>
      <c r="E600" s="331">
        <v>44.41</v>
      </c>
      <c r="F600" s="331"/>
      <c r="G600" s="333">
        <f t="shared" si="14"/>
        <v>6860.4299999999857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16</v>
      </c>
      <c r="C601" s="298">
        <v>46128</v>
      </c>
      <c r="D601" s="299" t="s">
        <v>339</v>
      </c>
      <c r="E601" s="331">
        <v>15</v>
      </c>
      <c r="F601" s="331"/>
      <c r="G601" s="333">
        <f t="shared" si="14"/>
        <v>6904.8399999999856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46128</v>
      </c>
      <c r="D602" s="299" t="s">
        <v>301</v>
      </c>
      <c r="E602" s="331">
        <v>41.95</v>
      </c>
      <c r="F602" s="331"/>
      <c r="G602" s="333">
        <f t="shared" si="14"/>
        <v>6919.8399999999856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46128</v>
      </c>
      <c r="D603" s="299" t="s">
        <v>340</v>
      </c>
      <c r="E603" s="331">
        <v>21.3</v>
      </c>
      <c r="F603" s="331"/>
      <c r="G603" s="333">
        <f t="shared" si="14"/>
        <v>6961.7899999999854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4</v>
      </c>
      <c r="C604" s="298">
        <v>46128</v>
      </c>
      <c r="D604" s="299" t="s">
        <v>296</v>
      </c>
      <c r="E604" s="331">
        <v>70.03</v>
      </c>
      <c r="F604" s="331"/>
      <c r="G604" s="333">
        <f t="shared" si="14"/>
        <v>6983.0899999999856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46128</v>
      </c>
      <c r="D605" s="299" t="s">
        <v>296</v>
      </c>
      <c r="E605" s="331">
        <v>11.48</v>
      </c>
      <c r="F605" s="331"/>
      <c r="G605" s="333">
        <f t="shared" si="14"/>
        <v>7053.1199999999853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46128</v>
      </c>
      <c r="D606" s="299" t="s">
        <v>341</v>
      </c>
      <c r="E606" s="331">
        <v>26.61</v>
      </c>
      <c r="F606" s="331"/>
      <c r="G606" s="333">
        <f t="shared" si="14"/>
        <v>7064.5999999999849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6</v>
      </c>
      <c r="C607" s="298">
        <v>46128</v>
      </c>
      <c r="D607" s="299" t="s">
        <v>342</v>
      </c>
      <c r="E607" s="331">
        <v>42.59</v>
      </c>
      <c r="F607" s="331"/>
      <c r="G607" s="333">
        <f t="shared" si="14"/>
        <v>7091.2099999999846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46128</v>
      </c>
      <c r="D608" s="299" t="s">
        <v>300</v>
      </c>
      <c r="E608" s="331">
        <v>20.58</v>
      </c>
      <c r="F608" s="331"/>
      <c r="G608" s="333">
        <f t="shared" si="14"/>
        <v>7133.7999999999847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11</v>
      </c>
      <c r="C609" s="298">
        <v>46128</v>
      </c>
      <c r="D609" s="299" t="s">
        <v>178</v>
      </c>
      <c r="E609" s="331">
        <v>267.91000000000003</v>
      </c>
      <c r="F609" s="331"/>
      <c r="G609" s="333">
        <f t="shared" si="14"/>
        <v>7154.3799999999846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291</v>
      </c>
      <c r="B610" s="330">
        <v>41</v>
      </c>
      <c r="C610" s="298">
        <v>46128</v>
      </c>
      <c r="D610" s="299" t="s">
        <v>299</v>
      </c>
      <c r="E610" s="331"/>
      <c r="F610" s="331">
        <v>300</v>
      </c>
      <c r="G610" s="333">
        <f t="shared" si="14"/>
        <v>7422.2899999999845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291</v>
      </c>
      <c r="B611" s="330">
        <v>39</v>
      </c>
      <c r="C611" s="298">
        <v>46128</v>
      </c>
      <c r="D611" s="299" t="s">
        <v>292</v>
      </c>
      <c r="E611" s="331"/>
      <c r="F611" s="331">
        <v>2763.78</v>
      </c>
      <c r="G611" s="333">
        <f t="shared" si="14"/>
        <v>7122.2899999999845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287</v>
      </c>
      <c r="B612" s="330" t="s">
        <v>287</v>
      </c>
      <c r="C612" s="298">
        <v>46127</v>
      </c>
      <c r="D612" s="299" t="s">
        <v>343</v>
      </c>
      <c r="E612" s="331">
        <v>93.71</v>
      </c>
      <c r="F612" s="331">
        <v>93.71</v>
      </c>
      <c r="G612" s="333">
        <f t="shared" si="14"/>
        <v>4358.5099999999848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46127</v>
      </c>
      <c r="D613" s="299" t="s">
        <v>344</v>
      </c>
      <c r="E613" s="331">
        <v>27</v>
      </c>
      <c r="F613" s="331"/>
      <c r="G613" s="333">
        <f t="shared" si="14"/>
        <v>4358.5099999999848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291</v>
      </c>
      <c r="B614" s="330">
        <v>38</v>
      </c>
      <c r="C614" s="298">
        <v>46127</v>
      </c>
      <c r="D614" s="299" t="s">
        <v>293</v>
      </c>
      <c r="E614" s="331"/>
      <c r="F614" s="331">
        <v>4597.82</v>
      </c>
      <c r="G614" s="333">
        <f t="shared" si="14"/>
        <v>4385.5099999999848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46127</v>
      </c>
      <c r="D615" s="299" t="s">
        <v>296</v>
      </c>
      <c r="E615" s="331">
        <v>14.67</v>
      </c>
      <c r="F615" s="331"/>
      <c r="G615" s="333">
        <f t="shared" si="14"/>
        <v>-212.31000000001481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46127</v>
      </c>
      <c r="D616" s="299" t="s">
        <v>345</v>
      </c>
      <c r="E616" s="331">
        <v>102.2</v>
      </c>
      <c r="F616" s="331"/>
      <c r="G616" s="333">
        <f t="shared" si="14"/>
        <v>-197.64000000001482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8</v>
      </c>
      <c r="C617" s="298">
        <v>46126</v>
      </c>
      <c r="D617" s="299" t="s">
        <v>319</v>
      </c>
      <c r="E617" s="331">
        <v>15.53</v>
      </c>
      <c r="F617" s="331"/>
      <c r="G617" s="333">
        <f t="shared" si="14"/>
        <v>-95.440000000014805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24</v>
      </c>
      <c r="C618" s="298">
        <v>46126</v>
      </c>
      <c r="D618" s="299" t="s">
        <v>860</v>
      </c>
      <c r="E618" s="331">
        <v>105.33</v>
      </c>
      <c r="F618" s="331"/>
      <c r="G618" s="333">
        <f t="shared" si="14"/>
        <v>-79.910000000014804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46125</v>
      </c>
      <c r="D619" s="299" t="s">
        <v>346</v>
      </c>
      <c r="E619" s="331">
        <v>11.64</v>
      </c>
      <c r="F619" s="331"/>
      <c r="G619" s="333">
        <f t="shared" si="14"/>
        <v>25.419999999985201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1</v>
      </c>
      <c r="C620" s="298">
        <v>46125</v>
      </c>
      <c r="D620" s="299" t="s">
        <v>306</v>
      </c>
      <c r="E620" s="331">
        <v>50.71</v>
      </c>
      <c r="F620" s="331"/>
      <c r="G620" s="333">
        <f t="shared" si="14"/>
        <v>37.059999999985202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46125</v>
      </c>
      <c r="D621" s="299" t="s">
        <v>334</v>
      </c>
      <c r="E621" s="331">
        <v>11.06</v>
      </c>
      <c r="F621" s="331"/>
      <c r="G621" s="333">
        <f t="shared" si="14"/>
        <v>87.769999999985203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4</v>
      </c>
      <c r="C622" s="298">
        <v>46125</v>
      </c>
      <c r="D622" s="299" t="s">
        <v>295</v>
      </c>
      <c r="E622" s="331">
        <v>35.979999999999997</v>
      </c>
      <c r="F622" s="331"/>
      <c r="G622" s="333">
        <f t="shared" si="14"/>
        <v>98.829999999985205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46125</v>
      </c>
      <c r="D623" s="299" t="s">
        <v>347</v>
      </c>
      <c r="E623" s="331">
        <v>7.83</v>
      </c>
      <c r="F623" s="331"/>
      <c r="G623" s="333">
        <f t="shared" si="14"/>
        <v>134.80999999998519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3</v>
      </c>
      <c r="C624" s="298">
        <v>46125</v>
      </c>
      <c r="D624" s="299" t="s">
        <v>348</v>
      </c>
      <c r="E624" s="331">
        <v>4.1900000000000004</v>
      </c>
      <c r="F624" s="331"/>
      <c r="G624" s="333">
        <f t="shared" si="14"/>
        <v>142.63999999998521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46125</v>
      </c>
      <c r="D625" s="299" t="s">
        <v>349</v>
      </c>
      <c r="E625" s="331">
        <v>39.25</v>
      </c>
      <c r="F625" s="331"/>
      <c r="G625" s="333">
        <f t="shared" si="14"/>
        <v>146.8299999999852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287</v>
      </c>
      <c r="B626" s="330" t="s">
        <v>287</v>
      </c>
      <c r="C626" s="298">
        <v>46125</v>
      </c>
      <c r="D626" s="299" t="s">
        <v>350</v>
      </c>
      <c r="E626" s="331">
        <v>318.36</v>
      </c>
      <c r="F626" s="331">
        <v>318.36</v>
      </c>
      <c r="G626" s="333">
        <f t="shared" si="14"/>
        <v>186.0799999999852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19</v>
      </c>
      <c r="C627" s="298">
        <v>46125</v>
      </c>
      <c r="D627" s="299" t="s">
        <v>191</v>
      </c>
      <c r="E627" s="331">
        <v>200</v>
      </c>
      <c r="F627" s="331"/>
      <c r="G627" s="333">
        <f t="shared" si="14"/>
        <v>186.0799999999852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46124</v>
      </c>
      <c r="D628" s="299" t="s">
        <v>304</v>
      </c>
      <c r="E628" s="331">
        <v>136.05000000000001</v>
      </c>
      <c r="F628" s="331"/>
      <c r="G628" s="333">
        <f t="shared" si="14"/>
        <v>386.0799999999852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46124</v>
      </c>
      <c r="D629" s="299" t="s">
        <v>348</v>
      </c>
      <c r="E629" s="331">
        <v>13.09</v>
      </c>
      <c r="F629" s="331"/>
      <c r="G629" s="333">
        <f t="shared" si="14"/>
        <v>522.12999999998522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46124</v>
      </c>
      <c r="D630" s="299" t="s">
        <v>319</v>
      </c>
      <c r="E630" s="331">
        <v>24.47</v>
      </c>
      <c r="F630" s="331"/>
      <c r="G630" s="333">
        <f t="shared" si="14"/>
        <v>535.21999999998525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8</v>
      </c>
      <c r="C631" s="298">
        <v>46124</v>
      </c>
      <c r="D631" s="299" t="s">
        <v>319</v>
      </c>
      <c r="E631" s="331">
        <v>14.29</v>
      </c>
      <c r="F631" s="331"/>
      <c r="G631" s="333">
        <f t="shared" si="14"/>
        <v>559.68999999998528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22</v>
      </c>
      <c r="C632" s="298">
        <v>46124</v>
      </c>
      <c r="D632" s="299" t="s">
        <v>835</v>
      </c>
      <c r="E632" s="331">
        <v>9.57</v>
      </c>
      <c r="F632" s="331"/>
      <c r="G632" s="333">
        <f t="shared" si="14"/>
        <v>573.97999999998524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3</v>
      </c>
      <c r="C633" s="298">
        <v>46124</v>
      </c>
      <c r="D633" s="299" t="s">
        <v>351</v>
      </c>
      <c r="E633" s="331">
        <v>25</v>
      </c>
      <c r="F633" s="331"/>
      <c r="G633" s="333">
        <f t="shared" si="14"/>
        <v>583.54999999998529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22</v>
      </c>
      <c r="C634" s="298">
        <v>46123</v>
      </c>
      <c r="D634" s="299" t="s">
        <v>352</v>
      </c>
      <c r="E634" s="331">
        <v>19.16</v>
      </c>
      <c r="F634" s="331"/>
      <c r="G634" s="333">
        <f t="shared" si="14"/>
        <v>608.54999999998529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46123</v>
      </c>
      <c r="D635" s="299" t="s">
        <v>301</v>
      </c>
      <c r="E635" s="331">
        <v>20.91</v>
      </c>
      <c r="F635" s="331"/>
      <c r="G635" s="333">
        <f t="shared" si="14"/>
        <v>627.70999999998526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46123</v>
      </c>
      <c r="D636" s="299" t="s">
        <v>296</v>
      </c>
      <c r="E636" s="331">
        <v>12.44</v>
      </c>
      <c r="F636" s="331"/>
      <c r="G636" s="333">
        <f t="shared" si="14"/>
        <v>648.61999999998523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46123</v>
      </c>
      <c r="D637" s="299" t="s">
        <v>353</v>
      </c>
      <c r="E637" s="331">
        <v>41.34</v>
      </c>
      <c r="F637" s="331"/>
      <c r="G637" s="333">
        <f t="shared" si="14"/>
        <v>661.05999999998528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46122</v>
      </c>
      <c r="D638" s="299" t="s">
        <v>446</v>
      </c>
      <c r="E638" s="331">
        <v>-0.04</v>
      </c>
      <c r="F638" s="331"/>
      <c r="G638" s="333">
        <f t="shared" si="14"/>
        <v>702.39999999998531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5</v>
      </c>
      <c r="C639" s="298">
        <v>46122</v>
      </c>
      <c r="D639" s="299" t="s">
        <v>354</v>
      </c>
      <c r="E639" s="331">
        <v>372</v>
      </c>
      <c r="F639" s="331"/>
      <c r="G639" s="333">
        <f t="shared" si="14"/>
        <v>702.35999999998535</v>
      </c>
      <c r="H639" s="334" t="s">
        <v>298</v>
      </c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46122</v>
      </c>
      <c r="D640" s="299" t="s">
        <v>355</v>
      </c>
      <c r="E640" s="331">
        <v>15.22</v>
      </c>
      <c r="F640" s="331"/>
      <c r="G640" s="333">
        <f t="shared" si="14"/>
        <v>1074.3599999999853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3</v>
      </c>
      <c r="C641" s="298">
        <v>46122</v>
      </c>
      <c r="D641" s="299" t="s">
        <v>296</v>
      </c>
      <c r="E641" s="331">
        <v>9.5500000000000007</v>
      </c>
      <c r="F641" s="331"/>
      <c r="G641" s="333">
        <f t="shared" si="14"/>
        <v>1089.5799999999854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46122</v>
      </c>
      <c r="D642" s="299" t="s">
        <v>356</v>
      </c>
      <c r="E642" s="331">
        <v>52.65</v>
      </c>
      <c r="F642" s="331"/>
      <c r="G642" s="333">
        <f t="shared" si="14"/>
        <v>1099.1299999999853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46122</v>
      </c>
      <c r="D643" s="299" t="s">
        <v>311</v>
      </c>
      <c r="E643" s="331">
        <v>68.989999999999995</v>
      </c>
      <c r="F643" s="331"/>
      <c r="G643" s="333">
        <f t="shared" si="14"/>
        <v>1151.7799999999854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46122</v>
      </c>
      <c r="D644" s="299" t="s">
        <v>324</v>
      </c>
      <c r="E644" s="331">
        <v>17.37</v>
      </c>
      <c r="F644" s="331"/>
      <c r="G644" s="333">
        <f t="shared" si="14"/>
        <v>1220.7699999999854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46121</v>
      </c>
      <c r="D645" s="299" t="s">
        <v>357</v>
      </c>
      <c r="E645" s="331">
        <v>64.42</v>
      </c>
      <c r="F645" s="331"/>
      <c r="G645" s="333">
        <f t="shared" si="14"/>
        <v>1238.1399999999853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46121</v>
      </c>
      <c r="D646" s="299" t="s">
        <v>358</v>
      </c>
      <c r="E646" s="331">
        <v>9.4700000000000006</v>
      </c>
      <c r="F646" s="331"/>
      <c r="G646" s="333">
        <f t="shared" si="14"/>
        <v>1302.5599999999854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5</v>
      </c>
      <c r="C647" s="298">
        <v>46121</v>
      </c>
      <c r="D647" s="299" t="s">
        <v>854</v>
      </c>
      <c r="E647" s="331">
        <v>10.68</v>
      </c>
      <c r="F647" s="331"/>
      <c r="G647" s="333">
        <f t="shared" si="14"/>
        <v>1312.0299999999854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7</v>
      </c>
      <c r="C648" s="298">
        <v>46121</v>
      </c>
      <c r="D648" s="299" t="s">
        <v>359</v>
      </c>
      <c r="E648" s="331">
        <v>68.010000000000005</v>
      </c>
      <c r="F648" s="331"/>
      <c r="G648" s="333">
        <f t="shared" si="14"/>
        <v>1322.7099999999855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46121</v>
      </c>
      <c r="D649" s="299" t="s">
        <v>310</v>
      </c>
      <c r="E649" s="331">
        <v>40.85</v>
      </c>
      <c r="F649" s="331"/>
      <c r="G649" s="333">
        <f t="shared" si="14"/>
        <v>1390.7199999999855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46121</v>
      </c>
      <c r="D650" s="299" t="s">
        <v>360</v>
      </c>
      <c r="E650" s="331">
        <v>25</v>
      </c>
      <c r="F650" s="331"/>
      <c r="G650" s="333">
        <f t="shared" si="14"/>
        <v>1431.5699999999854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18</v>
      </c>
      <c r="C651" s="298">
        <v>46120</v>
      </c>
      <c r="D651" s="299" t="s">
        <v>361</v>
      </c>
      <c r="E651" s="331">
        <v>400</v>
      </c>
      <c r="F651" s="331"/>
      <c r="G651" s="333">
        <f t="shared" si="14"/>
        <v>1456.5699999999854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335</v>
      </c>
      <c r="B652" s="330" t="s">
        <v>335</v>
      </c>
      <c r="C652" s="298">
        <v>46120</v>
      </c>
      <c r="D652" s="299" t="s">
        <v>447</v>
      </c>
      <c r="E652" s="331">
        <v>44.96</v>
      </c>
      <c r="F652" s="331"/>
      <c r="G652" s="333">
        <f t="shared" si="14"/>
        <v>1856.5699999999854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13</v>
      </c>
      <c r="C653" s="298">
        <v>46120</v>
      </c>
      <c r="D653" s="299" t="s">
        <v>182</v>
      </c>
      <c r="E653" s="331">
        <v>104.98</v>
      </c>
      <c r="F653" s="331"/>
      <c r="G653" s="333">
        <f t="shared" si="14"/>
        <v>1901.5299999999854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46120</v>
      </c>
      <c r="D654" s="299" t="s">
        <v>296</v>
      </c>
      <c r="E654" s="331">
        <v>13.8</v>
      </c>
      <c r="F654" s="331"/>
      <c r="G654" s="333">
        <f t="shared" si="14"/>
        <v>2006.5099999999854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46120</v>
      </c>
      <c r="D655" s="299" t="s">
        <v>295</v>
      </c>
      <c r="E655" s="331">
        <v>37.92</v>
      </c>
      <c r="F655" s="331"/>
      <c r="G655" s="333">
        <f t="shared" si="14"/>
        <v>2020.3099999999854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46120</v>
      </c>
      <c r="D656" s="299" t="s">
        <v>300</v>
      </c>
      <c r="E656" s="331">
        <v>56.68</v>
      </c>
      <c r="F656" s="331"/>
      <c r="G656" s="333">
        <f t="shared" si="14"/>
        <v>2058.2299999999855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46120</v>
      </c>
      <c r="D657" s="299" t="s">
        <v>362</v>
      </c>
      <c r="E657" s="331">
        <v>29.26</v>
      </c>
      <c r="F657" s="331"/>
      <c r="G657" s="333">
        <f t="shared" si="14"/>
        <v>2114.9099999999853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9</v>
      </c>
      <c r="C658" s="298">
        <v>46119</v>
      </c>
      <c r="D658" s="299" t="s">
        <v>58</v>
      </c>
      <c r="E658" s="331">
        <v>1281.53</v>
      </c>
      <c r="F658" s="331"/>
      <c r="G658" s="333">
        <f t="shared" si="14"/>
        <v>2144.1699999999855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46119</v>
      </c>
      <c r="D659" s="299" t="s">
        <v>363</v>
      </c>
      <c r="E659" s="331">
        <v>25.84</v>
      </c>
      <c r="F659" s="331"/>
      <c r="G659" s="333">
        <f t="shared" si="14"/>
        <v>3425.6999999999853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46119</v>
      </c>
      <c r="D660" s="299" t="s">
        <v>319</v>
      </c>
      <c r="E660" s="331">
        <v>12.05</v>
      </c>
      <c r="F660" s="331"/>
      <c r="G660" s="333">
        <f t="shared" si="14"/>
        <v>3451.5399999999854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46119</v>
      </c>
      <c r="D661" s="299" t="s">
        <v>334</v>
      </c>
      <c r="E661" s="331">
        <v>82.04</v>
      </c>
      <c r="F661" s="331"/>
      <c r="G661" s="333">
        <f t="shared" si="14"/>
        <v>3463.5899999999856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46119</v>
      </c>
      <c r="D662" s="299" t="s">
        <v>364</v>
      </c>
      <c r="E662" s="331">
        <v>22.92</v>
      </c>
      <c r="F662" s="331"/>
      <c r="G662" s="333">
        <f t="shared" si="14"/>
        <v>3545.6299999999856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46118</v>
      </c>
      <c r="D663" s="299" t="s">
        <v>365</v>
      </c>
      <c r="E663" s="331">
        <v>400</v>
      </c>
      <c r="F663" s="331"/>
      <c r="G663" s="333">
        <f t="shared" si="14"/>
        <v>3568.5499999999856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14</v>
      </c>
      <c r="C664" s="298">
        <v>46118</v>
      </c>
      <c r="D664" s="299" t="s">
        <v>366</v>
      </c>
      <c r="E664" s="331">
        <v>66.67</v>
      </c>
      <c r="F664" s="331"/>
      <c r="G664" s="333">
        <f t="shared" si="14"/>
        <v>3968.5499999999856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14</v>
      </c>
      <c r="C665" s="298">
        <v>46118</v>
      </c>
      <c r="D665" s="299" t="s">
        <v>367</v>
      </c>
      <c r="E665" s="331">
        <v>70.25</v>
      </c>
      <c r="F665" s="331"/>
      <c r="G665" s="333">
        <f t="shared" si="14"/>
        <v>4035.2199999999857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1</v>
      </c>
      <c r="C666" s="298">
        <v>46117</v>
      </c>
      <c r="D666" s="299" t="s">
        <v>368</v>
      </c>
      <c r="E666" s="331">
        <v>25.6</v>
      </c>
      <c r="F666" s="331"/>
      <c r="G666" s="333">
        <f t="shared" si="14"/>
        <v>4105.4699999999857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46117</v>
      </c>
      <c r="D667" s="299" t="s">
        <v>319</v>
      </c>
      <c r="E667" s="331">
        <v>8.56</v>
      </c>
      <c r="F667" s="331"/>
      <c r="G667" s="333">
        <f t="shared" si="14"/>
        <v>4131.0699999999861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46117</v>
      </c>
      <c r="D668" s="299" t="s">
        <v>369</v>
      </c>
      <c r="E668" s="331">
        <v>301.67</v>
      </c>
      <c r="F668" s="331"/>
      <c r="G668" s="333">
        <f t="shared" si="14"/>
        <v>4139.6299999999865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46116</v>
      </c>
      <c r="D669" s="299" t="s">
        <v>306</v>
      </c>
      <c r="E669" s="331">
        <v>176.85</v>
      </c>
      <c r="F669" s="331"/>
      <c r="G669" s="333">
        <f t="shared" si="14"/>
        <v>4441.2999999999865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1</v>
      </c>
      <c r="C670" s="298">
        <v>46116</v>
      </c>
      <c r="D670" s="299" t="s">
        <v>311</v>
      </c>
      <c r="E670" s="331">
        <v>139.34</v>
      </c>
      <c r="F670" s="331"/>
      <c r="G670" s="333">
        <f t="shared" si="14"/>
        <v>4618.1499999999869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17</v>
      </c>
      <c r="C671" s="298">
        <v>46116</v>
      </c>
      <c r="D671" s="299" t="s">
        <v>370</v>
      </c>
      <c r="E671" s="331">
        <v>99</v>
      </c>
      <c r="F671" s="331"/>
      <c r="G671" s="333">
        <f t="shared" si="14"/>
        <v>4757.489999999987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46116</v>
      </c>
      <c r="D672" s="299" t="s">
        <v>371</v>
      </c>
      <c r="E672" s="331">
        <v>34</v>
      </c>
      <c r="F672" s="331"/>
      <c r="G672" s="333">
        <f t="shared" si="14"/>
        <v>4856.489999999987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46116</v>
      </c>
      <c r="D673" s="299" t="s">
        <v>348</v>
      </c>
      <c r="E673" s="331">
        <v>10.24</v>
      </c>
      <c r="F673" s="331"/>
      <c r="G673" s="333">
        <f t="shared" si="14"/>
        <v>4890.489999999987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7</v>
      </c>
      <c r="C674" s="298">
        <v>46115</v>
      </c>
      <c r="D674" s="299" t="s">
        <v>372</v>
      </c>
      <c r="E674" s="331">
        <v>100</v>
      </c>
      <c r="F674" s="331"/>
      <c r="G674" s="333">
        <f t="shared" si="14"/>
        <v>4900.7299999999868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46115</v>
      </c>
      <c r="D675" s="299" t="s">
        <v>300</v>
      </c>
      <c r="E675" s="331">
        <v>7.68</v>
      </c>
      <c r="F675" s="331"/>
      <c r="G675" s="333">
        <f t="shared" si="14"/>
        <v>5000.7299999999868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46115</v>
      </c>
      <c r="D676" s="299" t="s">
        <v>296</v>
      </c>
      <c r="E676" s="331">
        <v>8.7200000000000006</v>
      </c>
      <c r="F676" s="331"/>
      <c r="G676" s="333">
        <f t="shared" si="14"/>
        <v>5008.4099999999871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46114</v>
      </c>
      <c r="D677" s="299" t="s">
        <v>373</v>
      </c>
      <c r="E677" s="331">
        <v>81.739999999999995</v>
      </c>
      <c r="F677" s="331"/>
      <c r="G677" s="333">
        <f t="shared" si="14"/>
        <v>5017.1299999999874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284</v>
      </c>
      <c r="B678" s="330">
        <v>36</v>
      </c>
      <c r="C678" s="298">
        <v>46114</v>
      </c>
      <c r="D678" s="299" t="s">
        <v>374</v>
      </c>
      <c r="E678" s="331">
        <v>50</v>
      </c>
      <c r="F678" s="331"/>
      <c r="G678" s="333">
        <f t="shared" si="14"/>
        <v>5098.8699999999872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22</v>
      </c>
      <c r="C679" s="298">
        <v>46114</v>
      </c>
      <c r="D679" s="299" t="s">
        <v>375</v>
      </c>
      <c r="E679" s="331">
        <v>6.37</v>
      </c>
      <c r="F679" s="331"/>
      <c r="G679" s="333">
        <f t="shared" si="14"/>
        <v>5148.8699999999872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46114</v>
      </c>
      <c r="D680" s="299" t="s">
        <v>326</v>
      </c>
      <c r="E680" s="331">
        <v>55.22</v>
      </c>
      <c r="F680" s="331"/>
      <c r="G680" s="333">
        <f t="shared" si="14"/>
        <v>5155.239999999987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46114</v>
      </c>
      <c r="D681" s="299" t="s">
        <v>319</v>
      </c>
      <c r="E681" s="331">
        <v>8.5</v>
      </c>
      <c r="F681" s="331"/>
      <c r="G681" s="333">
        <f t="shared" si="14"/>
        <v>5210.4599999999873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46114</v>
      </c>
      <c r="D682" s="299" t="s">
        <v>334</v>
      </c>
      <c r="E682" s="331">
        <v>38.99</v>
      </c>
      <c r="F682" s="331"/>
      <c r="G682" s="333">
        <f t="shared" si="14"/>
        <v>5218.9599999999873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291</v>
      </c>
      <c r="B683" s="330">
        <v>39</v>
      </c>
      <c r="C683" s="298">
        <v>46113</v>
      </c>
      <c r="D683" s="299" t="s">
        <v>292</v>
      </c>
      <c r="E683" s="331"/>
      <c r="F683" s="331">
        <v>2763.78</v>
      </c>
      <c r="G683" s="333">
        <f t="shared" si="14"/>
        <v>5257.9499999999871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4</v>
      </c>
      <c r="C684" s="298">
        <v>46113</v>
      </c>
      <c r="D684" s="299" t="s">
        <v>296</v>
      </c>
      <c r="E684" s="331">
        <v>36.090000000000003</v>
      </c>
      <c r="F684" s="331"/>
      <c r="G684" s="333">
        <f t="shared" si="14"/>
        <v>2494.1699999999869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46113</v>
      </c>
      <c r="D685" s="299" t="s">
        <v>310</v>
      </c>
      <c r="E685" s="331">
        <v>80</v>
      </c>
      <c r="F685" s="331"/>
      <c r="G685" s="333">
        <f t="shared" si="14"/>
        <v>2530.259999999987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7</v>
      </c>
      <c r="C686" s="298">
        <v>46113</v>
      </c>
      <c r="D686" s="299" t="s">
        <v>320</v>
      </c>
      <c r="E686" s="331">
        <v>47.84</v>
      </c>
      <c r="F686" s="331"/>
      <c r="G686" s="333">
        <f t="shared" si="14"/>
        <v>2610.259999999987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7</v>
      </c>
      <c r="C687" s="298">
        <v>46113</v>
      </c>
      <c r="D687" s="299" t="s">
        <v>320</v>
      </c>
      <c r="E687" s="331">
        <v>21.25</v>
      </c>
      <c r="F687" s="331"/>
      <c r="G687" s="333">
        <f t="shared" si="14"/>
        <v>2658.0999999999872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46113</v>
      </c>
      <c r="D688" s="299" t="s">
        <v>376</v>
      </c>
      <c r="E688" s="331">
        <v>42.9</v>
      </c>
      <c r="F688" s="331"/>
      <c r="G688" s="333">
        <f t="shared" si="14"/>
        <v>2679.3499999999872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284</v>
      </c>
      <c r="B689" s="330">
        <v>37</v>
      </c>
      <c r="C689" s="298">
        <v>46112</v>
      </c>
      <c r="D689" s="299" t="s">
        <v>377</v>
      </c>
      <c r="E689" s="331">
        <v>4309.58</v>
      </c>
      <c r="F689" s="331"/>
      <c r="G689" s="333">
        <f t="shared" si="14"/>
        <v>2722.2499999999873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25</v>
      </c>
      <c r="C690" s="298">
        <v>46112</v>
      </c>
      <c r="D690" s="298" t="s">
        <v>204</v>
      </c>
      <c r="E690" s="331">
        <v>350</v>
      </c>
      <c r="F690" s="331"/>
      <c r="G690" s="333">
        <f t="shared" si="14"/>
        <v>7031.8299999999872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286</v>
      </c>
      <c r="B691" s="330">
        <v>26</v>
      </c>
      <c r="C691" s="298">
        <v>46112</v>
      </c>
      <c r="D691" s="298" t="s">
        <v>205</v>
      </c>
      <c r="E691" s="331">
        <v>320</v>
      </c>
      <c r="F691" s="331"/>
      <c r="G691" s="333">
        <f t="shared" si="14"/>
        <v>7381.8299999999872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27</v>
      </c>
      <c r="C692" s="298">
        <v>46112</v>
      </c>
      <c r="D692" s="298" t="s">
        <v>206</v>
      </c>
      <c r="E692" s="331">
        <v>25</v>
      </c>
      <c r="F692" s="331"/>
      <c r="G692" s="333">
        <f t="shared" si="14"/>
        <v>7701.8299999999872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28</v>
      </c>
      <c r="C693" s="298">
        <v>46112</v>
      </c>
      <c r="D693" s="298" t="s">
        <v>207</v>
      </c>
      <c r="E693" s="331">
        <v>25</v>
      </c>
      <c r="F693" s="331"/>
      <c r="G693" s="333">
        <f t="shared" si="14"/>
        <v>7726.8299999999872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286</v>
      </c>
      <c r="B694" s="330">
        <v>29</v>
      </c>
      <c r="C694" s="298">
        <v>46112</v>
      </c>
      <c r="D694" s="298" t="s">
        <v>208</v>
      </c>
      <c r="E694" s="331">
        <v>45</v>
      </c>
      <c r="F694" s="331"/>
      <c r="G694" s="333">
        <f t="shared" si="14"/>
        <v>7751.8299999999872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286</v>
      </c>
      <c r="B695" s="330">
        <v>30</v>
      </c>
      <c r="C695" s="298">
        <v>46112</v>
      </c>
      <c r="D695" s="298" t="s">
        <v>209</v>
      </c>
      <c r="E695" s="331">
        <v>400</v>
      </c>
      <c r="F695" s="331"/>
      <c r="G695" s="333">
        <f t="shared" si="14"/>
        <v>7796.8299999999872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286</v>
      </c>
      <c r="B696" s="330">
        <v>31</v>
      </c>
      <c r="C696" s="298">
        <v>46112</v>
      </c>
      <c r="D696" s="298" t="s">
        <v>210</v>
      </c>
      <c r="E696" s="331">
        <v>375</v>
      </c>
      <c r="F696" s="331"/>
      <c r="G696" s="333">
        <f t="shared" si="14"/>
        <v>8196.8299999999872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286</v>
      </c>
      <c r="B697" s="330">
        <v>32</v>
      </c>
      <c r="C697" s="298">
        <v>46112</v>
      </c>
      <c r="D697" s="298" t="s">
        <v>211</v>
      </c>
      <c r="E697" s="331">
        <v>100</v>
      </c>
      <c r="F697" s="331"/>
      <c r="G697" s="333">
        <f t="shared" si="14"/>
        <v>8571.8299999999872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286</v>
      </c>
      <c r="B698" s="330">
        <v>33</v>
      </c>
      <c r="C698" s="298">
        <v>46112</v>
      </c>
      <c r="D698" s="298" t="s">
        <v>212</v>
      </c>
      <c r="E698" s="331">
        <v>85</v>
      </c>
      <c r="F698" s="331"/>
      <c r="G698" s="333">
        <f t="shared" si="14"/>
        <v>8671.8299999999872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286</v>
      </c>
      <c r="B699" s="330">
        <v>34</v>
      </c>
      <c r="C699" s="298">
        <v>46112</v>
      </c>
      <c r="D699" s="298" t="s">
        <v>213</v>
      </c>
      <c r="E699" s="331">
        <v>230</v>
      </c>
      <c r="F699" s="331"/>
      <c r="G699" s="333">
        <f t="shared" si="14"/>
        <v>8756.8299999999872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286</v>
      </c>
      <c r="B700" s="330">
        <v>35</v>
      </c>
      <c r="C700" s="298">
        <v>46112</v>
      </c>
      <c r="D700" s="298" t="s">
        <v>214</v>
      </c>
      <c r="E700" s="331">
        <v>45</v>
      </c>
      <c r="F700" s="331"/>
      <c r="G700" s="333">
        <f t="shared" si="14"/>
        <v>8986.8299999999872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46112</v>
      </c>
      <c r="D701" s="298" t="s">
        <v>378</v>
      </c>
      <c r="E701" s="331">
        <v>40</v>
      </c>
      <c r="F701" s="331"/>
      <c r="G701" s="333">
        <f t="shared" si="14"/>
        <v>9031.8299999999872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42</v>
      </c>
      <c r="C702" s="298">
        <v>46112</v>
      </c>
      <c r="D702" s="298" t="s">
        <v>200</v>
      </c>
      <c r="E702" s="331">
        <v>59</v>
      </c>
      <c r="F702" s="331"/>
      <c r="G702" s="333">
        <f t="shared" si="14"/>
        <v>9071.8299999999872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43</v>
      </c>
      <c r="C703" s="298">
        <v>46112</v>
      </c>
      <c r="D703" s="298" t="s">
        <v>201</v>
      </c>
      <c r="E703" s="331">
        <v>42.84</v>
      </c>
      <c r="F703" s="331"/>
      <c r="G703" s="333">
        <f t="shared" si="14"/>
        <v>9130.8299999999872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46112</v>
      </c>
      <c r="D704" s="298" t="s">
        <v>300</v>
      </c>
      <c r="E704" s="331">
        <v>57.21</v>
      </c>
      <c r="F704" s="331"/>
      <c r="G704" s="333">
        <f t="shared" si="14"/>
        <v>9173.6699999999873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46112</v>
      </c>
      <c r="D705" s="298" t="s">
        <v>296</v>
      </c>
      <c r="E705" s="331">
        <v>11.18</v>
      </c>
      <c r="F705" s="331"/>
      <c r="G705" s="333">
        <f t="shared" si="14"/>
        <v>9230.8799999999865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10</v>
      </c>
      <c r="C706" s="298">
        <v>46112</v>
      </c>
      <c r="D706" s="298" t="s">
        <v>176</v>
      </c>
      <c r="E706" s="331">
        <v>17.899999999999999</v>
      </c>
      <c r="F706" s="331"/>
      <c r="G706" s="333">
        <f t="shared" si="14"/>
        <v>9242.0599999999868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46111</v>
      </c>
      <c r="D707" s="298" t="s">
        <v>334</v>
      </c>
      <c r="E707" s="331">
        <v>23.83</v>
      </c>
      <c r="F707" s="331"/>
      <c r="G707" s="333">
        <f t="shared" si="14"/>
        <v>9259.9599999999864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291</v>
      </c>
      <c r="B708" s="330">
        <v>38</v>
      </c>
      <c r="C708" s="298">
        <v>46111</v>
      </c>
      <c r="D708" s="299" t="s">
        <v>293</v>
      </c>
      <c r="E708" s="331"/>
      <c r="F708" s="331">
        <v>4278.1400000000003</v>
      </c>
      <c r="G708" s="333">
        <f t="shared" si="14"/>
        <v>9283.7899999999863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3</v>
      </c>
      <c r="C709" s="298">
        <v>46111</v>
      </c>
      <c r="D709" s="299" t="s">
        <v>351</v>
      </c>
      <c r="E709" s="331">
        <v>30</v>
      </c>
      <c r="F709" s="331"/>
      <c r="G709" s="333">
        <f t="shared" si="14"/>
        <v>5005.649999999986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46111</v>
      </c>
      <c r="D710" s="299" t="s">
        <v>300</v>
      </c>
      <c r="E710" s="331">
        <v>15.96</v>
      </c>
      <c r="F710" s="331"/>
      <c r="G710" s="333">
        <f t="shared" si="14"/>
        <v>5035.649999999986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46111</v>
      </c>
      <c r="D711" s="299" t="s">
        <v>379</v>
      </c>
      <c r="E711" s="331">
        <v>18.96</v>
      </c>
      <c r="F711" s="331"/>
      <c r="G711" s="333">
        <f t="shared" si="14"/>
        <v>5051.609999999986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1</v>
      </c>
      <c r="C712" s="298">
        <v>46110</v>
      </c>
      <c r="D712" s="299" t="s">
        <v>311</v>
      </c>
      <c r="E712" s="331">
        <v>144.22</v>
      </c>
      <c r="F712" s="331"/>
      <c r="G712" s="333">
        <f t="shared" si="14"/>
        <v>5070.5699999999861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7</v>
      </c>
      <c r="C713" s="298">
        <v>46110</v>
      </c>
      <c r="D713" s="299" t="s">
        <v>380</v>
      </c>
      <c r="E713" s="331">
        <v>181.04</v>
      </c>
      <c r="F713" s="331"/>
      <c r="G713" s="333">
        <f t="shared" si="14"/>
        <v>5214.7899999999863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46110</v>
      </c>
      <c r="D714" s="299" t="s">
        <v>381</v>
      </c>
      <c r="E714" s="331">
        <v>196.9</v>
      </c>
      <c r="F714" s="331"/>
      <c r="G714" s="333">
        <f t="shared" si="14"/>
        <v>5395.8299999999863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3</v>
      </c>
      <c r="C715" s="298">
        <v>46110</v>
      </c>
      <c r="D715" s="299" t="s">
        <v>382</v>
      </c>
      <c r="E715" s="331">
        <v>7.5</v>
      </c>
      <c r="F715" s="331"/>
      <c r="G715" s="333">
        <f t="shared" si="14"/>
        <v>5592.7299999999859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46109</v>
      </c>
      <c r="D716" s="299" t="s">
        <v>319</v>
      </c>
      <c r="E716" s="331">
        <v>11.7</v>
      </c>
      <c r="F716" s="331"/>
      <c r="G716" s="333">
        <f t="shared" si="14"/>
        <v>5600.2299999999859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46109</v>
      </c>
      <c r="D717" s="299" t="s">
        <v>308</v>
      </c>
      <c r="E717" s="331">
        <v>210.76</v>
      </c>
      <c r="F717" s="331"/>
      <c r="G717" s="333">
        <f t="shared" si="14"/>
        <v>5611.9299999999857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4</v>
      </c>
      <c r="C718" s="298">
        <v>46109</v>
      </c>
      <c r="D718" s="299" t="s">
        <v>310</v>
      </c>
      <c r="E718" s="331">
        <v>46.9</v>
      </c>
      <c r="F718" s="331"/>
      <c r="G718" s="333">
        <f t="shared" si="14"/>
        <v>5822.689999999986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1</v>
      </c>
      <c r="C719" s="298">
        <v>46109</v>
      </c>
      <c r="D719" s="299" t="s">
        <v>329</v>
      </c>
      <c r="E719" s="331">
        <v>179.1</v>
      </c>
      <c r="F719" s="331"/>
      <c r="G719" s="333">
        <f t="shared" si="14"/>
        <v>5869.5899999999856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46109</v>
      </c>
      <c r="D720" s="299" t="s">
        <v>308</v>
      </c>
      <c r="E720" s="331">
        <v>31.97</v>
      </c>
      <c r="F720" s="331"/>
      <c r="G720" s="333">
        <f t="shared" si="14"/>
        <v>6048.689999999986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46109</v>
      </c>
      <c r="D721" s="299" t="s">
        <v>308</v>
      </c>
      <c r="E721" s="331">
        <v>12.19</v>
      </c>
      <c r="F721" s="331"/>
      <c r="G721" s="333">
        <f t="shared" si="14"/>
        <v>6080.6599999999862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291</v>
      </c>
      <c r="B722" s="330">
        <v>41</v>
      </c>
      <c r="C722" s="298">
        <v>46108</v>
      </c>
      <c r="D722" s="299" t="s">
        <v>383</v>
      </c>
      <c r="E722" s="331"/>
      <c r="F722" s="331">
        <v>400</v>
      </c>
      <c r="G722" s="333">
        <f t="shared" si="14"/>
        <v>6092.8499999999858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46108</v>
      </c>
      <c r="D723" s="299" t="s">
        <v>301</v>
      </c>
      <c r="E723" s="331">
        <v>19.5</v>
      </c>
      <c r="F723" s="331"/>
      <c r="G723" s="333">
        <f t="shared" si="14"/>
        <v>5692.8499999999858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46108</v>
      </c>
      <c r="D724" s="299" t="s">
        <v>296</v>
      </c>
      <c r="E724" s="331">
        <v>11.48</v>
      </c>
      <c r="F724" s="331"/>
      <c r="G724" s="333">
        <f t="shared" si="14"/>
        <v>5712.3499999999858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46108</v>
      </c>
      <c r="D725" s="299" t="s">
        <v>334</v>
      </c>
      <c r="E725" s="331">
        <v>11.46</v>
      </c>
      <c r="F725" s="331"/>
      <c r="G725" s="333">
        <f t="shared" si="14"/>
        <v>5723.8299999999854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46108</v>
      </c>
      <c r="D726" s="299" t="s">
        <v>334</v>
      </c>
      <c r="E726" s="331">
        <v>38.21</v>
      </c>
      <c r="F726" s="331"/>
      <c r="G726" s="333">
        <f t="shared" si="14"/>
        <v>5735.2899999999854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46108</v>
      </c>
      <c r="D727" s="299" t="s">
        <v>384</v>
      </c>
      <c r="E727" s="331">
        <v>69.95</v>
      </c>
      <c r="F727" s="331"/>
      <c r="G727" s="333">
        <f t="shared" si="14"/>
        <v>5773.4999999999854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46108</v>
      </c>
      <c r="D728" s="299" t="s">
        <v>348</v>
      </c>
      <c r="E728" s="331">
        <v>10.78</v>
      </c>
      <c r="F728" s="331"/>
      <c r="G728" s="333">
        <f t="shared" si="14"/>
        <v>5843.4499999999853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46108</v>
      </c>
      <c r="D729" s="299" t="s">
        <v>300</v>
      </c>
      <c r="E729" s="331">
        <v>15.84</v>
      </c>
      <c r="F729" s="331"/>
      <c r="G729" s="333">
        <f t="shared" si="14"/>
        <v>5854.229999999985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46108</v>
      </c>
      <c r="D730" s="299" t="s">
        <v>385</v>
      </c>
      <c r="E730" s="331">
        <v>22.48</v>
      </c>
      <c r="F730" s="331"/>
      <c r="G730" s="333">
        <f t="shared" si="14"/>
        <v>5870.0699999999852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46107</v>
      </c>
      <c r="D731" s="299" t="s">
        <v>358</v>
      </c>
      <c r="E731" s="331">
        <v>11.17</v>
      </c>
      <c r="F731" s="331"/>
      <c r="G731" s="333">
        <f t="shared" si="14"/>
        <v>5892.5499999999847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46107</v>
      </c>
      <c r="D732" s="299" t="s">
        <v>386</v>
      </c>
      <c r="E732" s="331">
        <v>14.38</v>
      </c>
      <c r="F732" s="331"/>
      <c r="G732" s="333">
        <f t="shared" si="14"/>
        <v>5903.7199999999848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8</v>
      </c>
      <c r="C733" s="298">
        <v>46107</v>
      </c>
      <c r="D733" s="299" t="s">
        <v>387</v>
      </c>
      <c r="E733" s="331">
        <v>45</v>
      </c>
      <c r="F733" s="331"/>
      <c r="G733" s="333">
        <f t="shared" si="14"/>
        <v>5918.0999999999849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46107</v>
      </c>
      <c r="D734" s="299" t="s">
        <v>324</v>
      </c>
      <c r="E734" s="331">
        <v>9.0299999999999994</v>
      </c>
      <c r="F734" s="331"/>
      <c r="G734" s="333">
        <f t="shared" si="14"/>
        <v>5963.0999999999849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46107</v>
      </c>
      <c r="D735" s="299" t="s">
        <v>301</v>
      </c>
      <c r="E735" s="331">
        <v>30</v>
      </c>
      <c r="F735" s="331"/>
      <c r="G735" s="333">
        <f t="shared" si="14"/>
        <v>5972.1299999999846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46106</v>
      </c>
      <c r="D736" s="299" t="s">
        <v>388</v>
      </c>
      <c r="E736" s="331">
        <v>12</v>
      </c>
      <c r="F736" s="331"/>
      <c r="G736" s="333">
        <f t="shared" si="14"/>
        <v>6002.1299999999846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46106</v>
      </c>
      <c r="D737" s="299" t="s">
        <v>389</v>
      </c>
      <c r="E737" s="331">
        <v>20</v>
      </c>
      <c r="F737" s="331"/>
      <c r="G737" s="333">
        <f t="shared" si="14"/>
        <v>6014.1299999999846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46106</v>
      </c>
      <c r="D738" s="299" t="s">
        <v>296</v>
      </c>
      <c r="E738" s="331">
        <v>21.05</v>
      </c>
      <c r="F738" s="331"/>
      <c r="G738" s="333">
        <f t="shared" si="14"/>
        <v>6034.1299999999846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46106</v>
      </c>
      <c r="D739" s="299" t="s">
        <v>296</v>
      </c>
      <c r="E739" s="331">
        <v>38.58</v>
      </c>
      <c r="F739" s="331"/>
      <c r="G739" s="333">
        <f t="shared" si="14"/>
        <v>6055.1799999999848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12</v>
      </c>
      <c r="C740" s="298">
        <v>46106</v>
      </c>
      <c r="D740" s="299" t="s">
        <v>314</v>
      </c>
      <c r="E740" s="331">
        <v>204.47</v>
      </c>
      <c r="F740" s="331"/>
      <c r="G740" s="333">
        <f t="shared" si="14"/>
        <v>6093.7599999999848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24</v>
      </c>
      <c r="C741" s="298">
        <v>46105</v>
      </c>
      <c r="D741" s="299" t="s">
        <v>860</v>
      </c>
      <c r="E741" s="331">
        <v>86.58</v>
      </c>
      <c r="F741" s="331"/>
      <c r="G741" s="333">
        <f t="shared" si="14"/>
        <v>6298.229999999985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46105</v>
      </c>
      <c r="D742" s="299" t="s">
        <v>389</v>
      </c>
      <c r="E742" s="331">
        <v>20</v>
      </c>
      <c r="F742" s="331"/>
      <c r="G742" s="333">
        <f t="shared" si="14"/>
        <v>6384.8099999999849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46105</v>
      </c>
      <c r="D743" s="299" t="s">
        <v>390</v>
      </c>
      <c r="E743" s="331">
        <v>15.29</v>
      </c>
      <c r="F743" s="331"/>
      <c r="G743" s="333">
        <f t="shared" si="14"/>
        <v>6404.8099999999849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46105</v>
      </c>
      <c r="D744" s="299" t="s">
        <v>308</v>
      </c>
      <c r="E744" s="331">
        <v>47.99</v>
      </c>
      <c r="F744" s="331"/>
      <c r="G744" s="333">
        <f t="shared" si="14"/>
        <v>6420.0999999999849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23</v>
      </c>
      <c r="C745" s="298">
        <v>46104</v>
      </c>
      <c r="D745" s="299" t="s">
        <v>67</v>
      </c>
      <c r="E745" s="331">
        <v>650.88</v>
      </c>
      <c r="F745" s="331"/>
      <c r="G745" s="333">
        <f t="shared" si="14"/>
        <v>6468.0899999999847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46104</v>
      </c>
      <c r="D746" s="299" t="s">
        <v>391</v>
      </c>
      <c r="E746" s="331">
        <v>46</v>
      </c>
      <c r="F746" s="331"/>
      <c r="G746" s="333">
        <f t="shared" si="14"/>
        <v>7118.9699999999848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46103</v>
      </c>
      <c r="D747" s="299" t="s">
        <v>392</v>
      </c>
      <c r="E747" s="331">
        <v>24.81</v>
      </c>
      <c r="F747" s="331"/>
      <c r="G747" s="333">
        <f t="shared" si="14"/>
        <v>7164.9699999999848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4</v>
      </c>
      <c r="C748" s="298">
        <v>46103</v>
      </c>
      <c r="D748" s="299" t="s">
        <v>296</v>
      </c>
      <c r="E748" s="331">
        <v>28.77</v>
      </c>
      <c r="F748" s="331"/>
      <c r="G748" s="333">
        <f t="shared" si="14"/>
        <v>7189.7799999999852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46103</v>
      </c>
      <c r="D749" s="299" t="s">
        <v>296</v>
      </c>
      <c r="E749" s="331">
        <v>11.9</v>
      </c>
      <c r="F749" s="331"/>
      <c r="G749" s="333">
        <f t="shared" si="14"/>
        <v>7218.5499999999856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46103</v>
      </c>
      <c r="D750" s="299" t="s">
        <v>300</v>
      </c>
      <c r="E750" s="331">
        <v>42.59</v>
      </c>
      <c r="F750" s="331"/>
      <c r="G750" s="333">
        <f t="shared" si="14"/>
        <v>7230.4499999999853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46103</v>
      </c>
      <c r="D751" s="299" t="s">
        <v>300</v>
      </c>
      <c r="E751" s="331">
        <v>17.579999999999998</v>
      </c>
      <c r="F751" s="331"/>
      <c r="G751" s="333">
        <f t="shared" si="14"/>
        <v>7273.0399999999854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46103</v>
      </c>
      <c r="D752" s="299" t="s">
        <v>300</v>
      </c>
      <c r="E752" s="331">
        <v>11.99</v>
      </c>
      <c r="F752" s="331"/>
      <c r="G752" s="333">
        <f t="shared" si="14"/>
        <v>7290.6199999999853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46103</v>
      </c>
      <c r="D753" s="299" t="s">
        <v>311</v>
      </c>
      <c r="E753" s="331">
        <v>81.31</v>
      </c>
      <c r="F753" s="331"/>
      <c r="G753" s="333">
        <f t="shared" si="14"/>
        <v>7302.6099999999851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46103</v>
      </c>
      <c r="D754" s="299" t="s">
        <v>393</v>
      </c>
      <c r="E754" s="331">
        <v>38.44</v>
      </c>
      <c r="F754" s="331"/>
      <c r="G754" s="333">
        <f t="shared" si="14"/>
        <v>7383.9199999999855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46103</v>
      </c>
      <c r="D755" s="299" t="s">
        <v>394</v>
      </c>
      <c r="E755" s="331">
        <v>35.700000000000003</v>
      </c>
      <c r="F755" s="331"/>
      <c r="G755" s="333">
        <f t="shared" si="14"/>
        <v>7422.3599999999851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46102</v>
      </c>
      <c r="D756" s="299" t="s">
        <v>300</v>
      </c>
      <c r="E756" s="331">
        <v>10.64</v>
      </c>
      <c r="F756" s="331"/>
      <c r="G756" s="333">
        <f t="shared" si="14"/>
        <v>7458.0599999999849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46102</v>
      </c>
      <c r="D757" s="299" t="s">
        <v>300</v>
      </c>
      <c r="E757" s="331">
        <v>28.69</v>
      </c>
      <c r="F757" s="331"/>
      <c r="G757" s="333">
        <f t="shared" si="14"/>
        <v>7468.6999999999853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46102</v>
      </c>
      <c r="D758" s="299" t="s">
        <v>348</v>
      </c>
      <c r="E758" s="331">
        <v>11.59</v>
      </c>
      <c r="F758" s="331"/>
      <c r="G758" s="333">
        <f t="shared" si="14"/>
        <v>7497.3899999999849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291</v>
      </c>
      <c r="B759" s="330">
        <v>41</v>
      </c>
      <c r="C759" s="298">
        <v>46102</v>
      </c>
      <c r="D759" s="299" t="s">
        <v>383</v>
      </c>
      <c r="E759" s="331"/>
      <c r="F759" s="331">
        <v>400</v>
      </c>
      <c r="G759" s="333">
        <f t="shared" si="14"/>
        <v>7508.979999999985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5</v>
      </c>
      <c r="C760" s="298">
        <v>46102</v>
      </c>
      <c r="D760" s="299" t="s">
        <v>395</v>
      </c>
      <c r="E760" s="331">
        <v>170</v>
      </c>
      <c r="F760" s="331"/>
      <c r="G760" s="333">
        <f t="shared" si="14"/>
        <v>7108.979999999985</v>
      </c>
      <c r="H760" s="334" t="s">
        <v>298</v>
      </c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5</v>
      </c>
      <c r="C761" s="298">
        <v>46102</v>
      </c>
      <c r="D761" s="299" t="s">
        <v>354</v>
      </c>
      <c r="E761" s="331">
        <v>70</v>
      </c>
      <c r="F761" s="331"/>
      <c r="G761" s="333">
        <f t="shared" si="14"/>
        <v>7278.979999999985</v>
      </c>
      <c r="H761" s="334" t="s">
        <v>298</v>
      </c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5</v>
      </c>
      <c r="C762" s="298">
        <v>46102</v>
      </c>
      <c r="D762" s="299" t="s">
        <v>396</v>
      </c>
      <c r="E762" s="331">
        <v>40</v>
      </c>
      <c r="F762" s="331"/>
      <c r="G762" s="333">
        <f t="shared" ref="G762:G1016" si="15">G763-E762+F762</f>
        <v>7348.979999999985</v>
      </c>
      <c r="H762" s="334" t="s">
        <v>298</v>
      </c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46102</v>
      </c>
      <c r="D763" s="299" t="s">
        <v>348</v>
      </c>
      <c r="E763" s="331">
        <v>25</v>
      </c>
      <c r="F763" s="331"/>
      <c r="G763" s="333">
        <f t="shared" si="15"/>
        <v>7388.979999999985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46102</v>
      </c>
      <c r="D764" s="299" t="s">
        <v>304</v>
      </c>
      <c r="E764" s="331">
        <v>65.19</v>
      </c>
      <c r="F764" s="331"/>
      <c r="G764" s="333">
        <f t="shared" si="15"/>
        <v>7413.979999999985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4</v>
      </c>
      <c r="C765" s="298">
        <v>46102</v>
      </c>
      <c r="D765" s="299" t="s">
        <v>310</v>
      </c>
      <c r="E765" s="331">
        <v>37.450000000000003</v>
      </c>
      <c r="F765" s="331"/>
      <c r="G765" s="333">
        <f t="shared" si="15"/>
        <v>7479.1699999999846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46101</v>
      </c>
      <c r="D766" s="299" t="s">
        <v>356</v>
      </c>
      <c r="E766" s="331">
        <v>65.099999999999994</v>
      </c>
      <c r="F766" s="331"/>
      <c r="G766" s="333">
        <f t="shared" si="15"/>
        <v>7516.6199999999844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46101</v>
      </c>
      <c r="D767" s="299" t="s">
        <v>323</v>
      </c>
      <c r="E767" s="331">
        <v>20.22</v>
      </c>
      <c r="F767" s="331"/>
      <c r="G767" s="333">
        <f t="shared" si="15"/>
        <v>7581.7199999999848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46101</v>
      </c>
      <c r="D768" s="299" t="s">
        <v>433</v>
      </c>
      <c r="E768" s="331">
        <v>-73</v>
      </c>
      <c r="F768" s="331"/>
      <c r="G768" s="333">
        <f t="shared" si="15"/>
        <v>7601.939999999985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6</v>
      </c>
      <c r="C769" s="298">
        <v>46101</v>
      </c>
      <c r="D769" s="299" t="s">
        <v>300</v>
      </c>
      <c r="E769" s="331">
        <v>34.68</v>
      </c>
      <c r="F769" s="331"/>
      <c r="G769" s="333">
        <f t="shared" si="15"/>
        <v>7528.939999999985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46101</v>
      </c>
      <c r="D770" s="299" t="s">
        <v>397</v>
      </c>
      <c r="E770" s="331">
        <v>10.63</v>
      </c>
      <c r="F770" s="331"/>
      <c r="G770" s="333">
        <f t="shared" si="15"/>
        <v>7563.6199999999853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5</v>
      </c>
      <c r="C771" s="298">
        <v>46101</v>
      </c>
      <c r="D771" s="299" t="s">
        <v>398</v>
      </c>
      <c r="E771" s="331">
        <v>106.49</v>
      </c>
      <c r="F771" s="331"/>
      <c r="G771" s="333">
        <f t="shared" si="15"/>
        <v>7574.2499999999854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46100</v>
      </c>
      <c r="D772" s="299" t="s">
        <v>357</v>
      </c>
      <c r="E772" s="331">
        <v>16.739999999999998</v>
      </c>
      <c r="F772" s="331"/>
      <c r="G772" s="333">
        <f t="shared" si="15"/>
        <v>7680.7399999999852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46100</v>
      </c>
      <c r="D773" s="299" t="s">
        <v>399</v>
      </c>
      <c r="E773" s="331">
        <v>108.54</v>
      </c>
      <c r="F773" s="331"/>
      <c r="G773" s="333">
        <f t="shared" si="15"/>
        <v>7697.479999999985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22</v>
      </c>
      <c r="C774" s="298">
        <v>46100</v>
      </c>
      <c r="D774" s="299" t="s">
        <v>835</v>
      </c>
      <c r="E774" s="331">
        <v>12.77</v>
      </c>
      <c r="F774" s="331"/>
      <c r="G774" s="333">
        <f t="shared" si="15"/>
        <v>7806.019999999985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46100</v>
      </c>
      <c r="D775" s="299" t="s">
        <v>334</v>
      </c>
      <c r="E775" s="331">
        <v>28.33</v>
      </c>
      <c r="F775" s="331"/>
      <c r="G775" s="333">
        <f t="shared" si="15"/>
        <v>7818.7899999999854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46100</v>
      </c>
      <c r="D776" s="299" t="s">
        <v>358</v>
      </c>
      <c r="E776" s="331">
        <v>17.45</v>
      </c>
      <c r="F776" s="331"/>
      <c r="G776" s="333">
        <f t="shared" si="15"/>
        <v>7847.1199999999853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22</v>
      </c>
      <c r="C777" s="298">
        <v>46100</v>
      </c>
      <c r="D777" s="299" t="s">
        <v>328</v>
      </c>
      <c r="E777" s="331">
        <v>7.46</v>
      </c>
      <c r="F777" s="331"/>
      <c r="G777" s="333">
        <f t="shared" si="15"/>
        <v>7864.5699999999852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335</v>
      </c>
      <c r="B778" s="330" t="s">
        <v>335</v>
      </c>
      <c r="C778" s="298">
        <v>46100</v>
      </c>
      <c r="D778" s="299" t="s">
        <v>336</v>
      </c>
      <c r="E778" s="331">
        <v>172.29</v>
      </c>
      <c r="F778" s="331"/>
      <c r="G778" s="333">
        <f t="shared" si="15"/>
        <v>7872.0299999999852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15</v>
      </c>
      <c r="C779" s="298">
        <v>46100</v>
      </c>
      <c r="D779" s="299" t="s">
        <v>185</v>
      </c>
      <c r="E779" s="331">
        <v>175.09</v>
      </c>
      <c r="F779" s="331"/>
      <c r="G779" s="333">
        <f t="shared" si="15"/>
        <v>8044.3199999999852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291</v>
      </c>
      <c r="B780" s="330">
        <v>39</v>
      </c>
      <c r="C780" s="298">
        <v>46100</v>
      </c>
      <c r="D780" s="299" t="s">
        <v>292</v>
      </c>
      <c r="E780" s="331"/>
      <c r="F780" s="331">
        <v>2763.78</v>
      </c>
      <c r="G780" s="333">
        <f t="shared" si="15"/>
        <v>8219.4099999999853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46099</v>
      </c>
      <c r="D781" s="299" t="s">
        <v>400</v>
      </c>
      <c r="E781" s="331">
        <v>47.46</v>
      </c>
      <c r="F781" s="331"/>
      <c r="G781" s="333">
        <f t="shared" si="15"/>
        <v>5455.6299999999856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46099</v>
      </c>
      <c r="D782" s="299" t="s">
        <v>400</v>
      </c>
      <c r="E782" s="331">
        <v>15.01</v>
      </c>
      <c r="F782" s="331"/>
      <c r="G782" s="333">
        <f t="shared" si="15"/>
        <v>5503.0899999999856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40</v>
      </c>
      <c r="C783" s="298">
        <v>46099</v>
      </c>
      <c r="D783" s="299" t="s">
        <v>316</v>
      </c>
      <c r="E783" s="331"/>
      <c r="F783" s="331">
        <v>838.67</v>
      </c>
      <c r="G783" s="333">
        <f t="shared" si="15"/>
        <v>5518.0999999999858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46099</v>
      </c>
      <c r="D784" s="299" t="s">
        <v>296</v>
      </c>
      <c r="E784" s="331">
        <v>14.67</v>
      </c>
      <c r="F784" s="331"/>
      <c r="G784" s="333">
        <f t="shared" si="15"/>
        <v>4679.4299999999857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46099</v>
      </c>
      <c r="D785" s="299" t="s">
        <v>296</v>
      </c>
      <c r="E785" s="331">
        <v>40.22</v>
      </c>
      <c r="F785" s="331"/>
      <c r="G785" s="333">
        <f t="shared" si="15"/>
        <v>4694.0999999999858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46099</v>
      </c>
      <c r="D786" s="299" t="s">
        <v>295</v>
      </c>
      <c r="E786" s="331">
        <v>3.49</v>
      </c>
      <c r="F786" s="331"/>
      <c r="G786" s="333">
        <f t="shared" si="15"/>
        <v>4734.3199999999861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22</v>
      </c>
      <c r="C787" s="298">
        <v>46099</v>
      </c>
      <c r="D787" s="299" t="s">
        <v>401</v>
      </c>
      <c r="E787" s="331">
        <v>13.84</v>
      </c>
      <c r="F787" s="331"/>
      <c r="G787" s="333">
        <f t="shared" si="15"/>
        <v>4737.8099999999858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17</v>
      </c>
      <c r="C788" s="298">
        <v>46098</v>
      </c>
      <c r="D788" s="299" t="s">
        <v>188</v>
      </c>
      <c r="E788" s="331">
        <v>42.65</v>
      </c>
      <c r="F788" s="331"/>
      <c r="G788" s="333">
        <f t="shared" si="15"/>
        <v>4751.649999999986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23</v>
      </c>
      <c r="C789" s="298">
        <v>46098</v>
      </c>
      <c r="D789" s="299" t="s">
        <v>402</v>
      </c>
      <c r="E789" s="331">
        <v>529.46</v>
      </c>
      <c r="F789" s="331"/>
      <c r="G789" s="333">
        <f t="shared" si="15"/>
        <v>4794.2999999999856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43</v>
      </c>
      <c r="C790" s="298">
        <v>46098</v>
      </c>
      <c r="D790" s="299" t="s">
        <v>333</v>
      </c>
      <c r="E790" s="331">
        <v>22.35</v>
      </c>
      <c r="F790" s="331"/>
      <c r="G790" s="333">
        <f t="shared" si="15"/>
        <v>5323.7599999999857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42</v>
      </c>
      <c r="C791" s="298">
        <v>46098</v>
      </c>
      <c r="D791" s="299" t="s">
        <v>333</v>
      </c>
      <c r="E791" s="331">
        <v>37.25</v>
      </c>
      <c r="F791" s="331"/>
      <c r="G791" s="333">
        <f t="shared" si="15"/>
        <v>5346.109999999986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46098</v>
      </c>
      <c r="D792" s="299" t="s">
        <v>319</v>
      </c>
      <c r="E792" s="331">
        <v>3.99</v>
      </c>
      <c r="F792" s="331"/>
      <c r="G792" s="333">
        <f t="shared" si="15"/>
        <v>5383.359999999986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46098</v>
      </c>
      <c r="D793" s="299" t="s">
        <v>319</v>
      </c>
      <c r="E793" s="331">
        <v>24.47</v>
      </c>
      <c r="F793" s="331"/>
      <c r="G793" s="333">
        <f t="shared" si="15"/>
        <v>5387.3499999999858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21</v>
      </c>
      <c r="C794" s="298">
        <v>46098</v>
      </c>
      <c r="D794" s="299" t="s">
        <v>194</v>
      </c>
      <c r="E794" s="331">
        <v>75.599999999999994</v>
      </c>
      <c r="F794" s="331"/>
      <c r="G794" s="333">
        <f t="shared" si="15"/>
        <v>5411.8199999999861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5</v>
      </c>
      <c r="C795" s="298">
        <v>46097</v>
      </c>
      <c r="D795" s="299" t="s">
        <v>340</v>
      </c>
      <c r="E795" s="331">
        <v>21.3</v>
      </c>
      <c r="F795" s="331"/>
      <c r="G795" s="333">
        <f t="shared" si="15"/>
        <v>5487.4199999999864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11</v>
      </c>
      <c r="C796" s="298">
        <v>46097</v>
      </c>
      <c r="D796" s="299" t="s">
        <v>178</v>
      </c>
      <c r="E796" s="331">
        <v>267.91000000000003</v>
      </c>
      <c r="F796" s="331"/>
      <c r="G796" s="333">
        <f t="shared" si="15"/>
        <v>5508.7199999999866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287</v>
      </c>
      <c r="B797" s="330" t="s">
        <v>287</v>
      </c>
      <c r="C797" s="298">
        <v>46097</v>
      </c>
      <c r="D797" s="299" t="s">
        <v>403</v>
      </c>
      <c r="E797" s="331"/>
      <c r="F797" s="331">
        <v>80</v>
      </c>
      <c r="G797" s="333">
        <f t="shared" si="15"/>
        <v>5776.6299999999865</v>
      </c>
      <c r="H797" s="334" t="s">
        <v>298</v>
      </c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46097</v>
      </c>
      <c r="D798" s="299" t="s">
        <v>302</v>
      </c>
      <c r="E798" s="331">
        <v>80</v>
      </c>
      <c r="F798" s="331"/>
      <c r="G798" s="333">
        <f t="shared" si="15"/>
        <v>5696.6299999999865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46097</v>
      </c>
      <c r="D799" s="299" t="s">
        <v>310</v>
      </c>
      <c r="E799" s="331">
        <v>42.47</v>
      </c>
      <c r="F799" s="331"/>
      <c r="G799" s="333">
        <f t="shared" si="15"/>
        <v>5776.6299999999865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46097</v>
      </c>
      <c r="D800" s="299" t="s">
        <v>296</v>
      </c>
      <c r="E800" s="331">
        <v>11.18</v>
      </c>
      <c r="F800" s="331"/>
      <c r="G800" s="333">
        <f t="shared" si="15"/>
        <v>5819.0999999999867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46096</v>
      </c>
      <c r="D801" s="299" t="s">
        <v>404</v>
      </c>
      <c r="E801" s="331">
        <v>38.67</v>
      </c>
      <c r="F801" s="331"/>
      <c r="G801" s="333">
        <f t="shared" si="15"/>
        <v>5830.279999999987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3</v>
      </c>
      <c r="C802" s="298">
        <v>46096</v>
      </c>
      <c r="D802" s="299" t="s">
        <v>348</v>
      </c>
      <c r="E802" s="331">
        <v>7.11</v>
      </c>
      <c r="F802" s="331"/>
      <c r="G802" s="333">
        <f t="shared" si="15"/>
        <v>5868.9499999999871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46096</v>
      </c>
      <c r="D803" s="299" t="s">
        <v>304</v>
      </c>
      <c r="E803" s="331">
        <v>126.64</v>
      </c>
      <c r="F803" s="331"/>
      <c r="G803" s="333">
        <f t="shared" si="15"/>
        <v>5876.0599999999868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46096</v>
      </c>
      <c r="D804" s="299" t="s">
        <v>311</v>
      </c>
      <c r="E804" s="331">
        <v>125.2</v>
      </c>
      <c r="F804" s="331"/>
      <c r="G804" s="333">
        <f t="shared" si="15"/>
        <v>6002.6999999999871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1</v>
      </c>
      <c r="C805" s="298">
        <v>46096</v>
      </c>
      <c r="D805" s="299" t="s">
        <v>306</v>
      </c>
      <c r="E805" s="331">
        <v>37.159999999999997</v>
      </c>
      <c r="F805" s="331"/>
      <c r="G805" s="333">
        <f t="shared" si="15"/>
        <v>6127.8999999999869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16</v>
      </c>
      <c r="C806" s="298">
        <v>46096</v>
      </c>
      <c r="D806" s="299" t="s">
        <v>405</v>
      </c>
      <c r="E806" s="331">
        <v>713.06</v>
      </c>
      <c r="F806" s="331"/>
      <c r="G806" s="333">
        <f t="shared" si="15"/>
        <v>6165.0599999999868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5</v>
      </c>
      <c r="C807" s="298">
        <v>46095</v>
      </c>
      <c r="D807" s="299" t="s">
        <v>406</v>
      </c>
      <c r="E807" s="331">
        <v>24</v>
      </c>
      <c r="F807" s="331"/>
      <c r="G807" s="333">
        <f t="shared" si="15"/>
        <v>6878.1199999999862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3</v>
      </c>
      <c r="C808" s="298">
        <v>46095</v>
      </c>
      <c r="D808" s="299" t="s">
        <v>348</v>
      </c>
      <c r="E808" s="331">
        <v>14.58</v>
      </c>
      <c r="F808" s="331"/>
      <c r="G808" s="333">
        <f t="shared" si="15"/>
        <v>6902.1199999999862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291</v>
      </c>
      <c r="B809" s="330">
        <v>41</v>
      </c>
      <c r="C809" s="298">
        <v>46094</v>
      </c>
      <c r="D809" s="299" t="s">
        <v>407</v>
      </c>
      <c r="E809" s="331"/>
      <c r="F809" s="331">
        <v>300</v>
      </c>
      <c r="G809" s="333">
        <f t="shared" si="15"/>
        <v>6916.6999999999862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1</v>
      </c>
      <c r="C810" s="298">
        <v>46094</v>
      </c>
      <c r="D810" s="299" t="s">
        <v>311</v>
      </c>
      <c r="E810" s="331">
        <v>17.71</v>
      </c>
      <c r="F810" s="331"/>
      <c r="G810" s="333">
        <f t="shared" si="15"/>
        <v>6616.6999999999862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4</v>
      </c>
      <c r="C811" s="298">
        <v>46094</v>
      </c>
      <c r="D811" s="299" t="s">
        <v>296</v>
      </c>
      <c r="E811" s="331">
        <v>31.56</v>
      </c>
      <c r="F811" s="331"/>
      <c r="G811" s="333">
        <f t="shared" si="15"/>
        <v>6634.4099999999862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46094</v>
      </c>
      <c r="D812" s="299" t="s">
        <v>296</v>
      </c>
      <c r="E812" s="331">
        <v>34.79</v>
      </c>
      <c r="F812" s="331"/>
      <c r="G812" s="333">
        <f t="shared" si="15"/>
        <v>6665.9699999999866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46094</v>
      </c>
      <c r="D813" s="299" t="s">
        <v>408</v>
      </c>
      <c r="E813" s="331">
        <v>23.9</v>
      </c>
      <c r="F813" s="331"/>
      <c r="G813" s="333">
        <f t="shared" si="15"/>
        <v>6700.7599999999866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3</v>
      </c>
      <c r="C814" s="298">
        <v>46094</v>
      </c>
      <c r="D814" s="299" t="s">
        <v>348</v>
      </c>
      <c r="E814" s="331">
        <v>7.26</v>
      </c>
      <c r="F814" s="331"/>
      <c r="G814" s="333">
        <f t="shared" si="15"/>
        <v>6724.6599999999862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5</v>
      </c>
      <c r="C815" s="298">
        <v>46094</v>
      </c>
      <c r="D815" s="299" t="s">
        <v>354</v>
      </c>
      <c r="E815" s="331">
        <v>85</v>
      </c>
      <c r="F815" s="331"/>
      <c r="G815" s="333">
        <f t="shared" si="15"/>
        <v>6731.9199999999864</v>
      </c>
      <c r="H815" s="334" t="s">
        <v>298</v>
      </c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46093</v>
      </c>
      <c r="D816" s="299" t="s">
        <v>409</v>
      </c>
      <c r="E816" s="331">
        <v>51.22</v>
      </c>
      <c r="F816" s="331"/>
      <c r="G816" s="333">
        <f t="shared" si="15"/>
        <v>6816.9199999999864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46093</v>
      </c>
      <c r="D817" s="299" t="s">
        <v>410</v>
      </c>
      <c r="E817" s="331">
        <v>57.43</v>
      </c>
      <c r="F817" s="331"/>
      <c r="G817" s="333">
        <f t="shared" si="15"/>
        <v>6868.1399999999867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46093</v>
      </c>
      <c r="D818" s="299" t="s">
        <v>358</v>
      </c>
      <c r="E818" s="331">
        <v>17.45</v>
      </c>
      <c r="F818" s="331"/>
      <c r="G818" s="333">
        <f t="shared" si="15"/>
        <v>6925.569999999987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46093</v>
      </c>
      <c r="D819" s="299" t="s">
        <v>319</v>
      </c>
      <c r="E819" s="331">
        <v>7.92</v>
      </c>
      <c r="F819" s="331"/>
      <c r="G819" s="333">
        <f t="shared" si="15"/>
        <v>6943.0199999999868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291</v>
      </c>
      <c r="B820" s="330">
        <v>38</v>
      </c>
      <c r="C820" s="298">
        <v>46093</v>
      </c>
      <c r="D820" s="299" t="s">
        <v>293</v>
      </c>
      <c r="E820" s="331"/>
      <c r="F820" s="331">
        <v>4726.92</v>
      </c>
      <c r="G820" s="333">
        <f t="shared" si="15"/>
        <v>6950.9399999999869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46093</v>
      </c>
      <c r="D821" s="299" t="s">
        <v>386</v>
      </c>
      <c r="E821" s="331">
        <v>15</v>
      </c>
      <c r="F821" s="331"/>
      <c r="G821" s="333">
        <f t="shared" si="15"/>
        <v>2224.0199999999868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46093</v>
      </c>
      <c r="D822" s="299" t="s">
        <v>411</v>
      </c>
      <c r="E822" s="331">
        <v>12</v>
      </c>
      <c r="F822" s="331"/>
      <c r="G822" s="333">
        <f t="shared" si="15"/>
        <v>2239.0199999999868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19</v>
      </c>
      <c r="C823" s="298">
        <v>46093</v>
      </c>
      <c r="D823" s="299" t="s">
        <v>191</v>
      </c>
      <c r="E823" s="331">
        <v>200</v>
      </c>
      <c r="F823" s="331"/>
      <c r="G823" s="333">
        <f t="shared" si="15"/>
        <v>2251.0199999999868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46092</v>
      </c>
      <c r="D824" s="299" t="s">
        <v>412</v>
      </c>
      <c r="E824" s="331">
        <v>-10.050000000000001</v>
      </c>
      <c r="F824" s="331"/>
      <c r="G824" s="333">
        <f t="shared" si="15"/>
        <v>2451.0199999999868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46092</v>
      </c>
      <c r="D825" s="299" t="s">
        <v>413</v>
      </c>
      <c r="E825" s="331">
        <v>25</v>
      </c>
      <c r="F825" s="331"/>
      <c r="G825" s="333">
        <f t="shared" si="15"/>
        <v>2440.9699999999866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46092</v>
      </c>
      <c r="D826" s="299" t="s">
        <v>301</v>
      </c>
      <c r="E826" s="331">
        <v>-9</v>
      </c>
      <c r="F826" s="331"/>
      <c r="G826" s="333">
        <f t="shared" si="15"/>
        <v>2465.9699999999866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41</v>
      </c>
      <c r="C827" s="298">
        <v>46092</v>
      </c>
      <c r="D827" s="299" t="s">
        <v>407</v>
      </c>
      <c r="E827" s="331"/>
      <c r="F827" s="331">
        <v>500</v>
      </c>
      <c r="G827" s="333">
        <f t="shared" si="15"/>
        <v>2456.9699999999866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46092</v>
      </c>
      <c r="D828" s="299" t="s">
        <v>296</v>
      </c>
      <c r="E828" s="331">
        <v>16.170000000000002</v>
      </c>
      <c r="F828" s="331"/>
      <c r="G828" s="333">
        <f t="shared" si="15"/>
        <v>1956.9699999999864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22</v>
      </c>
      <c r="C829" s="298">
        <v>46092</v>
      </c>
      <c r="D829" s="299" t="s">
        <v>352</v>
      </c>
      <c r="E829" s="331">
        <v>19.16</v>
      </c>
      <c r="F829" s="331"/>
      <c r="G829" s="333">
        <f t="shared" si="15"/>
        <v>1973.1399999999865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335</v>
      </c>
      <c r="B830" s="330" t="s">
        <v>335</v>
      </c>
      <c r="C830" s="298">
        <v>46091</v>
      </c>
      <c r="D830" s="299" t="s">
        <v>447</v>
      </c>
      <c r="E830" s="331">
        <v>47.28</v>
      </c>
      <c r="F830" s="331"/>
      <c r="G830" s="333">
        <f t="shared" si="15"/>
        <v>1992.2999999999865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13</v>
      </c>
      <c r="C831" s="298">
        <v>46091</v>
      </c>
      <c r="D831" s="299" t="s">
        <v>182</v>
      </c>
      <c r="E831" s="331">
        <v>134.93</v>
      </c>
      <c r="F831" s="331"/>
      <c r="G831" s="333">
        <f t="shared" si="15"/>
        <v>2039.5799999999865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46091</v>
      </c>
      <c r="D832" s="299" t="s">
        <v>295</v>
      </c>
      <c r="E832" s="331">
        <v>7.44</v>
      </c>
      <c r="F832" s="331"/>
      <c r="G832" s="333">
        <f t="shared" si="15"/>
        <v>2174.5099999999866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46091</v>
      </c>
      <c r="D833" s="299" t="s">
        <v>295</v>
      </c>
      <c r="E833" s="331">
        <v>29.53</v>
      </c>
      <c r="F833" s="331"/>
      <c r="G833" s="333">
        <f t="shared" si="15"/>
        <v>2181.9499999999866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4</v>
      </c>
      <c r="C834" s="298">
        <v>46091</v>
      </c>
      <c r="D834" s="299" t="s">
        <v>310</v>
      </c>
      <c r="E834" s="331">
        <v>34.119999999999997</v>
      </c>
      <c r="F834" s="331"/>
      <c r="G834" s="333">
        <f t="shared" si="15"/>
        <v>2211.4799999999868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46091</v>
      </c>
      <c r="D835" s="299" t="s">
        <v>414</v>
      </c>
      <c r="E835" s="331">
        <v>18.57</v>
      </c>
      <c r="F835" s="331"/>
      <c r="G835" s="333">
        <f t="shared" si="15"/>
        <v>2245.5999999999867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16</v>
      </c>
      <c r="C836" s="298">
        <v>46091</v>
      </c>
      <c r="D836" s="299" t="s">
        <v>415</v>
      </c>
      <c r="E836" s="331">
        <v>107</v>
      </c>
      <c r="F836" s="331"/>
      <c r="G836" s="333">
        <f t="shared" si="15"/>
        <v>2264.1699999999869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18</v>
      </c>
      <c r="C837" s="298">
        <v>46090</v>
      </c>
      <c r="D837" s="299" t="s">
        <v>361</v>
      </c>
      <c r="E837" s="331">
        <v>400</v>
      </c>
      <c r="F837" s="331"/>
      <c r="G837" s="333">
        <f t="shared" si="15"/>
        <v>2371.1699999999869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46090</v>
      </c>
      <c r="D838" s="299" t="s">
        <v>296</v>
      </c>
      <c r="E838" s="331">
        <v>24.69</v>
      </c>
      <c r="F838" s="331"/>
      <c r="G838" s="333">
        <f t="shared" si="15"/>
        <v>2771.1699999999869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3</v>
      </c>
      <c r="C839" s="298">
        <v>46090</v>
      </c>
      <c r="D839" s="299" t="s">
        <v>416</v>
      </c>
      <c r="E839" s="331">
        <v>4.59</v>
      </c>
      <c r="F839" s="331"/>
      <c r="G839" s="333">
        <f t="shared" si="15"/>
        <v>2795.8599999999869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9</v>
      </c>
      <c r="C840" s="298">
        <v>46090</v>
      </c>
      <c r="D840" s="299" t="s">
        <v>58</v>
      </c>
      <c r="E840" s="331">
        <v>1281.53</v>
      </c>
      <c r="F840" s="331"/>
      <c r="G840" s="333">
        <f t="shared" si="15"/>
        <v>2800.4499999999871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7</v>
      </c>
      <c r="C841" s="298">
        <v>46090</v>
      </c>
      <c r="D841" s="299" t="s">
        <v>338</v>
      </c>
      <c r="E841" s="331">
        <v>40.61</v>
      </c>
      <c r="F841" s="331"/>
      <c r="G841" s="333">
        <f t="shared" si="15"/>
        <v>4081.9799999999873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287</v>
      </c>
      <c r="B842" s="330" t="s">
        <v>287</v>
      </c>
      <c r="C842" s="298">
        <v>46090</v>
      </c>
      <c r="D842" s="299" t="s">
        <v>417</v>
      </c>
      <c r="E842" s="331">
        <v>380</v>
      </c>
      <c r="F842" s="331">
        <v>380</v>
      </c>
      <c r="G842" s="333">
        <f t="shared" si="15"/>
        <v>4122.5899999999874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46090</v>
      </c>
      <c r="D843" s="299" t="s">
        <v>418</v>
      </c>
      <c r="E843" s="331">
        <v>15</v>
      </c>
      <c r="F843" s="331"/>
      <c r="G843" s="333">
        <f t="shared" si="15"/>
        <v>4122.5899999999874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46090</v>
      </c>
      <c r="D844" s="299" t="s">
        <v>386</v>
      </c>
      <c r="E844" s="331">
        <v>15</v>
      </c>
      <c r="F844" s="331"/>
      <c r="G844" s="333">
        <f t="shared" si="15"/>
        <v>4137.5899999999874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6</v>
      </c>
      <c r="C845" s="298">
        <v>46090</v>
      </c>
      <c r="D845" s="299" t="s">
        <v>300</v>
      </c>
      <c r="E845" s="331">
        <v>70.66</v>
      </c>
      <c r="F845" s="331"/>
      <c r="G845" s="333">
        <f t="shared" si="15"/>
        <v>4152.5899999999874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1</v>
      </c>
      <c r="C846" s="298">
        <v>46089</v>
      </c>
      <c r="D846" s="299" t="s">
        <v>311</v>
      </c>
      <c r="E846" s="331">
        <v>109.77</v>
      </c>
      <c r="F846" s="331"/>
      <c r="G846" s="333">
        <f t="shared" si="15"/>
        <v>4223.2499999999873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46089</v>
      </c>
      <c r="D847" s="299" t="s">
        <v>306</v>
      </c>
      <c r="E847" s="331">
        <v>9.3800000000000008</v>
      </c>
      <c r="F847" s="331"/>
      <c r="G847" s="333">
        <f t="shared" si="15"/>
        <v>4333.0199999999877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3</v>
      </c>
      <c r="C848" s="298">
        <v>46089</v>
      </c>
      <c r="D848" s="299" t="s">
        <v>419</v>
      </c>
      <c r="E848" s="331">
        <v>3.85</v>
      </c>
      <c r="F848" s="331"/>
      <c r="G848" s="333">
        <f t="shared" si="15"/>
        <v>4342.3999999999878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46089</v>
      </c>
      <c r="D849" s="299" t="s">
        <v>404</v>
      </c>
      <c r="E849" s="331">
        <v>88.54</v>
      </c>
      <c r="F849" s="331"/>
      <c r="G849" s="333">
        <f t="shared" si="15"/>
        <v>4346.2499999999882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46089</v>
      </c>
      <c r="D850" s="299" t="s">
        <v>358</v>
      </c>
      <c r="E850" s="331">
        <v>8.3800000000000008</v>
      </c>
      <c r="F850" s="331"/>
      <c r="G850" s="333">
        <f t="shared" si="15"/>
        <v>4434.7899999999881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46089</v>
      </c>
      <c r="D851" s="299" t="s">
        <v>301</v>
      </c>
      <c r="E851" s="331">
        <v>39.549999999999997</v>
      </c>
      <c r="F851" s="331"/>
      <c r="G851" s="333">
        <f t="shared" si="15"/>
        <v>4443.1699999999882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46089</v>
      </c>
      <c r="D852" s="299" t="s">
        <v>420</v>
      </c>
      <c r="E852" s="331">
        <v>31.68</v>
      </c>
      <c r="F852" s="331"/>
      <c r="G852" s="333">
        <f t="shared" si="15"/>
        <v>4482.7199999999884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46088</v>
      </c>
      <c r="D853" s="299" t="s">
        <v>308</v>
      </c>
      <c r="E853" s="331">
        <v>24.65</v>
      </c>
      <c r="F853" s="331"/>
      <c r="G853" s="333">
        <f t="shared" si="15"/>
        <v>4514.3999999999887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46088</v>
      </c>
      <c r="D854" s="299" t="s">
        <v>346</v>
      </c>
      <c r="E854" s="331">
        <v>11.04</v>
      </c>
      <c r="F854" s="331"/>
      <c r="G854" s="333">
        <f t="shared" si="15"/>
        <v>4539.0499999999884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8</v>
      </c>
      <c r="C855" s="298">
        <v>46088</v>
      </c>
      <c r="D855" s="299" t="s">
        <v>319</v>
      </c>
      <c r="E855" s="331">
        <v>11.5</v>
      </c>
      <c r="F855" s="331"/>
      <c r="G855" s="333">
        <f t="shared" si="15"/>
        <v>4550.0899999999883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46088</v>
      </c>
      <c r="D856" s="299" t="s">
        <v>296</v>
      </c>
      <c r="E856" s="331">
        <v>12.44</v>
      </c>
      <c r="F856" s="331"/>
      <c r="G856" s="333">
        <f t="shared" si="15"/>
        <v>4561.5899999999883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46088</v>
      </c>
      <c r="D857" s="299" t="s">
        <v>296</v>
      </c>
      <c r="E857" s="331">
        <v>23.62</v>
      </c>
      <c r="F857" s="331"/>
      <c r="G857" s="333">
        <f t="shared" si="15"/>
        <v>4574.0299999999879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46088</v>
      </c>
      <c r="D858" s="299" t="s">
        <v>301</v>
      </c>
      <c r="E858" s="331">
        <v>36.049999999999997</v>
      </c>
      <c r="F858" s="331"/>
      <c r="G858" s="333">
        <f t="shared" si="15"/>
        <v>4597.6499999999878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14</v>
      </c>
      <c r="C859" s="298">
        <v>46087</v>
      </c>
      <c r="D859" s="299" t="s">
        <v>366</v>
      </c>
      <c r="E859" s="331">
        <v>66.67</v>
      </c>
      <c r="F859" s="331"/>
      <c r="G859" s="333">
        <f t="shared" si="15"/>
        <v>4633.699999999988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46087</v>
      </c>
      <c r="D860" s="299" t="s">
        <v>296</v>
      </c>
      <c r="E860" s="331">
        <v>17.850000000000001</v>
      </c>
      <c r="F860" s="331"/>
      <c r="G860" s="333">
        <f t="shared" si="15"/>
        <v>4700.3699999999881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46087</v>
      </c>
      <c r="D861" s="299" t="s">
        <v>304</v>
      </c>
      <c r="E861" s="331">
        <v>112.13</v>
      </c>
      <c r="F861" s="331"/>
      <c r="G861" s="333">
        <f t="shared" si="15"/>
        <v>4718.2199999999884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46087</v>
      </c>
      <c r="D862" s="299" t="s">
        <v>324</v>
      </c>
      <c r="E862" s="331">
        <v>7.31</v>
      </c>
      <c r="F862" s="331"/>
      <c r="G862" s="333">
        <f t="shared" si="15"/>
        <v>4830.3499999999885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39</v>
      </c>
      <c r="C863" s="298">
        <v>46086</v>
      </c>
      <c r="D863" s="299" t="s">
        <v>292</v>
      </c>
      <c r="E863" s="331"/>
      <c r="F863" s="331">
        <v>2763.78</v>
      </c>
      <c r="G863" s="333">
        <f t="shared" si="15"/>
        <v>4837.6599999999889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46086</v>
      </c>
      <c r="D864" s="299" t="s">
        <v>295</v>
      </c>
      <c r="E864" s="331">
        <v>31.52</v>
      </c>
      <c r="F864" s="331"/>
      <c r="G864" s="333">
        <f t="shared" si="15"/>
        <v>2073.8799999999892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46086</v>
      </c>
      <c r="D865" s="299" t="s">
        <v>358</v>
      </c>
      <c r="E865" s="331">
        <v>14.86</v>
      </c>
      <c r="F865" s="331"/>
      <c r="G865" s="333">
        <f t="shared" si="15"/>
        <v>2105.3999999999892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46086</v>
      </c>
      <c r="D866" s="299" t="s">
        <v>409</v>
      </c>
      <c r="E866" s="331">
        <v>44.99</v>
      </c>
      <c r="F866" s="331"/>
      <c r="G866" s="333">
        <f t="shared" si="15"/>
        <v>2120.2599999999893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46085</v>
      </c>
      <c r="D867" s="299" t="s">
        <v>421</v>
      </c>
      <c r="E867" s="331">
        <v>15</v>
      </c>
      <c r="F867" s="331"/>
      <c r="G867" s="333">
        <f t="shared" si="15"/>
        <v>2165.2499999999891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46085</v>
      </c>
      <c r="D868" s="299" t="s">
        <v>296</v>
      </c>
      <c r="E868" s="331">
        <v>10.84</v>
      </c>
      <c r="F868" s="331"/>
      <c r="G868" s="333">
        <f t="shared" si="15"/>
        <v>2180.2499999999891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14</v>
      </c>
      <c r="C869" s="298">
        <v>46085</v>
      </c>
      <c r="D869" s="299" t="s">
        <v>367</v>
      </c>
      <c r="E869" s="331">
        <v>68.739999999999995</v>
      </c>
      <c r="F869" s="331"/>
      <c r="G869" s="333">
        <f t="shared" si="15"/>
        <v>2191.0899999999892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4</v>
      </c>
      <c r="C870" s="298">
        <v>46085</v>
      </c>
      <c r="D870" s="299" t="s">
        <v>310</v>
      </c>
      <c r="E870" s="331">
        <v>30.67</v>
      </c>
      <c r="F870" s="331"/>
      <c r="G870" s="333">
        <f t="shared" si="15"/>
        <v>2259.829999999989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17</v>
      </c>
      <c r="C871" s="298">
        <v>46085</v>
      </c>
      <c r="D871" s="299" t="s">
        <v>370</v>
      </c>
      <c r="E871" s="331">
        <v>99</v>
      </c>
      <c r="F871" s="331"/>
      <c r="G871" s="333">
        <f t="shared" si="15"/>
        <v>2290.4999999999891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21</v>
      </c>
      <c r="C872" s="298">
        <v>46084</v>
      </c>
      <c r="D872" s="299" t="s">
        <v>194</v>
      </c>
      <c r="E872" s="331">
        <v>40.72</v>
      </c>
      <c r="F872" s="331"/>
      <c r="G872" s="333">
        <f t="shared" si="15"/>
        <v>2389.4999999999891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284</v>
      </c>
      <c r="B873" s="330">
        <v>36</v>
      </c>
      <c r="C873" s="298">
        <v>46084</v>
      </c>
      <c r="D873" s="299" t="s">
        <v>374</v>
      </c>
      <c r="E873" s="331">
        <v>50</v>
      </c>
      <c r="F873" s="331"/>
      <c r="G873" s="333">
        <f t="shared" si="15"/>
        <v>2430.2199999999889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46084</v>
      </c>
      <c r="D874" s="299" t="s">
        <v>296</v>
      </c>
      <c r="E874" s="331">
        <v>14.67</v>
      </c>
      <c r="F874" s="331"/>
      <c r="G874" s="333">
        <f t="shared" si="15"/>
        <v>2480.2199999999889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4</v>
      </c>
      <c r="C875" s="298">
        <v>46084</v>
      </c>
      <c r="D875" s="299" t="s">
        <v>296</v>
      </c>
      <c r="E875" s="331">
        <v>27.42</v>
      </c>
      <c r="F875" s="331"/>
      <c r="G875" s="333">
        <f t="shared" si="15"/>
        <v>2494.889999999989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46084</v>
      </c>
      <c r="D876" s="299" t="s">
        <v>422</v>
      </c>
      <c r="E876" s="331">
        <v>106.27</v>
      </c>
      <c r="F876" s="331"/>
      <c r="G876" s="333">
        <f t="shared" si="15"/>
        <v>2522.309999999989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46084</v>
      </c>
      <c r="D877" s="299" t="s">
        <v>422</v>
      </c>
      <c r="E877" s="331">
        <v>-107</v>
      </c>
      <c r="F877" s="331"/>
      <c r="G877" s="333">
        <f t="shared" si="15"/>
        <v>2628.579999999989</v>
      </c>
      <c r="H877" s="334" t="s">
        <v>298</v>
      </c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46083</v>
      </c>
      <c r="D878" s="299" t="s">
        <v>301</v>
      </c>
      <c r="E878" s="331">
        <v>20</v>
      </c>
      <c r="F878" s="331"/>
      <c r="G878" s="333">
        <f t="shared" si="15"/>
        <v>2521.579999999989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287</v>
      </c>
      <c r="B879" s="330" t="s">
        <v>287</v>
      </c>
      <c r="C879" s="298">
        <v>46083</v>
      </c>
      <c r="D879" s="299" t="s">
        <v>288</v>
      </c>
      <c r="E879" s="331">
        <v>185.64</v>
      </c>
      <c r="F879" s="331">
        <v>185.64</v>
      </c>
      <c r="G879" s="333">
        <f t="shared" si="15"/>
        <v>2541.579999999989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46083</v>
      </c>
      <c r="D880" s="299" t="s">
        <v>424</v>
      </c>
      <c r="E880" s="331">
        <v>70.12</v>
      </c>
      <c r="F880" s="331"/>
      <c r="G880" s="333">
        <f t="shared" si="15"/>
        <v>2541.579999999989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17</v>
      </c>
      <c r="C881" s="298">
        <v>46083</v>
      </c>
      <c r="D881" s="299" t="s">
        <v>188</v>
      </c>
      <c r="E881" s="331">
        <v>41.44</v>
      </c>
      <c r="F881" s="331"/>
      <c r="G881" s="333">
        <f t="shared" si="15"/>
        <v>2611.6999999999889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46083</v>
      </c>
      <c r="D882" s="299" t="s">
        <v>296</v>
      </c>
      <c r="E882" s="331">
        <v>8.7200000000000006</v>
      </c>
      <c r="F882" s="331"/>
      <c r="G882" s="333">
        <f t="shared" si="15"/>
        <v>2653.139999999989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22</v>
      </c>
      <c r="C883" s="298">
        <v>46082</v>
      </c>
      <c r="D883" s="299" t="s">
        <v>375</v>
      </c>
      <c r="E883" s="331">
        <v>6.37</v>
      </c>
      <c r="F883" s="331"/>
      <c r="G883" s="333">
        <f t="shared" si="15"/>
        <v>2661.8599999999888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46082</v>
      </c>
      <c r="D884" s="299" t="s">
        <v>296</v>
      </c>
      <c r="E884" s="331">
        <v>9.8699999999999992</v>
      </c>
      <c r="F884" s="331"/>
      <c r="G884" s="333">
        <f t="shared" si="15"/>
        <v>2668.2299999999886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1</v>
      </c>
      <c r="C885" s="298">
        <v>46082</v>
      </c>
      <c r="D885" s="299" t="s">
        <v>311</v>
      </c>
      <c r="E885" s="331">
        <v>119.55</v>
      </c>
      <c r="F885" s="331"/>
      <c r="G885" s="333">
        <f t="shared" si="15"/>
        <v>2678.0999999999885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3</v>
      </c>
      <c r="C886" s="298">
        <v>46082</v>
      </c>
      <c r="D886" s="299" t="s">
        <v>348</v>
      </c>
      <c r="E886" s="331">
        <v>25</v>
      </c>
      <c r="F886" s="331"/>
      <c r="G886" s="333">
        <f t="shared" si="15"/>
        <v>2797.6499999999887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1</v>
      </c>
      <c r="C887" s="298">
        <v>46082</v>
      </c>
      <c r="D887" s="299" t="s">
        <v>304</v>
      </c>
      <c r="E887" s="331">
        <v>119.17</v>
      </c>
      <c r="F887" s="331"/>
      <c r="G887" s="333">
        <f t="shared" si="15"/>
        <v>2822.6499999999887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284</v>
      </c>
      <c r="B888" s="330">
        <v>37</v>
      </c>
      <c r="C888" s="298">
        <v>46081</v>
      </c>
      <c r="D888" s="299" t="s">
        <v>425</v>
      </c>
      <c r="E888" s="331">
        <v>3764.91</v>
      </c>
      <c r="F888" s="331"/>
      <c r="G888" s="333">
        <f t="shared" si="15"/>
        <v>2941.8199999999888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286</v>
      </c>
      <c r="B889" s="330">
        <v>25</v>
      </c>
      <c r="C889" s="298">
        <v>46081</v>
      </c>
      <c r="D889" s="298" t="s">
        <v>204</v>
      </c>
      <c r="E889" s="331">
        <v>350</v>
      </c>
      <c r="F889" s="331"/>
      <c r="G889" s="333">
        <f t="shared" si="15"/>
        <v>6706.7299999999886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286</v>
      </c>
      <c r="B890" s="330">
        <v>26</v>
      </c>
      <c r="C890" s="298">
        <v>46081</v>
      </c>
      <c r="D890" s="298" t="s">
        <v>205</v>
      </c>
      <c r="E890" s="331">
        <v>320</v>
      </c>
      <c r="F890" s="331"/>
      <c r="G890" s="333">
        <f t="shared" si="15"/>
        <v>7056.7299999999886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286</v>
      </c>
      <c r="B891" s="330">
        <v>27</v>
      </c>
      <c r="C891" s="298">
        <v>46081</v>
      </c>
      <c r="D891" s="298" t="s">
        <v>206</v>
      </c>
      <c r="E891" s="331">
        <v>25</v>
      </c>
      <c r="F891" s="331"/>
      <c r="G891" s="333">
        <f t="shared" si="15"/>
        <v>7376.7299999999886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286</v>
      </c>
      <c r="B892" s="330">
        <v>28</v>
      </c>
      <c r="C892" s="298">
        <v>46081</v>
      </c>
      <c r="D892" s="298" t="s">
        <v>207</v>
      </c>
      <c r="E892" s="331">
        <v>25</v>
      </c>
      <c r="F892" s="331"/>
      <c r="G892" s="333">
        <f t="shared" si="15"/>
        <v>7401.7299999999886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286</v>
      </c>
      <c r="B893" s="330">
        <v>29</v>
      </c>
      <c r="C893" s="298">
        <v>46081</v>
      </c>
      <c r="D893" s="298" t="s">
        <v>208</v>
      </c>
      <c r="E893" s="331">
        <v>45</v>
      </c>
      <c r="F893" s="331"/>
      <c r="G893" s="333">
        <f t="shared" si="15"/>
        <v>7426.7299999999886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286</v>
      </c>
      <c r="B894" s="330">
        <v>30</v>
      </c>
      <c r="C894" s="298">
        <v>46081</v>
      </c>
      <c r="D894" s="298" t="s">
        <v>209</v>
      </c>
      <c r="E894" s="331">
        <v>400</v>
      </c>
      <c r="F894" s="331"/>
      <c r="G894" s="333">
        <f t="shared" si="15"/>
        <v>7471.7299999999886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286</v>
      </c>
      <c r="B895" s="330">
        <v>31</v>
      </c>
      <c r="C895" s="298">
        <v>46081</v>
      </c>
      <c r="D895" s="298" t="s">
        <v>210</v>
      </c>
      <c r="E895" s="331">
        <v>375</v>
      </c>
      <c r="F895" s="331"/>
      <c r="G895" s="333">
        <f t="shared" si="15"/>
        <v>7871.7299999999886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286</v>
      </c>
      <c r="B896" s="330">
        <v>32</v>
      </c>
      <c r="C896" s="298">
        <v>46081</v>
      </c>
      <c r="D896" s="298" t="s">
        <v>211</v>
      </c>
      <c r="E896" s="331">
        <v>100</v>
      </c>
      <c r="F896" s="331"/>
      <c r="G896" s="333">
        <f t="shared" si="15"/>
        <v>8246.7299999999886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286</v>
      </c>
      <c r="B897" s="330">
        <v>33</v>
      </c>
      <c r="C897" s="298">
        <v>46081</v>
      </c>
      <c r="D897" s="298" t="s">
        <v>212</v>
      </c>
      <c r="E897" s="331">
        <v>85</v>
      </c>
      <c r="F897" s="331"/>
      <c r="G897" s="333">
        <f t="shared" si="15"/>
        <v>8346.7299999999886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286</v>
      </c>
      <c r="B898" s="330">
        <v>34</v>
      </c>
      <c r="C898" s="298">
        <v>46081</v>
      </c>
      <c r="D898" s="298" t="s">
        <v>213</v>
      </c>
      <c r="E898" s="331">
        <v>230</v>
      </c>
      <c r="F898" s="331"/>
      <c r="G898" s="333">
        <f t="shared" si="15"/>
        <v>8431.7299999999886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286</v>
      </c>
      <c r="B899" s="330">
        <v>35</v>
      </c>
      <c r="C899" s="298">
        <v>46081</v>
      </c>
      <c r="D899" s="298" t="s">
        <v>214</v>
      </c>
      <c r="E899" s="331">
        <v>45</v>
      </c>
      <c r="F899" s="331"/>
      <c r="G899" s="333">
        <f t="shared" si="15"/>
        <v>8661.7299999999886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42</v>
      </c>
      <c r="C900" s="298">
        <v>46081</v>
      </c>
      <c r="D900" s="298" t="s">
        <v>200</v>
      </c>
      <c r="E900" s="331">
        <v>51.19</v>
      </c>
      <c r="F900" s="331"/>
      <c r="G900" s="333">
        <f t="shared" si="15"/>
        <v>8706.7299999999886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43</v>
      </c>
      <c r="C901" s="298">
        <v>46081</v>
      </c>
      <c r="D901" s="298" t="s">
        <v>201</v>
      </c>
      <c r="E901" s="331">
        <v>37.17</v>
      </c>
      <c r="F901" s="331"/>
      <c r="G901" s="333">
        <f t="shared" si="15"/>
        <v>8757.9199999999892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10</v>
      </c>
      <c r="C902" s="298">
        <v>46081</v>
      </c>
      <c r="D902" s="298" t="s">
        <v>176</v>
      </c>
      <c r="E902" s="331">
        <v>17.899999999999999</v>
      </c>
      <c r="F902" s="331"/>
      <c r="G902" s="333">
        <f t="shared" si="15"/>
        <v>8795.0899999999892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46080</v>
      </c>
      <c r="D903" s="298" t="s">
        <v>358</v>
      </c>
      <c r="E903" s="331">
        <v>11.17</v>
      </c>
      <c r="F903" s="331"/>
      <c r="G903" s="333">
        <f t="shared" si="15"/>
        <v>8812.9899999999889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46080</v>
      </c>
      <c r="D904" s="299" t="s">
        <v>426</v>
      </c>
      <c r="E904" s="331">
        <v>25</v>
      </c>
      <c r="F904" s="331"/>
      <c r="G904" s="333">
        <f t="shared" si="15"/>
        <v>8824.1599999999889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46080</v>
      </c>
      <c r="D905" s="299" t="s">
        <v>358</v>
      </c>
      <c r="E905" s="331">
        <v>22.84</v>
      </c>
      <c r="F905" s="331"/>
      <c r="G905" s="333">
        <f t="shared" si="15"/>
        <v>8849.1599999999889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46080</v>
      </c>
      <c r="D906" s="299" t="s">
        <v>427</v>
      </c>
      <c r="E906" s="331">
        <v>-88</v>
      </c>
      <c r="F906" s="331"/>
      <c r="G906" s="333">
        <f t="shared" si="15"/>
        <v>8871.9999999999891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291</v>
      </c>
      <c r="B907" s="330">
        <v>38</v>
      </c>
      <c r="C907" s="298">
        <v>46080</v>
      </c>
      <c r="D907" s="299" t="s">
        <v>293</v>
      </c>
      <c r="E907" s="331"/>
      <c r="F907" s="331">
        <v>4278.1499999999996</v>
      </c>
      <c r="G907" s="333">
        <f t="shared" si="15"/>
        <v>8783.9999999999891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46080</v>
      </c>
      <c r="D908" s="299" t="s">
        <v>428</v>
      </c>
      <c r="E908" s="331">
        <v>25.93</v>
      </c>
      <c r="F908" s="331"/>
      <c r="G908" s="333">
        <f t="shared" si="15"/>
        <v>4505.8499999999904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46079</v>
      </c>
      <c r="D909" s="299" t="s">
        <v>310</v>
      </c>
      <c r="E909" s="331">
        <v>29.84</v>
      </c>
      <c r="F909" s="331"/>
      <c r="G909" s="333">
        <f t="shared" si="15"/>
        <v>4531.7799999999907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5</v>
      </c>
      <c r="C910" s="298">
        <v>46079</v>
      </c>
      <c r="D910" s="299" t="s">
        <v>429</v>
      </c>
      <c r="E910" s="331">
        <v>103.25</v>
      </c>
      <c r="F910" s="331"/>
      <c r="G910" s="333">
        <f t="shared" si="15"/>
        <v>4561.6199999999908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46079</v>
      </c>
      <c r="D911" s="299" t="s">
        <v>357</v>
      </c>
      <c r="E911" s="331">
        <v>26.02</v>
      </c>
      <c r="F911" s="331"/>
      <c r="G911" s="333">
        <f t="shared" si="15"/>
        <v>4664.8699999999908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24</v>
      </c>
      <c r="C912" s="298">
        <v>46079</v>
      </c>
      <c r="D912" s="299" t="s">
        <v>860</v>
      </c>
      <c r="E912" s="331">
        <v>84.83</v>
      </c>
      <c r="F912" s="331"/>
      <c r="G912" s="333">
        <f t="shared" si="15"/>
        <v>4690.8899999999912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46079</v>
      </c>
      <c r="D913" s="299" t="s">
        <v>296</v>
      </c>
      <c r="E913" s="331">
        <v>17.87</v>
      </c>
      <c r="F913" s="331"/>
      <c r="G913" s="333">
        <f t="shared" si="15"/>
        <v>4775.7199999999912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46079</v>
      </c>
      <c r="D914" s="299" t="s">
        <v>430</v>
      </c>
      <c r="E914" s="331">
        <v>123.64</v>
      </c>
      <c r="F914" s="331"/>
      <c r="G914" s="333">
        <f t="shared" si="15"/>
        <v>4793.5899999999911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46078</v>
      </c>
      <c r="D915" s="299" t="s">
        <v>319</v>
      </c>
      <c r="E915" s="331">
        <v>18.5</v>
      </c>
      <c r="F915" s="331"/>
      <c r="G915" s="333">
        <f t="shared" si="15"/>
        <v>4917.2299999999914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46078</v>
      </c>
      <c r="D916" s="299" t="s">
        <v>296</v>
      </c>
      <c r="E916" s="331">
        <v>50.96</v>
      </c>
      <c r="F916" s="331"/>
      <c r="G916" s="333">
        <f t="shared" si="15"/>
        <v>4935.7299999999914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46078</v>
      </c>
      <c r="D917" s="299" t="s">
        <v>296</v>
      </c>
      <c r="E917" s="331">
        <v>11.28</v>
      </c>
      <c r="F917" s="331"/>
      <c r="G917" s="333">
        <f t="shared" si="15"/>
        <v>4986.6899999999914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12</v>
      </c>
      <c r="C918" s="298">
        <v>46078</v>
      </c>
      <c r="D918" s="299" t="s">
        <v>314</v>
      </c>
      <c r="E918" s="331">
        <v>204.47</v>
      </c>
      <c r="F918" s="331"/>
      <c r="G918" s="333">
        <f t="shared" si="15"/>
        <v>4997.9699999999912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8</v>
      </c>
      <c r="C919" s="298">
        <v>46078</v>
      </c>
      <c r="D919" s="299" t="s">
        <v>308</v>
      </c>
      <c r="E919" s="331">
        <v>47.99</v>
      </c>
      <c r="F919" s="331"/>
      <c r="G919" s="333">
        <f t="shared" si="15"/>
        <v>5202.4399999999914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46078</v>
      </c>
      <c r="D920" s="299" t="s">
        <v>304</v>
      </c>
      <c r="E920" s="331">
        <v>19.09</v>
      </c>
      <c r="F920" s="331"/>
      <c r="G920" s="333">
        <f t="shared" si="15"/>
        <v>5250.4299999999912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23</v>
      </c>
      <c r="C921" s="298">
        <v>46076</v>
      </c>
      <c r="D921" s="299" t="s">
        <v>67</v>
      </c>
      <c r="E921" s="331">
        <v>650.88</v>
      </c>
      <c r="F921" s="331"/>
      <c r="G921" s="333">
        <f t="shared" si="15"/>
        <v>5269.5199999999913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46076</v>
      </c>
      <c r="D922" s="299" t="s">
        <v>351</v>
      </c>
      <c r="E922" s="331">
        <v>35</v>
      </c>
      <c r="F922" s="331"/>
      <c r="G922" s="333">
        <f t="shared" si="15"/>
        <v>5920.3999999999915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46076</v>
      </c>
      <c r="D923" s="299" t="s">
        <v>306</v>
      </c>
      <c r="E923" s="331">
        <v>128.97999999999999</v>
      </c>
      <c r="F923" s="331"/>
      <c r="G923" s="333">
        <f t="shared" si="15"/>
        <v>5955.3999999999915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46076</v>
      </c>
      <c r="D924" s="299" t="s">
        <v>320</v>
      </c>
      <c r="E924" s="331">
        <v>52.55</v>
      </c>
      <c r="F924" s="331"/>
      <c r="G924" s="333">
        <f t="shared" si="15"/>
        <v>6084.379999999991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46075</v>
      </c>
      <c r="D925" s="299" t="s">
        <v>348</v>
      </c>
      <c r="E925" s="331">
        <v>13.76</v>
      </c>
      <c r="F925" s="331"/>
      <c r="G925" s="333">
        <f t="shared" si="15"/>
        <v>6136.9299999999912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1</v>
      </c>
      <c r="C926" s="298">
        <v>46075</v>
      </c>
      <c r="D926" s="299" t="s">
        <v>311</v>
      </c>
      <c r="E926" s="331">
        <v>187.64</v>
      </c>
      <c r="F926" s="331"/>
      <c r="G926" s="333">
        <f t="shared" si="15"/>
        <v>6150.6899999999914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1</v>
      </c>
      <c r="C927" s="298">
        <v>46074</v>
      </c>
      <c r="D927" s="299" t="s">
        <v>393</v>
      </c>
      <c r="E927" s="331">
        <v>75.78</v>
      </c>
      <c r="F927" s="331"/>
      <c r="G927" s="333">
        <f t="shared" si="15"/>
        <v>6338.3299999999917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46074</v>
      </c>
      <c r="D928" s="299" t="s">
        <v>392</v>
      </c>
      <c r="E928" s="331">
        <v>27.41</v>
      </c>
      <c r="F928" s="331"/>
      <c r="G928" s="333">
        <f t="shared" si="15"/>
        <v>6414.1099999999915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46074</v>
      </c>
      <c r="D929" s="299" t="s">
        <v>431</v>
      </c>
      <c r="E929" s="331">
        <v>32.049999999999997</v>
      </c>
      <c r="F929" s="331"/>
      <c r="G929" s="333">
        <f t="shared" si="15"/>
        <v>6441.5199999999913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46074</v>
      </c>
      <c r="D930" s="299" t="s">
        <v>358</v>
      </c>
      <c r="E930" s="331">
        <v>9.4700000000000006</v>
      </c>
      <c r="F930" s="331"/>
      <c r="G930" s="333">
        <f t="shared" si="15"/>
        <v>6473.5699999999915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46073</v>
      </c>
      <c r="D931" s="299" t="s">
        <v>296</v>
      </c>
      <c r="E931" s="331">
        <v>14.47</v>
      </c>
      <c r="F931" s="331"/>
      <c r="G931" s="333">
        <f t="shared" si="15"/>
        <v>6483.0399999999918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46073</v>
      </c>
      <c r="D932" s="299" t="s">
        <v>355</v>
      </c>
      <c r="E932" s="331">
        <v>11.97</v>
      </c>
      <c r="F932" s="331"/>
      <c r="G932" s="333">
        <f t="shared" si="15"/>
        <v>6497.509999999992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46073</v>
      </c>
      <c r="D933" s="299" t="s">
        <v>355</v>
      </c>
      <c r="E933" s="331">
        <v>59.88</v>
      </c>
      <c r="F933" s="331"/>
      <c r="G933" s="333">
        <f t="shared" si="15"/>
        <v>6509.4799999999923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46073</v>
      </c>
      <c r="D934" s="299" t="s">
        <v>418</v>
      </c>
      <c r="E934" s="331">
        <v>19.57</v>
      </c>
      <c r="F934" s="331"/>
      <c r="G934" s="333">
        <f t="shared" si="15"/>
        <v>6569.3599999999924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22</v>
      </c>
      <c r="C935" s="298">
        <v>46073</v>
      </c>
      <c r="D935" s="299" t="s">
        <v>323</v>
      </c>
      <c r="E935" s="331">
        <v>20.22</v>
      </c>
      <c r="F935" s="331"/>
      <c r="G935" s="333">
        <f t="shared" si="15"/>
        <v>6588.9299999999921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46073</v>
      </c>
      <c r="D936" s="299" t="s">
        <v>358</v>
      </c>
      <c r="E936" s="331">
        <v>5.3</v>
      </c>
      <c r="F936" s="331"/>
      <c r="G936" s="333">
        <f t="shared" si="15"/>
        <v>6609.1499999999924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3</v>
      </c>
      <c r="C937" s="298">
        <v>46073</v>
      </c>
      <c r="D937" s="299" t="s">
        <v>324</v>
      </c>
      <c r="E937" s="331">
        <v>8.1300000000000008</v>
      </c>
      <c r="F937" s="331"/>
      <c r="G937" s="333">
        <f t="shared" si="15"/>
        <v>6614.4499999999925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46073</v>
      </c>
      <c r="D938" s="299" t="s">
        <v>310</v>
      </c>
      <c r="E938" s="331">
        <v>32.43</v>
      </c>
      <c r="F938" s="331"/>
      <c r="G938" s="333">
        <f t="shared" si="15"/>
        <v>6622.5799999999927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46073</v>
      </c>
      <c r="D939" s="299" t="s">
        <v>432</v>
      </c>
      <c r="E939" s="331">
        <v>98.65</v>
      </c>
      <c r="F939" s="331"/>
      <c r="G939" s="333">
        <f t="shared" si="15"/>
        <v>6655.0099999999929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46072</v>
      </c>
      <c r="D940" s="299" t="s">
        <v>300</v>
      </c>
      <c r="E940" s="331">
        <v>30.87</v>
      </c>
      <c r="F940" s="331"/>
      <c r="G940" s="333">
        <f t="shared" si="15"/>
        <v>6753.6599999999926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46072</v>
      </c>
      <c r="D941" s="299" t="s">
        <v>300</v>
      </c>
      <c r="E941" s="331">
        <v>15.96</v>
      </c>
      <c r="F941" s="331"/>
      <c r="G941" s="333">
        <f t="shared" si="15"/>
        <v>6784.5299999999925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46072</v>
      </c>
      <c r="D942" s="299" t="s">
        <v>296</v>
      </c>
      <c r="E942" s="331">
        <v>17.36</v>
      </c>
      <c r="F942" s="331"/>
      <c r="G942" s="333">
        <f t="shared" si="15"/>
        <v>6800.4899999999925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22</v>
      </c>
      <c r="C943" s="298">
        <v>46072</v>
      </c>
      <c r="D943" s="299" t="s">
        <v>328</v>
      </c>
      <c r="E943" s="331">
        <v>7.46</v>
      </c>
      <c r="F943" s="331"/>
      <c r="G943" s="333">
        <f t="shared" si="15"/>
        <v>6817.8499999999922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291</v>
      </c>
      <c r="B944" s="330">
        <v>39</v>
      </c>
      <c r="C944" s="298">
        <v>46072</v>
      </c>
      <c r="D944" s="299" t="s">
        <v>292</v>
      </c>
      <c r="E944" s="331"/>
      <c r="F944" s="331">
        <v>2763.77</v>
      </c>
      <c r="G944" s="333">
        <f t="shared" si="15"/>
        <v>6825.3099999999922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335</v>
      </c>
      <c r="B945" s="330" t="s">
        <v>335</v>
      </c>
      <c r="C945" s="298">
        <v>46071</v>
      </c>
      <c r="D945" s="299" t="s">
        <v>336</v>
      </c>
      <c r="E945" s="331">
        <v>182.55</v>
      </c>
      <c r="F945" s="331"/>
      <c r="G945" s="333">
        <f t="shared" si="15"/>
        <v>4061.5399999999927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15</v>
      </c>
      <c r="C946" s="298">
        <v>46071</v>
      </c>
      <c r="D946" s="299" t="s">
        <v>185</v>
      </c>
      <c r="E946" s="331">
        <v>188.16</v>
      </c>
      <c r="F946" s="331"/>
      <c r="G946" s="333">
        <f t="shared" si="15"/>
        <v>4244.0899999999929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291</v>
      </c>
      <c r="B947" s="330">
        <v>40</v>
      </c>
      <c r="C947" s="298">
        <v>46071</v>
      </c>
      <c r="D947" s="299" t="s">
        <v>316</v>
      </c>
      <c r="E947" s="331"/>
      <c r="F947" s="331">
        <v>1281.58</v>
      </c>
      <c r="G947" s="333">
        <f t="shared" si="15"/>
        <v>4432.2499999999927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46071</v>
      </c>
      <c r="D948" s="299" t="s">
        <v>433</v>
      </c>
      <c r="E948" s="331">
        <v>-146</v>
      </c>
      <c r="F948" s="331"/>
      <c r="G948" s="333">
        <f t="shared" si="15"/>
        <v>3150.6699999999933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46071</v>
      </c>
      <c r="D949" s="299" t="s">
        <v>434</v>
      </c>
      <c r="E949" s="331">
        <v>-13</v>
      </c>
      <c r="F949" s="331"/>
      <c r="G949" s="333">
        <f t="shared" si="15"/>
        <v>3004.6699999999933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335</v>
      </c>
      <c r="B950" s="330" t="s">
        <v>335</v>
      </c>
      <c r="C950" s="298">
        <v>46071</v>
      </c>
      <c r="D950" s="299" t="s">
        <v>460</v>
      </c>
      <c r="E950" s="331"/>
      <c r="F950" s="331">
        <v>191</v>
      </c>
      <c r="G950" s="333">
        <f t="shared" si="15"/>
        <v>2991.6699999999933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46071</v>
      </c>
      <c r="D951" s="299" t="s">
        <v>300</v>
      </c>
      <c r="E951" s="331">
        <v>43.63</v>
      </c>
      <c r="F951" s="331"/>
      <c r="G951" s="333">
        <f t="shared" si="15"/>
        <v>2800.6699999999933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6</v>
      </c>
      <c r="C952" s="298">
        <v>46071</v>
      </c>
      <c r="D952" s="299" t="s">
        <v>300</v>
      </c>
      <c r="E952" s="331">
        <v>10.64</v>
      </c>
      <c r="F952" s="331"/>
      <c r="G952" s="333">
        <f t="shared" si="15"/>
        <v>2844.2999999999934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8</v>
      </c>
      <c r="C953" s="298">
        <v>46071</v>
      </c>
      <c r="D953" s="299" t="s">
        <v>296</v>
      </c>
      <c r="E953" s="331">
        <v>14.87</v>
      </c>
      <c r="F953" s="331"/>
      <c r="G953" s="333">
        <f t="shared" si="15"/>
        <v>2854.9399999999932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46071</v>
      </c>
      <c r="D954" s="299" t="s">
        <v>295</v>
      </c>
      <c r="E954" s="331">
        <v>12.99</v>
      </c>
      <c r="F954" s="331"/>
      <c r="G954" s="333">
        <f t="shared" si="15"/>
        <v>2869.8099999999931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4</v>
      </c>
      <c r="C955" s="298">
        <v>46071</v>
      </c>
      <c r="D955" s="299" t="s">
        <v>295</v>
      </c>
      <c r="E955" s="331">
        <v>29.47</v>
      </c>
      <c r="F955" s="331"/>
      <c r="G955" s="333">
        <f t="shared" si="15"/>
        <v>2882.7999999999929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22</v>
      </c>
      <c r="C956" s="298">
        <v>46071</v>
      </c>
      <c r="D956" s="299" t="s">
        <v>401</v>
      </c>
      <c r="E956" s="331">
        <v>13.84</v>
      </c>
      <c r="F956" s="331"/>
      <c r="G956" s="333">
        <f t="shared" si="15"/>
        <v>2912.2699999999927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46071</v>
      </c>
      <c r="D957" s="299" t="s">
        <v>435</v>
      </c>
      <c r="E957" s="331">
        <v>64.569999999999993</v>
      </c>
      <c r="F957" s="331"/>
      <c r="G957" s="333">
        <f t="shared" si="15"/>
        <v>2926.1099999999929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21</v>
      </c>
      <c r="C958" s="298">
        <v>46070</v>
      </c>
      <c r="D958" s="299" t="s">
        <v>194</v>
      </c>
      <c r="E958" s="331">
        <v>81</v>
      </c>
      <c r="F958" s="331"/>
      <c r="G958" s="333">
        <f t="shared" si="15"/>
        <v>2990.679999999993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46070</v>
      </c>
      <c r="D959" s="299" t="s">
        <v>384</v>
      </c>
      <c r="E959" s="331">
        <v>81.41</v>
      </c>
      <c r="F959" s="331"/>
      <c r="G959" s="333">
        <f t="shared" si="15"/>
        <v>3071.679999999993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46070</v>
      </c>
      <c r="D960" s="299" t="s">
        <v>300</v>
      </c>
      <c r="E960" s="331">
        <v>113.74</v>
      </c>
      <c r="F960" s="331"/>
      <c r="G960" s="333">
        <f t="shared" si="15"/>
        <v>3153.0899999999929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43</v>
      </c>
      <c r="C961" s="298">
        <v>46070</v>
      </c>
      <c r="D961" s="299" t="s">
        <v>333</v>
      </c>
      <c r="E961" s="331">
        <v>29.8</v>
      </c>
      <c r="F961" s="331"/>
      <c r="G961" s="333">
        <f t="shared" si="15"/>
        <v>3266.8299999999927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42</v>
      </c>
      <c r="C962" s="298">
        <v>46070</v>
      </c>
      <c r="D962" s="299" t="s">
        <v>333</v>
      </c>
      <c r="E962" s="331">
        <v>37.25</v>
      </c>
      <c r="F962" s="331"/>
      <c r="G962" s="333">
        <f t="shared" si="15"/>
        <v>3296.6299999999928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46070</v>
      </c>
      <c r="D963" s="299" t="s">
        <v>424</v>
      </c>
      <c r="E963" s="331">
        <v>7.97</v>
      </c>
      <c r="F963" s="331"/>
      <c r="G963" s="333">
        <f t="shared" si="15"/>
        <v>3333.8799999999928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17</v>
      </c>
      <c r="C964" s="298">
        <v>46070</v>
      </c>
      <c r="D964" s="299" t="s">
        <v>188</v>
      </c>
      <c r="E964" s="331">
        <v>42.65</v>
      </c>
      <c r="F964" s="331"/>
      <c r="G964" s="333">
        <f t="shared" si="15"/>
        <v>3341.8499999999926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46070</v>
      </c>
      <c r="D965" s="299" t="s">
        <v>436</v>
      </c>
      <c r="E965" s="331">
        <v>40</v>
      </c>
      <c r="F965" s="331"/>
      <c r="G965" s="333">
        <f t="shared" si="15"/>
        <v>3384.4999999999927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11</v>
      </c>
      <c r="C966" s="298">
        <v>46070</v>
      </c>
      <c r="D966" s="299" t="s">
        <v>178</v>
      </c>
      <c r="E966" s="331">
        <v>480.91</v>
      </c>
      <c r="F966" s="331"/>
      <c r="G966" s="333">
        <f t="shared" si="15"/>
        <v>3424.4999999999927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23</v>
      </c>
      <c r="C967" s="298">
        <v>46070</v>
      </c>
      <c r="D967" s="299" t="s">
        <v>63</v>
      </c>
      <c r="E967" s="331">
        <v>529.46</v>
      </c>
      <c r="F967" s="331"/>
      <c r="G967" s="333">
        <f t="shared" si="15"/>
        <v>3905.4099999999926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46069</v>
      </c>
      <c r="D968" s="299" t="s">
        <v>324</v>
      </c>
      <c r="E968" s="331">
        <v>16.079999999999998</v>
      </c>
      <c r="F968" s="331"/>
      <c r="G968" s="333">
        <f t="shared" si="15"/>
        <v>4434.8699999999926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46069</v>
      </c>
      <c r="D969" s="299" t="s">
        <v>300</v>
      </c>
      <c r="E969" s="331">
        <v>21.17</v>
      </c>
      <c r="F969" s="331"/>
      <c r="G969" s="333">
        <f t="shared" si="15"/>
        <v>4450.9499999999925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46069</v>
      </c>
      <c r="D970" s="299" t="s">
        <v>300</v>
      </c>
      <c r="E970" s="331">
        <v>17.03</v>
      </c>
      <c r="F970" s="331"/>
      <c r="G970" s="333">
        <f t="shared" si="15"/>
        <v>4472.1199999999926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46069</v>
      </c>
      <c r="D971" s="299" t="s">
        <v>296</v>
      </c>
      <c r="E971" s="331">
        <v>18.309999999999999</v>
      </c>
      <c r="F971" s="331"/>
      <c r="G971" s="333">
        <f t="shared" si="15"/>
        <v>4489.1499999999924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46069</v>
      </c>
      <c r="D972" s="299" t="s">
        <v>301</v>
      </c>
      <c r="E972" s="331">
        <v>19.3</v>
      </c>
      <c r="F972" s="331"/>
      <c r="G972" s="333">
        <f t="shared" si="15"/>
        <v>4507.4599999999928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46069</v>
      </c>
      <c r="D973" s="299" t="s">
        <v>397</v>
      </c>
      <c r="E973" s="331">
        <v>24.67</v>
      </c>
      <c r="F973" s="331"/>
      <c r="G973" s="333">
        <f t="shared" si="15"/>
        <v>4526.7599999999929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287</v>
      </c>
      <c r="B974" s="330" t="s">
        <v>287</v>
      </c>
      <c r="C974" s="298">
        <v>46069</v>
      </c>
      <c r="D974" s="299" t="s">
        <v>397</v>
      </c>
      <c r="E974" s="331">
        <v>152.41999999999999</v>
      </c>
      <c r="F974" s="331">
        <v>152.41999999999999</v>
      </c>
      <c r="G974" s="333">
        <f t="shared" si="15"/>
        <v>4551.429999999993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46068</v>
      </c>
      <c r="D975" s="299" t="s">
        <v>437</v>
      </c>
      <c r="E975" s="331">
        <v>233.83</v>
      </c>
      <c r="F975" s="331"/>
      <c r="G975" s="333">
        <f t="shared" si="15"/>
        <v>4551.429999999993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46068</v>
      </c>
      <c r="D976" s="299" t="s">
        <v>326</v>
      </c>
      <c r="E976" s="331">
        <v>50.87</v>
      </c>
      <c r="F976" s="331"/>
      <c r="G976" s="333">
        <f t="shared" si="15"/>
        <v>4785.2599999999929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46068</v>
      </c>
      <c r="D977" s="299" t="s">
        <v>438</v>
      </c>
      <c r="E977" s="331">
        <v>16</v>
      </c>
      <c r="F977" s="331"/>
      <c r="G977" s="333">
        <f t="shared" si="15"/>
        <v>4836.1299999999928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46068</v>
      </c>
      <c r="D978" s="299" t="s">
        <v>353</v>
      </c>
      <c r="E978" s="331">
        <v>30</v>
      </c>
      <c r="F978" s="331"/>
      <c r="G978" s="333">
        <f t="shared" si="15"/>
        <v>4852.1299999999928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46068</v>
      </c>
      <c r="D979" s="299" t="s">
        <v>306</v>
      </c>
      <c r="E979" s="331">
        <v>76</v>
      </c>
      <c r="F979" s="331"/>
      <c r="G979" s="333">
        <f t="shared" si="15"/>
        <v>4882.1299999999928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3</v>
      </c>
      <c r="C980" s="298">
        <v>46068</v>
      </c>
      <c r="D980" s="299" t="s">
        <v>348</v>
      </c>
      <c r="E980" s="331">
        <v>3.59</v>
      </c>
      <c r="F980" s="331"/>
      <c r="G980" s="333">
        <f t="shared" si="15"/>
        <v>4958.1299999999928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46068</v>
      </c>
      <c r="D981" s="299" t="s">
        <v>439</v>
      </c>
      <c r="E981" s="331">
        <v>70</v>
      </c>
      <c r="F981" s="331"/>
      <c r="G981" s="333">
        <f t="shared" si="15"/>
        <v>4961.719999999993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46068</v>
      </c>
      <c r="D982" s="299" t="s">
        <v>440</v>
      </c>
      <c r="E982" s="331">
        <v>175</v>
      </c>
      <c r="F982" s="331"/>
      <c r="G982" s="333">
        <f t="shared" si="15"/>
        <v>5031.719999999993</v>
      </c>
      <c r="H982" s="334" t="s">
        <v>298</v>
      </c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46067</v>
      </c>
      <c r="D983" s="299" t="s">
        <v>319</v>
      </c>
      <c r="E983" s="331">
        <v>13.09</v>
      </c>
      <c r="F983" s="331"/>
      <c r="G983" s="333">
        <f t="shared" si="15"/>
        <v>5206.719999999993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3</v>
      </c>
      <c r="C984" s="298">
        <v>46067</v>
      </c>
      <c r="D984" s="299" t="s">
        <v>296</v>
      </c>
      <c r="E984" s="331">
        <v>7.56</v>
      </c>
      <c r="F984" s="331"/>
      <c r="G984" s="333">
        <f t="shared" si="15"/>
        <v>5219.8099999999931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46067</v>
      </c>
      <c r="D985" s="299" t="s">
        <v>296</v>
      </c>
      <c r="E985" s="331">
        <v>32.409999999999997</v>
      </c>
      <c r="F985" s="331"/>
      <c r="G985" s="333">
        <f t="shared" si="15"/>
        <v>5227.3699999999935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5</v>
      </c>
      <c r="C986" s="298">
        <v>46067</v>
      </c>
      <c r="D986" s="299" t="s">
        <v>441</v>
      </c>
      <c r="E986" s="331">
        <v>400</v>
      </c>
      <c r="F986" s="331"/>
      <c r="G986" s="333">
        <f t="shared" si="15"/>
        <v>5259.7799999999934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46066</v>
      </c>
      <c r="D987" s="299" t="s">
        <v>319</v>
      </c>
      <c r="E987" s="331">
        <v>41.51</v>
      </c>
      <c r="F987" s="331"/>
      <c r="G987" s="333">
        <f t="shared" si="15"/>
        <v>5659.7799999999934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46066</v>
      </c>
      <c r="D988" s="299" t="s">
        <v>296</v>
      </c>
      <c r="E988" s="331">
        <v>21.55</v>
      </c>
      <c r="F988" s="331"/>
      <c r="G988" s="333">
        <f t="shared" si="15"/>
        <v>5701.2899999999936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46066</v>
      </c>
      <c r="D989" s="299" t="s">
        <v>358</v>
      </c>
      <c r="E989" s="331">
        <v>12.45</v>
      </c>
      <c r="F989" s="331"/>
      <c r="G989" s="333">
        <f t="shared" si="15"/>
        <v>5722.8399999999938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287</v>
      </c>
      <c r="B990" s="330" t="s">
        <v>287</v>
      </c>
      <c r="C990" s="298">
        <v>46066</v>
      </c>
      <c r="D990" s="299" t="s">
        <v>397</v>
      </c>
      <c r="E990" s="331">
        <v>91.38</v>
      </c>
      <c r="F990" s="331">
        <v>91.38</v>
      </c>
      <c r="G990" s="333">
        <f t="shared" si="15"/>
        <v>5735.2899999999936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1</v>
      </c>
      <c r="C991" s="298">
        <v>46066</v>
      </c>
      <c r="D991" s="299" t="s">
        <v>311</v>
      </c>
      <c r="E991" s="331">
        <v>16.48</v>
      </c>
      <c r="F991" s="331"/>
      <c r="G991" s="333">
        <f t="shared" si="15"/>
        <v>5735.2899999999936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1</v>
      </c>
      <c r="C992" s="298">
        <v>46066</v>
      </c>
      <c r="D992" s="299" t="s">
        <v>428</v>
      </c>
      <c r="E992" s="331">
        <v>12.76</v>
      </c>
      <c r="F992" s="331"/>
      <c r="G992" s="333">
        <f t="shared" si="15"/>
        <v>5751.7699999999932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4</v>
      </c>
      <c r="C993" s="298">
        <v>46066</v>
      </c>
      <c r="D993" s="299" t="s">
        <v>329</v>
      </c>
      <c r="E993" s="331">
        <v>37.9</v>
      </c>
      <c r="F993" s="331"/>
      <c r="G993" s="333">
        <f t="shared" si="15"/>
        <v>5764.5299999999934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291</v>
      </c>
      <c r="B994" s="330">
        <v>40</v>
      </c>
      <c r="C994" s="298">
        <v>46066</v>
      </c>
      <c r="D994" s="299" t="s">
        <v>316</v>
      </c>
      <c r="E994" s="331"/>
      <c r="F994" s="331">
        <v>427.18</v>
      </c>
      <c r="G994" s="333">
        <f t="shared" si="15"/>
        <v>5802.429999999993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291</v>
      </c>
      <c r="B995" s="330">
        <v>38</v>
      </c>
      <c r="C995" s="298">
        <v>46066</v>
      </c>
      <c r="D995" s="299" t="s">
        <v>293</v>
      </c>
      <c r="E995" s="331"/>
      <c r="F995" s="331">
        <v>4278.16</v>
      </c>
      <c r="G995" s="333">
        <f t="shared" si="15"/>
        <v>5375.2499999999927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46065</v>
      </c>
      <c r="D996" s="299" t="s">
        <v>357</v>
      </c>
      <c r="E996" s="331">
        <v>111.36</v>
      </c>
      <c r="F996" s="331"/>
      <c r="G996" s="333">
        <f t="shared" si="15"/>
        <v>1097.0899999999931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46065</v>
      </c>
      <c r="D997" s="299" t="s">
        <v>442</v>
      </c>
      <c r="E997" s="331">
        <v>16</v>
      </c>
      <c r="F997" s="331"/>
      <c r="G997" s="333">
        <f t="shared" si="15"/>
        <v>1208.449999999993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46065</v>
      </c>
      <c r="D998" s="299" t="s">
        <v>300</v>
      </c>
      <c r="E998" s="331">
        <v>29.81</v>
      </c>
      <c r="F998" s="331"/>
      <c r="G998" s="333">
        <f t="shared" si="15"/>
        <v>1224.449999999993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19</v>
      </c>
      <c r="C999" s="298">
        <v>46065</v>
      </c>
      <c r="D999" s="299" t="s">
        <v>191</v>
      </c>
      <c r="E999" s="331">
        <v>200</v>
      </c>
      <c r="F999" s="331"/>
      <c r="G999" s="333">
        <f t="shared" si="15"/>
        <v>1254.2599999999929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46065</v>
      </c>
      <c r="D1000" s="299" t="s">
        <v>296</v>
      </c>
      <c r="E1000" s="331">
        <v>7.56</v>
      </c>
      <c r="F1000" s="331"/>
      <c r="G1000" s="333">
        <f t="shared" si="15"/>
        <v>1454.2599999999929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46065</v>
      </c>
      <c r="D1001" s="299" t="s">
        <v>296</v>
      </c>
      <c r="E1001" s="331">
        <v>65.78</v>
      </c>
      <c r="F1001" s="331"/>
      <c r="G1001" s="333">
        <f t="shared" si="15"/>
        <v>1461.8199999999929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46065</v>
      </c>
      <c r="D1002" s="299" t="s">
        <v>296</v>
      </c>
      <c r="E1002" s="331">
        <v>3.93</v>
      </c>
      <c r="F1002" s="331"/>
      <c r="G1002" s="333">
        <f t="shared" si="15"/>
        <v>1527.5999999999929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7</v>
      </c>
      <c r="C1003" s="298">
        <v>46065</v>
      </c>
      <c r="D1003" s="299" t="s">
        <v>443</v>
      </c>
      <c r="E1003" s="331">
        <v>564.83000000000004</v>
      </c>
      <c r="F1003" s="331"/>
      <c r="G1003" s="333">
        <f t="shared" si="15"/>
        <v>1531.5299999999929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7</v>
      </c>
      <c r="C1004" s="298">
        <v>46065</v>
      </c>
      <c r="D1004" s="299" t="s">
        <v>444</v>
      </c>
      <c r="E1004" s="331">
        <v>70.180000000000007</v>
      </c>
      <c r="F1004" s="331"/>
      <c r="G1004" s="333">
        <f t="shared" si="15"/>
        <v>2096.3599999999929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46065</v>
      </c>
      <c r="D1005" s="299" t="s">
        <v>445</v>
      </c>
      <c r="E1005" s="331">
        <v>2.66</v>
      </c>
      <c r="F1005" s="331"/>
      <c r="G1005" s="333">
        <f t="shared" si="15"/>
        <v>2166.5399999999927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5</v>
      </c>
      <c r="C1006" s="298">
        <v>46064</v>
      </c>
      <c r="D1006" s="299" t="s">
        <v>429</v>
      </c>
      <c r="E1006" s="331">
        <v>103.25</v>
      </c>
      <c r="F1006" s="331"/>
      <c r="G1006" s="333">
        <f t="shared" si="15"/>
        <v>2169.1999999999925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4</v>
      </c>
      <c r="C1007" s="298">
        <v>46064</v>
      </c>
      <c r="D1007" s="299" t="s">
        <v>363</v>
      </c>
      <c r="E1007" s="331">
        <v>30.39</v>
      </c>
      <c r="F1007" s="331"/>
      <c r="G1007" s="333">
        <f t="shared" si="15"/>
        <v>2272.4499999999925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46064</v>
      </c>
      <c r="D1008" s="299" t="s">
        <v>296</v>
      </c>
      <c r="E1008" s="331">
        <v>9.92</v>
      </c>
      <c r="F1008" s="331"/>
      <c r="G1008" s="333">
        <f t="shared" si="15"/>
        <v>2302.8399999999924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3</v>
      </c>
      <c r="C1009" s="298">
        <v>46064</v>
      </c>
      <c r="D1009" s="299" t="s">
        <v>295</v>
      </c>
      <c r="E1009" s="331">
        <v>3.49</v>
      </c>
      <c r="F1009" s="331"/>
      <c r="G1009" s="333">
        <f t="shared" si="15"/>
        <v>2312.7599999999925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22</v>
      </c>
      <c r="C1010" s="298">
        <v>46064</v>
      </c>
      <c r="D1010" s="299" t="s">
        <v>352</v>
      </c>
      <c r="E1010" s="331">
        <v>19.16</v>
      </c>
      <c r="F1010" s="331"/>
      <c r="G1010" s="333">
        <f t="shared" si="15"/>
        <v>2316.2499999999923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46063</v>
      </c>
      <c r="D1011" s="299" t="s">
        <v>412</v>
      </c>
      <c r="E1011" s="331">
        <v>-8</v>
      </c>
      <c r="F1011" s="331"/>
      <c r="G1011" s="333">
        <f t="shared" si="15"/>
        <v>2335.4099999999921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46063</v>
      </c>
      <c r="D1012" s="299" t="s">
        <v>446</v>
      </c>
      <c r="E1012" s="331">
        <v>-0.04</v>
      </c>
      <c r="F1012" s="331"/>
      <c r="G1012" s="333">
        <f t="shared" si="15"/>
        <v>2327.4099999999921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335</v>
      </c>
      <c r="B1013" s="330" t="s">
        <v>335</v>
      </c>
      <c r="C1013" s="298">
        <v>46063</v>
      </c>
      <c r="D1013" s="299" t="s">
        <v>447</v>
      </c>
      <c r="E1013" s="331">
        <v>65.78</v>
      </c>
      <c r="F1013" s="331"/>
      <c r="G1013" s="333">
        <f t="shared" si="15"/>
        <v>2327.3699999999922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13</v>
      </c>
      <c r="C1014" s="298">
        <v>46063</v>
      </c>
      <c r="D1014" s="299" t="s">
        <v>182</v>
      </c>
      <c r="E1014" s="331">
        <v>159.35</v>
      </c>
      <c r="F1014" s="331"/>
      <c r="G1014" s="333">
        <f t="shared" si="15"/>
        <v>2393.1499999999924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46063</v>
      </c>
      <c r="D1015" s="299" t="s">
        <v>296</v>
      </c>
      <c r="E1015" s="331">
        <v>16.29</v>
      </c>
      <c r="F1015" s="331"/>
      <c r="G1015" s="333">
        <f t="shared" si="15"/>
        <v>2552.4999999999923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46063</v>
      </c>
      <c r="D1016" s="299" t="s">
        <v>311</v>
      </c>
      <c r="E1016" s="331">
        <v>19.329999999999998</v>
      </c>
      <c r="F1016" s="331"/>
      <c r="G1016" s="333">
        <f t="shared" si="15"/>
        <v>2568.7899999999922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3</v>
      </c>
      <c r="C1017" s="298">
        <v>46062</v>
      </c>
      <c r="D1017" s="299" t="s">
        <v>448</v>
      </c>
      <c r="E1017" s="331">
        <v>8.61</v>
      </c>
      <c r="F1017" s="331"/>
      <c r="G1017" s="333">
        <f t="shared" ref="G1017:G1262" si="16">G1018-E1017+F1017</f>
        <v>2588.1199999999922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46062</v>
      </c>
      <c r="D1018" s="299" t="s">
        <v>296</v>
      </c>
      <c r="E1018" s="331">
        <v>13.41</v>
      </c>
      <c r="F1018" s="331"/>
      <c r="G1018" s="333">
        <f t="shared" si="16"/>
        <v>2596.7299999999923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18</v>
      </c>
      <c r="C1019" s="298">
        <v>46062</v>
      </c>
      <c r="D1019" s="299" t="s">
        <v>361</v>
      </c>
      <c r="E1019" s="331">
        <v>400</v>
      </c>
      <c r="F1019" s="331"/>
      <c r="G1019" s="333">
        <f t="shared" si="16"/>
        <v>2610.1399999999921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9</v>
      </c>
      <c r="C1020" s="298">
        <v>46062</v>
      </c>
      <c r="D1020" s="299" t="s">
        <v>58</v>
      </c>
      <c r="E1020" s="331">
        <v>1281.53</v>
      </c>
      <c r="F1020" s="331"/>
      <c r="G1020" s="333">
        <f t="shared" si="16"/>
        <v>3010.1399999999921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5</v>
      </c>
      <c r="C1021" s="298">
        <v>46062</v>
      </c>
      <c r="D1021" s="299" t="s">
        <v>449</v>
      </c>
      <c r="E1021" s="331">
        <v>50</v>
      </c>
      <c r="F1021" s="331"/>
      <c r="G1021" s="333">
        <f t="shared" si="16"/>
        <v>4291.6699999999919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46062</v>
      </c>
      <c r="D1022" s="299" t="s">
        <v>450</v>
      </c>
      <c r="E1022" s="331">
        <v>12.1</v>
      </c>
      <c r="F1022" s="331"/>
      <c r="G1022" s="333">
        <f t="shared" si="16"/>
        <v>4341.6699999999919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1</v>
      </c>
      <c r="C1023" s="298">
        <v>46061</v>
      </c>
      <c r="D1023" s="299" t="s">
        <v>306</v>
      </c>
      <c r="E1023" s="331">
        <v>72.099999999999994</v>
      </c>
      <c r="F1023" s="331"/>
      <c r="G1023" s="333">
        <f t="shared" si="16"/>
        <v>4353.7699999999923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46061</v>
      </c>
      <c r="D1024" s="299" t="s">
        <v>319</v>
      </c>
      <c r="E1024" s="331">
        <v>30.25</v>
      </c>
      <c r="F1024" s="331"/>
      <c r="G1024" s="333">
        <f t="shared" si="16"/>
        <v>4425.8699999999926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3</v>
      </c>
      <c r="C1025" s="298">
        <v>46061</v>
      </c>
      <c r="D1025" s="299" t="s">
        <v>296</v>
      </c>
      <c r="E1025" s="331">
        <v>3.72</v>
      </c>
      <c r="F1025" s="331"/>
      <c r="G1025" s="333">
        <f t="shared" si="16"/>
        <v>4456.1199999999926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46061</v>
      </c>
      <c r="D1026" s="299" t="s">
        <v>296</v>
      </c>
      <c r="E1026" s="331">
        <v>41.6</v>
      </c>
      <c r="F1026" s="331"/>
      <c r="G1026" s="333">
        <f t="shared" si="16"/>
        <v>4459.8399999999929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3</v>
      </c>
      <c r="C1027" s="298">
        <v>46061</v>
      </c>
      <c r="D1027" s="299" t="s">
        <v>451</v>
      </c>
      <c r="E1027" s="331">
        <v>1</v>
      </c>
      <c r="F1027" s="331"/>
      <c r="G1027" s="333">
        <f t="shared" si="16"/>
        <v>4501.4399999999932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46061</v>
      </c>
      <c r="D1028" s="299" t="s">
        <v>358</v>
      </c>
      <c r="E1028" s="331">
        <v>10.17</v>
      </c>
      <c r="F1028" s="331"/>
      <c r="G1028" s="333">
        <f t="shared" si="16"/>
        <v>4502.4399999999932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287</v>
      </c>
      <c r="B1029" s="330" t="s">
        <v>287</v>
      </c>
      <c r="C1029" s="298">
        <v>46060</v>
      </c>
      <c r="D1029" s="299" t="s">
        <v>452</v>
      </c>
      <c r="E1029" s="331">
        <v>367.77</v>
      </c>
      <c r="F1029" s="331">
        <v>367.77</v>
      </c>
      <c r="G1029" s="333">
        <f t="shared" si="16"/>
        <v>4512.6099999999933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4</v>
      </c>
      <c r="C1030" s="298">
        <v>46060</v>
      </c>
      <c r="D1030" s="299" t="s">
        <v>310</v>
      </c>
      <c r="E1030" s="331">
        <v>32.36</v>
      </c>
      <c r="F1030" s="331"/>
      <c r="G1030" s="333">
        <f t="shared" si="16"/>
        <v>4512.6099999999933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46060</v>
      </c>
      <c r="D1031" s="299" t="s">
        <v>453</v>
      </c>
      <c r="E1031" s="331">
        <v>41.39</v>
      </c>
      <c r="F1031" s="331"/>
      <c r="G1031" s="333">
        <f t="shared" si="16"/>
        <v>4544.969999999993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46060</v>
      </c>
      <c r="D1032" s="299" t="s">
        <v>445</v>
      </c>
      <c r="E1032" s="331">
        <v>35.770000000000003</v>
      </c>
      <c r="F1032" s="331"/>
      <c r="G1032" s="333">
        <f t="shared" si="16"/>
        <v>4586.3599999999933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3</v>
      </c>
      <c r="C1033" s="298">
        <v>46060</v>
      </c>
      <c r="D1033" s="299" t="s">
        <v>348</v>
      </c>
      <c r="E1033" s="331">
        <v>25</v>
      </c>
      <c r="F1033" s="331"/>
      <c r="G1033" s="333">
        <f t="shared" si="16"/>
        <v>4622.1299999999937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46060</v>
      </c>
      <c r="D1034" s="299" t="s">
        <v>296</v>
      </c>
      <c r="E1034" s="331">
        <v>6.69</v>
      </c>
      <c r="F1034" s="331"/>
      <c r="G1034" s="333">
        <f t="shared" si="16"/>
        <v>4647.1299999999937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4</v>
      </c>
      <c r="C1035" s="298">
        <v>46060</v>
      </c>
      <c r="D1035" s="299" t="s">
        <v>296</v>
      </c>
      <c r="E1035" s="331">
        <v>47.85</v>
      </c>
      <c r="F1035" s="331"/>
      <c r="G1035" s="333">
        <f t="shared" si="16"/>
        <v>4653.8199999999933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46059</v>
      </c>
      <c r="D1036" s="299" t="s">
        <v>301</v>
      </c>
      <c r="E1036" s="331">
        <v>20</v>
      </c>
      <c r="F1036" s="331"/>
      <c r="G1036" s="333">
        <f t="shared" si="16"/>
        <v>4701.6699999999937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291</v>
      </c>
      <c r="B1037" s="330">
        <v>40</v>
      </c>
      <c r="C1037" s="298">
        <v>46059</v>
      </c>
      <c r="D1037" s="299" t="s">
        <v>316</v>
      </c>
      <c r="E1037" s="331"/>
      <c r="F1037" s="331">
        <v>822.99</v>
      </c>
      <c r="G1037" s="333">
        <f t="shared" si="16"/>
        <v>4721.6699999999937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14</v>
      </c>
      <c r="C1038" s="298">
        <v>46059</v>
      </c>
      <c r="D1038" s="299" t="s">
        <v>366</v>
      </c>
      <c r="E1038" s="331">
        <v>66.67</v>
      </c>
      <c r="F1038" s="331"/>
      <c r="G1038" s="333">
        <f t="shared" si="16"/>
        <v>3898.6799999999935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46059</v>
      </c>
      <c r="D1039" s="299" t="s">
        <v>296</v>
      </c>
      <c r="E1039" s="331">
        <v>9.35</v>
      </c>
      <c r="F1039" s="331"/>
      <c r="G1039" s="333">
        <f t="shared" si="16"/>
        <v>3965.3499999999935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4</v>
      </c>
      <c r="C1040" s="298">
        <v>46059</v>
      </c>
      <c r="D1040" s="299" t="s">
        <v>296</v>
      </c>
      <c r="E1040" s="331">
        <v>45.81</v>
      </c>
      <c r="F1040" s="331"/>
      <c r="G1040" s="333">
        <f t="shared" si="16"/>
        <v>3974.6999999999935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46059</v>
      </c>
      <c r="D1041" s="299" t="s">
        <v>353</v>
      </c>
      <c r="E1041" s="331">
        <v>22.98</v>
      </c>
      <c r="F1041" s="331"/>
      <c r="G1041" s="333">
        <f t="shared" si="16"/>
        <v>4020.5099999999934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46059</v>
      </c>
      <c r="D1042" s="299" t="s">
        <v>301</v>
      </c>
      <c r="E1042" s="331">
        <v>46.5</v>
      </c>
      <c r="F1042" s="331"/>
      <c r="G1042" s="333">
        <f t="shared" si="16"/>
        <v>4043.4899999999934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46059</v>
      </c>
      <c r="D1043" s="299" t="s">
        <v>358</v>
      </c>
      <c r="E1043" s="331">
        <v>10.17</v>
      </c>
      <c r="F1043" s="331"/>
      <c r="G1043" s="333">
        <f t="shared" si="16"/>
        <v>4089.9899999999934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46059</v>
      </c>
      <c r="D1044" s="299" t="s">
        <v>435</v>
      </c>
      <c r="E1044" s="331">
        <v>81.2</v>
      </c>
      <c r="F1044" s="331"/>
      <c r="G1044" s="333">
        <f t="shared" si="16"/>
        <v>4100.1599999999935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46058</v>
      </c>
      <c r="D1045" s="299" t="s">
        <v>301</v>
      </c>
      <c r="E1045" s="331">
        <v>21</v>
      </c>
      <c r="F1045" s="331"/>
      <c r="G1045" s="333">
        <f t="shared" si="16"/>
        <v>4181.3599999999933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291</v>
      </c>
      <c r="B1046" s="330">
        <v>39</v>
      </c>
      <c r="C1046" s="298">
        <v>46058</v>
      </c>
      <c r="D1046" s="299" t="s">
        <v>292</v>
      </c>
      <c r="E1046" s="331"/>
      <c r="F1046" s="331">
        <v>2763.79</v>
      </c>
      <c r="G1046" s="333">
        <f t="shared" si="16"/>
        <v>4202.3599999999933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8</v>
      </c>
      <c r="C1047" s="298">
        <v>46058</v>
      </c>
      <c r="D1047" s="299" t="s">
        <v>357</v>
      </c>
      <c r="E1047" s="331">
        <v>95.35</v>
      </c>
      <c r="F1047" s="331"/>
      <c r="G1047" s="333">
        <f t="shared" si="16"/>
        <v>1438.5699999999933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46058</v>
      </c>
      <c r="D1048" s="299" t="s">
        <v>353</v>
      </c>
      <c r="E1048" s="331">
        <v>14.99</v>
      </c>
      <c r="F1048" s="331"/>
      <c r="G1048" s="333">
        <f t="shared" si="16"/>
        <v>1533.9199999999933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287</v>
      </c>
      <c r="B1049" s="330" t="s">
        <v>287</v>
      </c>
      <c r="C1049" s="298">
        <v>46058</v>
      </c>
      <c r="D1049" s="299" t="s">
        <v>452</v>
      </c>
      <c r="E1049" s="331">
        <v>77.569999999999993</v>
      </c>
      <c r="F1049" s="331">
        <v>77.569999999999993</v>
      </c>
      <c r="G1049" s="333">
        <f t="shared" si="16"/>
        <v>1548.9099999999933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46057</v>
      </c>
      <c r="D1050" s="299" t="s">
        <v>344</v>
      </c>
      <c r="E1050" s="331">
        <v>50</v>
      </c>
      <c r="F1050" s="331"/>
      <c r="G1050" s="333">
        <f t="shared" si="16"/>
        <v>1548.9099999999933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1</v>
      </c>
      <c r="C1051" s="298">
        <v>46057</v>
      </c>
      <c r="D1051" s="299" t="s">
        <v>306</v>
      </c>
      <c r="E1051" s="331">
        <v>62.03</v>
      </c>
      <c r="F1051" s="331"/>
      <c r="G1051" s="333">
        <f t="shared" si="16"/>
        <v>1598.9099999999933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46057</v>
      </c>
      <c r="D1052" s="299" t="s">
        <v>296</v>
      </c>
      <c r="E1052" s="331">
        <v>14.91</v>
      </c>
      <c r="F1052" s="331"/>
      <c r="G1052" s="333">
        <f t="shared" si="16"/>
        <v>1660.9399999999932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4</v>
      </c>
      <c r="C1053" s="298">
        <v>46057</v>
      </c>
      <c r="D1053" s="299" t="s">
        <v>310</v>
      </c>
      <c r="E1053" s="331">
        <v>63.38</v>
      </c>
      <c r="F1053" s="331"/>
      <c r="G1053" s="333">
        <f t="shared" si="16"/>
        <v>1675.8499999999933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287</v>
      </c>
      <c r="B1054" s="330" t="s">
        <v>287</v>
      </c>
      <c r="C1054" s="298">
        <v>46057</v>
      </c>
      <c r="D1054" s="299" t="s">
        <v>454</v>
      </c>
      <c r="E1054" s="331">
        <v>192.78</v>
      </c>
      <c r="F1054" s="331">
        <v>192.78</v>
      </c>
      <c r="G1054" s="333">
        <f t="shared" si="16"/>
        <v>1739.2299999999934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14</v>
      </c>
      <c r="C1055" s="298">
        <v>46057</v>
      </c>
      <c r="D1055" s="299" t="s">
        <v>367</v>
      </c>
      <c r="E1055" s="331">
        <v>68.739999999999995</v>
      </c>
      <c r="F1055" s="331"/>
      <c r="G1055" s="333">
        <f t="shared" si="16"/>
        <v>1739.2299999999934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46057</v>
      </c>
      <c r="D1056" s="299" t="s">
        <v>300</v>
      </c>
      <c r="E1056" s="331">
        <v>-42.58</v>
      </c>
      <c r="F1056" s="331"/>
      <c r="G1056" s="333">
        <f t="shared" si="16"/>
        <v>1807.9699999999934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46057</v>
      </c>
      <c r="D1057" s="299" t="s">
        <v>371</v>
      </c>
      <c r="E1057" s="331">
        <v>31.36</v>
      </c>
      <c r="F1057" s="331"/>
      <c r="G1057" s="333">
        <f t="shared" si="16"/>
        <v>1765.3899999999935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17</v>
      </c>
      <c r="C1058" s="298">
        <v>46057</v>
      </c>
      <c r="D1058" s="299" t="s">
        <v>370</v>
      </c>
      <c r="E1058" s="331">
        <v>99</v>
      </c>
      <c r="F1058" s="331"/>
      <c r="G1058" s="333">
        <f t="shared" si="16"/>
        <v>1796.7499999999934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284</v>
      </c>
      <c r="B1059" s="330">
        <v>36</v>
      </c>
      <c r="C1059" s="298">
        <v>46056</v>
      </c>
      <c r="D1059" s="299" t="s">
        <v>374</v>
      </c>
      <c r="E1059" s="331">
        <v>50</v>
      </c>
      <c r="F1059" s="331"/>
      <c r="G1059" s="333">
        <f t="shared" si="16"/>
        <v>1895.7499999999934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46056</v>
      </c>
      <c r="D1060" s="299" t="s">
        <v>319</v>
      </c>
      <c r="E1060" s="331">
        <v>7.92</v>
      </c>
      <c r="F1060" s="331"/>
      <c r="G1060" s="333">
        <f t="shared" si="16"/>
        <v>1945.7499999999934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24</v>
      </c>
      <c r="C1061" s="298">
        <v>46056</v>
      </c>
      <c r="D1061" s="299" t="s">
        <v>860</v>
      </c>
      <c r="E1061" s="331">
        <v>83.58</v>
      </c>
      <c r="F1061" s="331"/>
      <c r="G1061" s="333">
        <f t="shared" si="16"/>
        <v>1953.6699999999935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4</v>
      </c>
      <c r="C1062" s="298">
        <v>46056</v>
      </c>
      <c r="D1062" s="299" t="s">
        <v>455</v>
      </c>
      <c r="E1062" s="331">
        <v>28.64</v>
      </c>
      <c r="F1062" s="331"/>
      <c r="G1062" s="333">
        <f t="shared" si="16"/>
        <v>2037.2499999999934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46056</v>
      </c>
      <c r="D1063" s="299" t="s">
        <v>358</v>
      </c>
      <c r="E1063" s="331">
        <v>9.4700000000000006</v>
      </c>
      <c r="F1063" s="331"/>
      <c r="G1063" s="333">
        <f t="shared" si="16"/>
        <v>2065.8899999999935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46055</v>
      </c>
      <c r="D1064" s="299" t="s">
        <v>456</v>
      </c>
      <c r="E1064" s="331">
        <v>20</v>
      </c>
      <c r="F1064" s="331"/>
      <c r="G1064" s="333">
        <f t="shared" si="16"/>
        <v>2075.3599999999933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17</v>
      </c>
      <c r="C1065" s="298">
        <v>46055</v>
      </c>
      <c r="D1065" s="299" t="s">
        <v>188</v>
      </c>
      <c r="E1065" s="331">
        <v>41.54</v>
      </c>
      <c r="F1065" s="331"/>
      <c r="G1065" s="333">
        <f t="shared" si="16"/>
        <v>2095.3599999999933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46055</v>
      </c>
      <c r="D1066" s="299" t="s">
        <v>296</v>
      </c>
      <c r="E1066" s="331">
        <v>9.92</v>
      </c>
      <c r="F1066" s="331"/>
      <c r="G1066" s="333">
        <f t="shared" si="16"/>
        <v>2136.8999999999933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46055</v>
      </c>
      <c r="D1067" s="299" t="s">
        <v>457</v>
      </c>
      <c r="E1067" s="331">
        <v>155.38</v>
      </c>
      <c r="F1067" s="331"/>
      <c r="G1067" s="333">
        <f t="shared" si="16"/>
        <v>2146.8199999999933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21</v>
      </c>
      <c r="C1068" s="298">
        <v>46055</v>
      </c>
      <c r="D1068" s="299" t="s">
        <v>194</v>
      </c>
      <c r="E1068" s="331">
        <v>27.35</v>
      </c>
      <c r="F1068" s="331"/>
      <c r="G1068" s="333">
        <f t="shared" si="16"/>
        <v>2302.1999999999935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46054</v>
      </c>
      <c r="D1069" s="299" t="s">
        <v>300</v>
      </c>
      <c r="E1069" s="331">
        <v>59.37</v>
      </c>
      <c r="F1069" s="331"/>
      <c r="G1069" s="333">
        <f t="shared" si="16"/>
        <v>2329.5499999999934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22</v>
      </c>
      <c r="C1070" s="298">
        <v>46054</v>
      </c>
      <c r="D1070" s="299" t="s">
        <v>375</v>
      </c>
      <c r="E1070" s="331">
        <v>6.37</v>
      </c>
      <c r="F1070" s="331"/>
      <c r="G1070" s="333">
        <f t="shared" si="16"/>
        <v>2388.9199999999933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46054</v>
      </c>
      <c r="D1071" s="299" t="s">
        <v>458</v>
      </c>
      <c r="E1071" s="331">
        <v>44.65</v>
      </c>
      <c r="F1071" s="331"/>
      <c r="G1071" s="333">
        <f t="shared" si="16"/>
        <v>2395.2899999999931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7</v>
      </c>
      <c r="C1072" s="298">
        <v>46054</v>
      </c>
      <c r="D1072" s="299" t="s">
        <v>338</v>
      </c>
      <c r="E1072" s="331">
        <v>35.17</v>
      </c>
      <c r="F1072" s="331"/>
      <c r="G1072" s="333">
        <f t="shared" si="16"/>
        <v>2439.9399999999932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4</v>
      </c>
      <c r="C1073" s="298">
        <v>46054</v>
      </c>
      <c r="D1073" s="299" t="s">
        <v>310</v>
      </c>
      <c r="E1073" s="331">
        <v>28.48</v>
      </c>
      <c r="F1073" s="331"/>
      <c r="G1073" s="333">
        <f t="shared" si="16"/>
        <v>2475.1099999999933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46054</v>
      </c>
      <c r="D1074" s="299" t="s">
        <v>311</v>
      </c>
      <c r="E1074" s="331">
        <v>125.07</v>
      </c>
      <c r="F1074" s="331"/>
      <c r="G1074" s="333">
        <f t="shared" si="16"/>
        <v>2503.5899999999933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46054</v>
      </c>
      <c r="D1075" s="299" t="s">
        <v>458</v>
      </c>
      <c r="E1075" s="331">
        <v>100</v>
      </c>
      <c r="F1075" s="331"/>
      <c r="G1075" s="333">
        <f t="shared" si="16"/>
        <v>2628.6599999999935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1</v>
      </c>
      <c r="C1076" s="298">
        <v>46054</v>
      </c>
      <c r="D1076" s="299" t="s">
        <v>329</v>
      </c>
      <c r="E1076" s="331">
        <v>194.96</v>
      </c>
      <c r="F1076" s="331"/>
      <c r="G1076" s="333">
        <f t="shared" si="16"/>
        <v>2728.6599999999935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46054</v>
      </c>
      <c r="D1077" s="299" t="s">
        <v>410</v>
      </c>
      <c r="E1077" s="331">
        <v>75.53</v>
      </c>
      <c r="F1077" s="331"/>
      <c r="G1077" s="333">
        <f t="shared" si="16"/>
        <v>2923.6199999999935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284</v>
      </c>
      <c r="B1078" s="330">
        <v>37</v>
      </c>
      <c r="C1078" s="298">
        <v>46053</v>
      </c>
      <c r="D1078" s="299" t="s">
        <v>459</v>
      </c>
      <c r="E1078" s="331">
        <v>3194.64</v>
      </c>
      <c r="F1078" s="331"/>
      <c r="G1078" s="333">
        <f t="shared" si="16"/>
        <v>2999.1499999999937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286</v>
      </c>
      <c r="B1079" s="330">
        <v>25</v>
      </c>
      <c r="C1079" s="298">
        <v>46053</v>
      </c>
      <c r="D1079" s="298" t="s">
        <v>204</v>
      </c>
      <c r="E1079" s="331">
        <v>350</v>
      </c>
      <c r="F1079" s="331"/>
      <c r="G1079" s="333">
        <f t="shared" si="16"/>
        <v>6193.7899999999936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286</v>
      </c>
      <c r="B1080" s="330">
        <v>26</v>
      </c>
      <c r="C1080" s="298">
        <v>46053</v>
      </c>
      <c r="D1080" s="298" t="s">
        <v>205</v>
      </c>
      <c r="E1080" s="331">
        <v>320</v>
      </c>
      <c r="F1080" s="331"/>
      <c r="G1080" s="333">
        <f t="shared" si="16"/>
        <v>6543.7899999999936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286</v>
      </c>
      <c r="B1081" s="330">
        <v>27</v>
      </c>
      <c r="C1081" s="298">
        <v>46053</v>
      </c>
      <c r="D1081" s="298" t="s">
        <v>206</v>
      </c>
      <c r="E1081" s="331">
        <v>25</v>
      </c>
      <c r="F1081" s="331"/>
      <c r="G1081" s="333">
        <f t="shared" si="16"/>
        <v>6863.7899999999936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286</v>
      </c>
      <c r="B1082" s="330">
        <v>28</v>
      </c>
      <c r="C1082" s="298">
        <v>46053</v>
      </c>
      <c r="D1082" s="298" t="s">
        <v>207</v>
      </c>
      <c r="E1082" s="331">
        <v>25</v>
      </c>
      <c r="F1082" s="331"/>
      <c r="G1082" s="333">
        <f t="shared" si="16"/>
        <v>6888.7899999999936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286</v>
      </c>
      <c r="B1083" s="330">
        <v>29</v>
      </c>
      <c r="C1083" s="298">
        <v>46053</v>
      </c>
      <c r="D1083" s="298" t="s">
        <v>208</v>
      </c>
      <c r="E1083" s="331">
        <v>45</v>
      </c>
      <c r="F1083" s="331"/>
      <c r="G1083" s="333">
        <f t="shared" si="16"/>
        <v>6913.7899999999936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286</v>
      </c>
      <c r="B1084" s="330">
        <v>30</v>
      </c>
      <c r="C1084" s="298">
        <v>46053</v>
      </c>
      <c r="D1084" s="298" t="s">
        <v>209</v>
      </c>
      <c r="E1084" s="331">
        <v>400</v>
      </c>
      <c r="F1084" s="331"/>
      <c r="G1084" s="333">
        <f t="shared" si="16"/>
        <v>6958.7899999999936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286</v>
      </c>
      <c r="B1085" s="330">
        <v>31</v>
      </c>
      <c r="C1085" s="298">
        <v>46053</v>
      </c>
      <c r="D1085" s="298" t="s">
        <v>210</v>
      </c>
      <c r="E1085" s="331">
        <v>375</v>
      </c>
      <c r="F1085" s="331"/>
      <c r="G1085" s="333">
        <f t="shared" si="16"/>
        <v>7358.7899999999936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286</v>
      </c>
      <c r="B1086" s="330">
        <v>32</v>
      </c>
      <c r="C1086" s="298">
        <v>46053</v>
      </c>
      <c r="D1086" s="298" t="s">
        <v>211</v>
      </c>
      <c r="E1086" s="331">
        <v>100</v>
      </c>
      <c r="F1086" s="331"/>
      <c r="G1086" s="333">
        <f t="shared" si="16"/>
        <v>7733.7899999999936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286</v>
      </c>
      <c r="B1087" s="330">
        <v>33</v>
      </c>
      <c r="C1087" s="298">
        <v>46053</v>
      </c>
      <c r="D1087" s="298" t="s">
        <v>212</v>
      </c>
      <c r="E1087" s="331">
        <v>85</v>
      </c>
      <c r="F1087" s="331"/>
      <c r="G1087" s="333">
        <f t="shared" si="16"/>
        <v>7833.7899999999936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286</v>
      </c>
      <c r="B1088" s="330">
        <v>34</v>
      </c>
      <c r="C1088" s="298">
        <v>46053</v>
      </c>
      <c r="D1088" s="298" t="s">
        <v>213</v>
      </c>
      <c r="E1088" s="331">
        <v>230</v>
      </c>
      <c r="F1088" s="331"/>
      <c r="G1088" s="333">
        <f t="shared" si="16"/>
        <v>7918.7899999999936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286</v>
      </c>
      <c r="B1089" s="330">
        <v>35</v>
      </c>
      <c r="C1089" s="298">
        <v>46053</v>
      </c>
      <c r="D1089" s="298" t="s">
        <v>214</v>
      </c>
      <c r="E1089" s="331">
        <v>45</v>
      </c>
      <c r="F1089" s="331"/>
      <c r="G1089" s="333">
        <f t="shared" si="16"/>
        <v>8148.7899999999936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46053</v>
      </c>
      <c r="D1090" s="298" t="s">
        <v>319</v>
      </c>
      <c r="E1090" s="331">
        <v>31.03</v>
      </c>
      <c r="F1090" s="331"/>
      <c r="G1090" s="333">
        <f t="shared" si="16"/>
        <v>8193.7899999999936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10</v>
      </c>
      <c r="C1091" s="298">
        <v>46053</v>
      </c>
      <c r="D1091" s="298" t="s">
        <v>176</v>
      </c>
      <c r="E1091" s="331">
        <v>17.899999999999999</v>
      </c>
      <c r="F1091" s="331"/>
      <c r="G1091" s="333">
        <f t="shared" si="16"/>
        <v>8224.8199999999943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3</v>
      </c>
      <c r="C1092" s="298">
        <v>46053</v>
      </c>
      <c r="D1092" s="298" t="s">
        <v>348</v>
      </c>
      <c r="E1092" s="331">
        <v>18.84</v>
      </c>
      <c r="F1092" s="331"/>
      <c r="G1092" s="333">
        <f t="shared" si="16"/>
        <v>8242.7199999999939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8</v>
      </c>
      <c r="C1093" s="298">
        <v>46053</v>
      </c>
      <c r="D1093" s="298" t="s">
        <v>319</v>
      </c>
      <c r="E1093" s="331">
        <v>25.54</v>
      </c>
      <c r="F1093" s="331"/>
      <c r="G1093" s="333">
        <f t="shared" si="16"/>
        <v>8261.559999999994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46053</v>
      </c>
      <c r="D1094" s="298" t="s">
        <v>308</v>
      </c>
      <c r="E1094" s="331">
        <v>52.59</v>
      </c>
      <c r="F1094" s="331"/>
      <c r="G1094" s="333">
        <f t="shared" si="16"/>
        <v>8287.0999999999949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335</v>
      </c>
      <c r="B1095" s="330" t="s">
        <v>335</v>
      </c>
      <c r="C1095" s="298">
        <v>46052</v>
      </c>
      <c r="D1095" s="299" t="s">
        <v>460</v>
      </c>
      <c r="E1095" s="331"/>
      <c r="F1095" s="331">
        <v>422</v>
      </c>
      <c r="G1095" s="333">
        <f t="shared" si="16"/>
        <v>8339.6899999999951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5</v>
      </c>
      <c r="C1096" s="298">
        <v>46052</v>
      </c>
      <c r="D1096" s="299" t="s">
        <v>864</v>
      </c>
      <c r="E1096" s="331">
        <v>200</v>
      </c>
      <c r="F1096" s="331"/>
      <c r="G1096" s="333">
        <f t="shared" si="16"/>
        <v>7917.6899999999951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46052</v>
      </c>
      <c r="D1097" s="299" t="s">
        <v>296</v>
      </c>
      <c r="E1097" s="331">
        <v>8.52</v>
      </c>
      <c r="F1097" s="331"/>
      <c r="G1097" s="333">
        <f t="shared" si="16"/>
        <v>8117.6899999999951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287</v>
      </c>
      <c r="B1098" s="330" t="s">
        <v>287</v>
      </c>
      <c r="C1098" s="298">
        <v>46052</v>
      </c>
      <c r="D1098" s="299" t="s">
        <v>461</v>
      </c>
      <c r="E1098" s="331">
        <v>831.92</v>
      </c>
      <c r="F1098" s="331">
        <v>831.92</v>
      </c>
      <c r="G1098" s="333">
        <f t="shared" si="16"/>
        <v>8126.2099999999955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5</v>
      </c>
      <c r="C1099" s="298">
        <v>46052</v>
      </c>
      <c r="D1099" s="299" t="s">
        <v>441</v>
      </c>
      <c r="E1099" s="331">
        <v>200</v>
      </c>
      <c r="F1099" s="331"/>
      <c r="G1099" s="333">
        <f t="shared" si="16"/>
        <v>8126.2099999999955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46052</v>
      </c>
      <c r="D1100" s="299" t="s">
        <v>324</v>
      </c>
      <c r="E1100" s="331">
        <v>11.04</v>
      </c>
      <c r="F1100" s="331"/>
      <c r="G1100" s="333">
        <f t="shared" si="16"/>
        <v>8326.2099999999955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291</v>
      </c>
      <c r="B1101" s="330">
        <v>38</v>
      </c>
      <c r="C1101" s="298">
        <v>46051</v>
      </c>
      <c r="D1101" s="299" t="s">
        <v>293</v>
      </c>
      <c r="E1101" s="331"/>
      <c r="F1101" s="331">
        <v>4365.6499999999996</v>
      </c>
      <c r="G1101" s="333">
        <f t="shared" si="16"/>
        <v>8337.2499999999964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46051</v>
      </c>
      <c r="D1102" s="299" t="s">
        <v>296</v>
      </c>
      <c r="E1102" s="331">
        <v>18.28</v>
      </c>
      <c r="F1102" s="331"/>
      <c r="G1102" s="333">
        <f t="shared" si="16"/>
        <v>3971.5999999999976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4</v>
      </c>
      <c r="C1103" s="298">
        <v>46051</v>
      </c>
      <c r="D1103" s="299" t="s">
        <v>295</v>
      </c>
      <c r="E1103" s="331">
        <v>57.06</v>
      </c>
      <c r="F1103" s="331"/>
      <c r="G1103" s="333">
        <f t="shared" si="16"/>
        <v>3989.8799999999978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287</v>
      </c>
      <c r="B1104" s="330" t="s">
        <v>287</v>
      </c>
      <c r="C1104" s="298">
        <v>46051</v>
      </c>
      <c r="D1104" s="299" t="s">
        <v>462</v>
      </c>
      <c r="E1104" s="331">
        <v>89.42</v>
      </c>
      <c r="F1104" s="331">
        <v>89.42</v>
      </c>
      <c r="G1104" s="333">
        <f t="shared" si="16"/>
        <v>4046.9399999999978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46051</v>
      </c>
      <c r="D1105" s="299" t="s">
        <v>463</v>
      </c>
      <c r="E1105" s="331">
        <v>59</v>
      </c>
      <c r="F1105" s="331"/>
      <c r="G1105" s="333">
        <f t="shared" si="16"/>
        <v>4046.9399999999978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46051</v>
      </c>
      <c r="D1106" s="299" t="s">
        <v>371</v>
      </c>
      <c r="E1106" s="331">
        <v>19.899999999999999</v>
      </c>
      <c r="F1106" s="331"/>
      <c r="G1106" s="333">
        <f t="shared" si="16"/>
        <v>4105.9399999999978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46050</v>
      </c>
      <c r="D1107" s="299" t="s">
        <v>353</v>
      </c>
      <c r="E1107" s="331">
        <v>14.99</v>
      </c>
      <c r="F1107" s="331"/>
      <c r="G1107" s="333">
        <f t="shared" si="16"/>
        <v>4125.8399999999974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46050</v>
      </c>
      <c r="D1108" s="299" t="s">
        <v>464</v>
      </c>
      <c r="E1108" s="331">
        <v>25</v>
      </c>
      <c r="F1108" s="331"/>
      <c r="G1108" s="333">
        <f t="shared" si="16"/>
        <v>4140.8299999999972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3</v>
      </c>
      <c r="C1109" s="298">
        <v>46050</v>
      </c>
      <c r="D1109" s="299" t="s">
        <v>865</v>
      </c>
      <c r="E1109" s="331">
        <v>6</v>
      </c>
      <c r="F1109" s="331"/>
      <c r="G1109" s="333">
        <f t="shared" si="16"/>
        <v>4165.8299999999972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46050</v>
      </c>
      <c r="D1110" s="299" t="s">
        <v>866</v>
      </c>
      <c r="E1110" s="331">
        <v>15</v>
      </c>
      <c r="F1110" s="331"/>
      <c r="G1110" s="333">
        <f t="shared" si="16"/>
        <v>4171.8299999999972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46050</v>
      </c>
      <c r="D1111" s="299" t="s">
        <v>296</v>
      </c>
      <c r="E1111" s="331">
        <v>12.71</v>
      </c>
      <c r="F1111" s="331"/>
      <c r="G1111" s="333">
        <f t="shared" si="16"/>
        <v>4186.8299999999972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287</v>
      </c>
      <c r="B1112" s="330" t="s">
        <v>287</v>
      </c>
      <c r="C1112" s="298">
        <v>46050</v>
      </c>
      <c r="D1112" s="299" t="s">
        <v>452</v>
      </c>
      <c r="E1112" s="331">
        <v>1475.9</v>
      </c>
      <c r="F1112" s="331">
        <v>1475.9</v>
      </c>
      <c r="G1112" s="333">
        <f t="shared" si="16"/>
        <v>4199.5399999999972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46050</v>
      </c>
      <c r="D1113" s="299" t="s">
        <v>319</v>
      </c>
      <c r="E1113" s="331">
        <v>28.52</v>
      </c>
      <c r="F1113" s="331"/>
      <c r="G1113" s="333">
        <f t="shared" si="16"/>
        <v>4199.5399999999972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46050</v>
      </c>
      <c r="D1114" s="299" t="s">
        <v>465</v>
      </c>
      <c r="E1114" s="331">
        <v>66.94</v>
      </c>
      <c r="F1114" s="331"/>
      <c r="G1114" s="333">
        <f t="shared" si="16"/>
        <v>4228.0599999999977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46049</v>
      </c>
      <c r="D1115" s="299" t="s">
        <v>308</v>
      </c>
      <c r="E1115" s="331">
        <v>47.99</v>
      </c>
      <c r="F1115" s="331"/>
      <c r="G1115" s="333">
        <f t="shared" si="16"/>
        <v>4294.9999999999973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287</v>
      </c>
      <c r="B1116" s="330" t="s">
        <v>287</v>
      </c>
      <c r="C1116" s="298">
        <v>46048</v>
      </c>
      <c r="D1116" s="299" t="s">
        <v>466</v>
      </c>
      <c r="E1116" s="331"/>
      <c r="F1116" s="331">
        <v>425</v>
      </c>
      <c r="G1116" s="333">
        <f t="shared" si="16"/>
        <v>4342.9899999999971</v>
      </c>
      <c r="H1116" s="334" t="s">
        <v>298</v>
      </c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287</v>
      </c>
      <c r="B1117" s="330" t="s">
        <v>287</v>
      </c>
      <c r="C1117" s="298">
        <v>46048</v>
      </c>
      <c r="D1117" s="299" t="s">
        <v>466</v>
      </c>
      <c r="E1117" s="331">
        <v>425</v>
      </c>
      <c r="F1117" s="331"/>
      <c r="G1117" s="333">
        <f t="shared" si="16"/>
        <v>3917.9899999999971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46048</v>
      </c>
      <c r="D1118" s="299" t="s">
        <v>467</v>
      </c>
      <c r="E1118" s="331">
        <v>20.12</v>
      </c>
      <c r="F1118" s="331"/>
      <c r="G1118" s="333">
        <f t="shared" si="16"/>
        <v>4342.9899999999971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17</v>
      </c>
      <c r="C1119" s="298">
        <v>46048</v>
      </c>
      <c r="D1119" s="299" t="s">
        <v>468</v>
      </c>
      <c r="E1119" s="331">
        <v>42.68</v>
      </c>
      <c r="F1119" s="331"/>
      <c r="G1119" s="333">
        <f t="shared" si="16"/>
        <v>4363.1099999999969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46048</v>
      </c>
      <c r="D1120" s="299" t="s">
        <v>397</v>
      </c>
      <c r="E1120" s="331">
        <v>47.9</v>
      </c>
      <c r="F1120" s="331"/>
      <c r="G1120" s="333">
        <f t="shared" si="16"/>
        <v>4405.7899999999972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1</v>
      </c>
      <c r="C1121" s="298">
        <v>46047</v>
      </c>
      <c r="D1121" s="299" t="s">
        <v>457</v>
      </c>
      <c r="E1121" s="331">
        <v>105.79</v>
      </c>
      <c r="F1121" s="331"/>
      <c r="G1121" s="333">
        <f t="shared" si="16"/>
        <v>4453.6899999999969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12</v>
      </c>
      <c r="C1122" s="298">
        <v>46047</v>
      </c>
      <c r="D1122" s="299" t="s">
        <v>314</v>
      </c>
      <c r="E1122" s="331">
        <v>204.83</v>
      </c>
      <c r="F1122" s="331"/>
      <c r="G1122" s="333">
        <f t="shared" si="16"/>
        <v>4559.4799999999968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3</v>
      </c>
      <c r="C1123" s="298">
        <v>46047</v>
      </c>
      <c r="D1123" s="299" t="s">
        <v>348</v>
      </c>
      <c r="E1123" s="331">
        <v>8.51</v>
      </c>
      <c r="F1123" s="331"/>
      <c r="G1123" s="333">
        <f t="shared" si="16"/>
        <v>4764.3099999999968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4</v>
      </c>
      <c r="C1124" s="298">
        <v>46046</v>
      </c>
      <c r="D1124" s="299" t="s">
        <v>296</v>
      </c>
      <c r="E1124" s="331">
        <v>92.96</v>
      </c>
      <c r="F1124" s="331"/>
      <c r="G1124" s="333">
        <f t="shared" si="16"/>
        <v>4772.819999999997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46046</v>
      </c>
      <c r="D1125" s="299" t="s">
        <v>334</v>
      </c>
      <c r="E1125" s="331">
        <v>30.77</v>
      </c>
      <c r="F1125" s="331"/>
      <c r="G1125" s="333">
        <f t="shared" si="16"/>
        <v>4865.779999999997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46046</v>
      </c>
      <c r="D1126" s="299" t="s">
        <v>358</v>
      </c>
      <c r="E1126" s="331">
        <v>9.4700000000000006</v>
      </c>
      <c r="F1126" s="331"/>
      <c r="G1126" s="333">
        <f t="shared" si="16"/>
        <v>4896.5499999999975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46046</v>
      </c>
      <c r="D1127" s="299" t="s">
        <v>397</v>
      </c>
      <c r="E1127" s="331">
        <v>53.59</v>
      </c>
      <c r="F1127" s="331"/>
      <c r="G1127" s="333">
        <f t="shared" si="16"/>
        <v>4906.0199999999977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46046</v>
      </c>
      <c r="D1128" s="299" t="s">
        <v>311</v>
      </c>
      <c r="E1128" s="331">
        <v>61.64</v>
      </c>
      <c r="F1128" s="331"/>
      <c r="G1128" s="333">
        <f t="shared" si="16"/>
        <v>4959.6099999999979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1</v>
      </c>
      <c r="C1129" s="298">
        <v>46045</v>
      </c>
      <c r="D1129" s="299" t="s">
        <v>304</v>
      </c>
      <c r="E1129" s="331">
        <v>23.17</v>
      </c>
      <c r="F1129" s="331"/>
      <c r="G1129" s="333">
        <f t="shared" si="16"/>
        <v>5021.2499999999982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4</v>
      </c>
      <c r="C1130" s="298">
        <v>46045</v>
      </c>
      <c r="D1130" s="299" t="s">
        <v>296</v>
      </c>
      <c r="E1130" s="331">
        <v>62.77</v>
      </c>
      <c r="F1130" s="331"/>
      <c r="G1130" s="333">
        <f t="shared" si="16"/>
        <v>5044.4199999999983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46045</v>
      </c>
      <c r="D1131" s="299" t="s">
        <v>469</v>
      </c>
      <c r="E1131" s="331">
        <v>105.51</v>
      </c>
      <c r="F1131" s="331"/>
      <c r="G1131" s="333">
        <f t="shared" si="16"/>
        <v>5107.1899999999987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3</v>
      </c>
      <c r="C1132" s="298">
        <v>46045</v>
      </c>
      <c r="D1132" s="299" t="s">
        <v>334</v>
      </c>
      <c r="E1132" s="331">
        <v>9.9499999999999993</v>
      </c>
      <c r="F1132" s="331"/>
      <c r="G1132" s="333">
        <f t="shared" si="16"/>
        <v>5212.6999999999989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46045</v>
      </c>
      <c r="D1133" s="299" t="s">
        <v>358</v>
      </c>
      <c r="E1133" s="331">
        <v>10.17</v>
      </c>
      <c r="F1133" s="331"/>
      <c r="G1133" s="333">
        <f t="shared" si="16"/>
        <v>5222.6499999999987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46045</v>
      </c>
      <c r="D1134" s="299" t="s">
        <v>301</v>
      </c>
      <c r="E1134" s="331">
        <v>32.200000000000003</v>
      </c>
      <c r="F1134" s="331"/>
      <c r="G1134" s="333">
        <f t="shared" si="16"/>
        <v>5232.8199999999988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22</v>
      </c>
      <c r="C1135" s="298">
        <v>46045</v>
      </c>
      <c r="D1135" s="299" t="s">
        <v>862</v>
      </c>
      <c r="E1135" s="331">
        <v>5.31</v>
      </c>
      <c r="F1135" s="331"/>
      <c r="G1135" s="333">
        <f t="shared" si="16"/>
        <v>5265.0199999999986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46044</v>
      </c>
      <c r="D1136" s="299" t="s">
        <v>435</v>
      </c>
      <c r="E1136" s="331">
        <v>73.95</v>
      </c>
      <c r="F1136" s="331"/>
      <c r="G1136" s="333">
        <f t="shared" si="16"/>
        <v>5270.329999999999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46044</v>
      </c>
      <c r="D1137" s="299" t="s">
        <v>470</v>
      </c>
      <c r="E1137" s="331">
        <v>28.68</v>
      </c>
      <c r="F1137" s="331"/>
      <c r="G1137" s="333">
        <f t="shared" si="16"/>
        <v>5344.2799999999988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46044</v>
      </c>
      <c r="D1138" s="299" t="s">
        <v>357</v>
      </c>
      <c r="E1138" s="331">
        <v>57.38</v>
      </c>
      <c r="F1138" s="331"/>
      <c r="G1138" s="333">
        <f t="shared" si="16"/>
        <v>5372.9599999999991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46044</v>
      </c>
      <c r="D1139" s="299" t="s">
        <v>358</v>
      </c>
      <c r="E1139" s="331">
        <v>9.4700000000000006</v>
      </c>
      <c r="F1139" s="331"/>
      <c r="G1139" s="333">
        <f t="shared" si="16"/>
        <v>5430.3399999999992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46044</v>
      </c>
      <c r="D1140" s="299" t="s">
        <v>358</v>
      </c>
      <c r="E1140" s="331">
        <v>7.18</v>
      </c>
      <c r="F1140" s="331"/>
      <c r="G1140" s="333">
        <f t="shared" si="16"/>
        <v>5439.8099999999995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287</v>
      </c>
      <c r="B1141" s="330" t="s">
        <v>287</v>
      </c>
      <c r="C1141" s="298">
        <v>46044</v>
      </c>
      <c r="D1141" s="299" t="s">
        <v>315</v>
      </c>
      <c r="E1141" s="331">
        <v>126.24</v>
      </c>
      <c r="F1141" s="331">
        <v>126.24</v>
      </c>
      <c r="G1141" s="333">
        <f t="shared" si="16"/>
        <v>5446.99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8</v>
      </c>
      <c r="C1142" s="298">
        <v>46043</v>
      </c>
      <c r="D1142" s="299" t="s">
        <v>471</v>
      </c>
      <c r="E1142" s="331">
        <v>17</v>
      </c>
      <c r="F1142" s="331"/>
      <c r="G1142" s="333">
        <f t="shared" si="16"/>
        <v>5446.99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46043</v>
      </c>
      <c r="D1143" s="299" t="s">
        <v>329</v>
      </c>
      <c r="E1143" s="331">
        <v>24.75</v>
      </c>
      <c r="F1143" s="331"/>
      <c r="G1143" s="333">
        <f t="shared" si="16"/>
        <v>5463.99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291</v>
      </c>
      <c r="B1144" s="330">
        <v>39</v>
      </c>
      <c r="C1144" s="298">
        <v>46043</v>
      </c>
      <c r="D1144" s="299" t="s">
        <v>292</v>
      </c>
      <c r="E1144" s="331"/>
      <c r="F1144" s="331">
        <v>3378.82</v>
      </c>
      <c r="G1144" s="333">
        <f t="shared" si="16"/>
        <v>5488.74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294</v>
      </c>
      <c r="B1145" s="330">
        <v>23</v>
      </c>
      <c r="C1145" s="298">
        <v>46043</v>
      </c>
      <c r="D1145" s="299" t="s">
        <v>67</v>
      </c>
      <c r="E1145" s="331">
        <v>650.88</v>
      </c>
      <c r="F1145" s="331"/>
      <c r="G1145" s="333">
        <f t="shared" si="16"/>
        <v>2109.9199999999992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287</v>
      </c>
      <c r="B1146" s="330" t="s">
        <v>287</v>
      </c>
      <c r="C1146" s="298">
        <v>46043</v>
      </c>
      <c r="D1146" s="299" t="s">
        <v>472</v>
      </c>
      <c r="E1146" s="331">
        <v>100</v>
      </c>
      <c r="F1146" s="331">
        <v>100</v>
      </c>
      <c r="G1146" s="333">
        <f t="shared" si="16"/>
        <v>2760.7999999999993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46043</v>
      </c>
      <c r="D1147" s="299" t="s">
        <v>301</v>
      </c>
      <c r="E1147" s="331">
        <v>20</v>
      </c>
      <c r="F1147" s="331"/>
      <c r="G1147" s="333">
        <f t="shared" si="16"/>
        <v>2760.7999999999993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46043</v>
      </c>
      <c r="D1148" s="299" t="s">
        <v>295</v>
      </c>
      <c r="E1148" s="331">
        <v>6.38</v>
      </c>
      <c r="F1148" s="331"/>
      <c r="G1148" s="333">
        <f t="shared" si="16"/>
        <v>2780.7999999999993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46043</v>
      </c>
      <c r="D1149" s="299" t="s">
        <v>295</v>
      </c>
      <c r="E1149" s="331">
        <v>17.29</v>
      </c>
      <c r="F1149" s="331"/>
      <c r="G1149" s="333">
        <f t="shared" si="16"/>
        <v>2787.1799999999994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46043</v>
      </c>
      <c r="D1150" s="299" t="s">
        <v>358</v>
      </c>
      <c r="E1150" s="331">
        <v>14.86</v>
      </c>
      <c r="F1150" s="331"/>
      <c r="G1150" s="333">
        <f t="shared" si="16"/>
        <v>2804.4699999999993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46042</v>
      </c>
      <c r="D1151" s="299" t="s">
        <v>371</v>
      </c>
      <c r="E1151" s="331">
        <v>13.4</v>
      </c>
      <c r="F1151" s="331"/>
      <c r="G1151" s="333">
        <f t="shared" si="16"/>
        <v>2819.3299999999995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46042</v>
      </c>
      <c r="D1152" s="299" t="s">
        <v>371</v>
      </c>
      <c r="E1152" s="331">
        <v>5.97</v>
      </c>
      <c r="F1152" s="331"/>
      <c r="G1152" s="333">
        <f t="shared" si="16"/>
        <v>2832.7299999999996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22</v>
      </c>
      <c r="C1153" s="298">
        <v>46042</v>
      </c>
      <c r="D1153" s="299" t="s">
        <v>323</v>
      </c>
      <c r="E1153" s="331">
        <v>18.09</v>
      </c>
      <c r="F1153" s="331"/>
      <c r="G1153" s="333">
        <f t="shared" si="16"/>
        <v>2838.6999999999994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17</v>
      </c>
      <c r="C1154" s="298">
        <v>46042</v>
      </c>
      <c r="D1154" s="299" t="s">
        <v>188</v>
      </c>
      <c r="E1154" s="331">
        <v>42.65</v>
      </c>
      <c r="F1154" s="331"/>
      <c r="G1154" s="333">
        <f t="shared" si="16"/>
        <v>2856.7899999999995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335</v>
      </c>
      <c r="B1155" s="330" t="s">
        <v>335</v>
      </c>
      <c r="C1155" s="298">
        <v>46042</v>
      </c>
      <c r="D1155" s="299" t="s">
        <v>336</v>
      </c>
      <c r="E1155" s="331">
        <v>130.51</v>
      </c>
      <c r="F1155" s="331"/>
      <c r="G1155" s="333">
        <f t="shared" si="16"/>
        <v>2899.4399999999996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15</v>
      </c>
      <c r="C1156" s="298">
        <v>46042</v>
      </c>
      <c r="D1156" s="299" t="s">
        <v>185</v>
      </c>
      <c r="E1156" s="331">
        <v>132.4</v>
      </c>
      <c r="F1156" s="331"/>
      <c r="G1156" s="333">
        <f t="shared" si="16"/>
        <v>3029.9499999999994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23</v>
      </c>
      <c r="C1157" s="298">
        <v>46042</v>
      </c>
      <c r="D1157" s="299" t="s">
        <v>63</v>
      </c>
      <c r="E1157" s="331">
        <v>529.46</v>
      </c>
      <c r="F1157" s="331"/>
      <c r="G1157" s="333">
        <f t="shared" si="16"/>
        <v>3162.3499999999995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46042</v>
      </c>
      <c r="D1158" s="299" t="s">
        <v>300</v>
      </c>
      <c r="E1158" s="331">
        <v>51.63</v>
      </c>
      <c r="F1158" s="331"/>
      <c r="G1158" s="333">
        <f t="shared" si="16"/>
        <v>3691.8099999999995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46042</v>
      </c>
      <c r="D1159" s="299" t="s">
        <v>296</v>
      </c>
      <c r="E1159" s="331">
        <v>11.17</v>
      </c>
      <c r="F1159" s="331"/>
      <c r="G1159" s="333">
        <f t="shared" si="16"/>
        <v>3743.4399999999996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46042</v>
      </c>
      <c r="D1160" s="299" t="s">
        <v>296</v>
      </c>
      <c r="E1160" s="331">
        <v>57.37</v>
      </c>
      <c r="F1160" s="331"/>
      <c r="G1160" s="333">
        <f t="shared" si="16"/>
        <v>3754.6099999999997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22</v>
      </c>
      <c r="C1161" s="298">
        <v>46042</v>
      </c>
      <c r="D1161" s="299" t="s">
        <v>328</v>
      </c>
      <c r="E1161" s="331">
        <v>7.46</v>
      </c>
      <c r="F1161" s="331"/>
      <c r="G1161" s="333">
        <f t="shared" si="16"/>
        <v>3811.9799999999996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46042</v>
      </c>
      <c r="D1162" s="299" t="s">
        <v>310</v>
      </c>
      <c r="E1162" s="331">
        <v>28.91</v>
      </c>
      <c r="F1162" s="331"/>
      <c r="G1162" s="333">
        <f t="shared" si="16"/>
        <v>3819.4399999999996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6</v>
      </c>
      <c r="C1163" s="298">
        <v>46040</v>
      </c>
      <c r="D1163" s="299" t="s">
        <v>300</v>
      </c>
      <c r="E1163" s="331">
        <v>31.35</v>
      </c>
      <c r="F1163" s="331"/>
      <c r="G1163" s="333">
        <f t="shared" si="16"/>
        <v>3848.3499999999995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8</v>
      </c>
      <c r="C1164" s="298">
        <v>46040</v>
      </c>
      <c r="D1164" s="299" t="s">
        <v>473</v>
      </c>
      <c r="E1164" s="331">
        <v>124.75</v>
      </c>
      <c r="F1164" s="331"/>
      <c r="G1164" s="333">
        <f t="shared" si="16"/>
        <v>3879.6999999999994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3</v>
      </c>
      <c r="C1165" s="298">
        <v>46040</v>
      </c>
      <c r="D1165" s="299" t="s">
        <v>320</v>
      </c>
      <c r="E1165" s="331">
        <v>11.3</v>
      </c>
      <c r="F1165" s="331"/>
      <c r="G1165" s="333">
        <f t="shared" si="16"/>
        <v>4004.4499999999994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22</v>
      </c>
      <c r="C1166" s="298">
        <v>46040</v>
      </c>
      <c r="D1166" s="299" t="s">
        <v>401</v>
      </c>
      <c r="E1166" s="331">
        <v>13.84</v>
      </c>
      <c r="F1166" s="331"/>
      <c r="G1166" s="333">
        <f t="shared" si="16"/>
        <v>4015.7499999999995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46040</v>
      </c>
      <c r="D1167" s="299" t="s">
        <v>306</v>
      </c>
      <c r="E1167" s="331">
        <v>92.06</v>
      </c>
      <c r="F1167" s="331"/>
      <c r="G1167" s="333">
        <f t="shared" si="16"/>
        <v>4029.5899999999997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7</v>
      </c>
      <c r="C1168" s="298">
        <v>46040</v>
      </c>
      <c r="D1168" s="299" t="s">
        <v>338</v>
      </c>
      <c r="E1168" s="331">
        <v>78.47</v>
      </c>
      <c r="F1168" s="331"/>
      <c r="G1168" s="333">
        <f t="shared" si="16"/>
        <v>4121.6499999999996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1</v>
      </c>
      <c r="C1169" s="298">
        <v>46040</v>
      </c>
      <c r="D1169" s="299" t="s">
        <v>393</v>
      </c>
      <c r="E1169" s="331">
        <v>28.22</v>
      </c>
      <c r="F1169" s="331"/>
      <c r="G1169" s="333">
        <f t="shared" si="16"/>
        <v>4200.12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46040</v>
      </c>
      <c r="D1170" s="299" t="s">
        <v>392</v>
      </c>
      <c r="E1170" s="331">
        <v>32.729999999999997</v>
      </c>
      <c r="F1170" s="331"/>
      <c r="G1170" s="333">
        <f t="shared" si="16"/>
        <v>4228.34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42</v>
      </c>
      <c r="C1171" s="298">
        <v>46039</v>
      </c>
      <c r="D1171" s="299" t="s">
        <v>333</v>
      </c>
      <c r="E1171" s="331">
        <v>29.8</v>
      </c>
      <c r="F1171" s="331"/>
      <c r="G1171" s="333">
        <f t="shared" si="16"/>
        <v>4261.07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43</v>
      </c>
      <c r="C1172" s="298">
        <v>46039</v>
      </c>
      <c r="D1172" s="299" t="s">
        <v>333</v>
      </c>
      <c r="E1172" s="331">
        <v>22.35</v>
      </c>
      <c r="F1172" s="331"/>
      <c r="G1172" s="333">
        <f t="shared" si="16"/>
        <v>4290.87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8</v>
      </c>
      <c r="C1173" s="298">
        <v>46039</v>
      </c>
      <c r="D1173" s="299" t="s">
        <v>319</v>
      </c>
      <c r="E1173" s="331">
        <v>36.92</v>
      </c>
      <c r="F1173" s="331"/>
      <c r="G1173" s="333">
        <f t="shared" si="16"/>
        <v>4313.22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1</v>
      </c>
      <c r="C1174" s="298">
        <v>46039</v>
      </c>
      <c r="D1174" s="299" t="s">
        <v>311</v>
      </c>
      <c r="E1174" s="331">
        <v>117.89</v>
      </c>
      <c r="F1174" s="331"/>
      <c r="G1174" s="333">
        <f t="shared" si="16"/>
        <v>4350.1400000000003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46039</v>
      </c>
      <c r="D1175" s="299" t="s">
        <v>329</v>
      </c>
      <c r="E1175" s="331">
        <v>196.36</v>
      </c>
      <c r="F1175" s="331"/>
      <c r="G1175" s="333">
        <f t="shared" si="16"/>
        <v>4468.0300000000007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21</v>
      </c>
      <c r="C1176" s="298">
        <v>46039</v>
      </c>
      <c r="D1176" s="299" t="s">
        <v>194</v>
      </c>
      <c r="E1176" s="331">
        <v>70.2</v>
      </c>
      <c r="F1176" s="331"/>
      <c r="G1176" s="333">
        <f t="shared" si="16"/>
        <v>4664.3900000000003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46038</v>
      </c>
      <c r="D1177" s="299" t="s">
        <v>324</v>
      </c>
      <c r="E1177" s="331">
        <v>13.14</v>
      </c>
      <c r="F1177" s="331"/>
      <c r="G1177" s="333">
        <f t="shared" si="16"/>
        <v>4734.59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46038</v>
      </c>
      <c r="D1178" s="299" t="s">
        <v>296</v>
      </c>
      <c r="E1178" s="331">
        <v>18.489999999999998</v>
      </c>
      <c r="F1178" s="331"/>
      <c r="G1178" s="333">
        <f t="shared" si="16"/>
        <v>4747.7300000000005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291</v>
      </c>
      <c r="B1179" s="330">
        <v>41</v>
      </c>
      <c r="C1179" s="298">
        <v>46038</v>
      </c>
      <c r="D1179" s="299" t="s">
        <v>474</v>
      </c>
      <c r="E1179" s="331"/>
      <c r="F1179" s="331">
        <v>800</v>
      </c>
      <c r="G1179" s="333">
        <f t="shared" si="16"/>
        <v>4766.22</v>
      </c>
      <c r="H1179" s="334" t="s">
        <v>298</v>
      </c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18</v>
      </c>
      <c r="C1180" s="298">
        <v>46038</v>
      </c>
      <c r="D1180" s="299" t="s">
        <v>361</v>
      </c>
      <c r="E1180" s="331">
        <v>400</v>
      </c>
      <c r="F1180" s="331"/>
      <c r="G1180" s="333">
        <f t="shared" si="16"/>
        <v>3966.2200000000003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19</v>
      </c>
      <c r="C1181" s="298">
        <v>46038</v>
      </c>
      <c r="D1181" s="299" t="s">
        <v>191</v>
      </c>
      <c r="E1181" s="331">
        <v>200</v>
      </c>
      <c r="F1181" s="331"/>
      <c r="G1181" s="333">
        <f t="shared" si="16"/>
        <v>4366.22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11</v>
      </c>
      <c r="C1182" s="298">
        <v>46038</v>
      </c>
      <c r="D1182" s="299" t="s">
        <v>178</v>
      </c>
      <c r="E1182" s="331">
        <v>267.95999999999998</v>
      </c>
      <c r="F1182" s="331"/>
      <c r="G1182" s="333">
        <f t="shared" si="16"/>
        <v>4566.22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8</v>
      </c>
      <c r="C1183" s="298">
        <v>46037</v>
      </c>
      <c r="D1183" s="299" t="s">
        <v>357</v>
      </c>
      <c r="E1183" s="331">
        <v>59.95</v>
      </c>
      <c r="F1183" s="331"/>
      <c r="G1183" s="333">
        <f t="shared" si="16"/>
        <v>4834.18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46037</v>
      </c>
      <c r="D1184" s="299" t="s">
        <v>357</v>
      </c>
      <c r="E1184" s="331">
        <v>59.96</v>
      </c>
      <c r="F1184" s="331"/>
      <c r="G1184" s="333">
        <f t="shared" si="16"/>
        <v>4894.13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46037</v>
      </c>
      <c r="D1185" s="299" t="s">
        <v>319</v>
      </c>
      <c r="E1185" s="331">
        <v>12.43</v>
      </c>
      <c r="F1185" s="331"/>
      <c r="G1185" s="333">
        <f t="shared" si="16"/>
        <v>4954.09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46037</v>
      </c>
      <c r="D1186" s="299" t="s">
        <v>296</v>
      </c>
      <c r="E1186" s="331">
        <v>11.07</v>
      </c>
      <c r="F1186" s="331"/>
      <c r="G1186" s="333">
        <f t="shared" si="16"/>
        <v>4966.5200000000004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46037</v>
      </c>
      <c r="D1187" s="299" t="s">
        <v>296</v>
      </c>
      <c r="E1187" s="331">
        <v>52.3</v>
      </c>
      <c r="F1187" s="331"/>
      <c r="G1187" s="333">
        <f t="shared" si="16"/>
        <v>4977.59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6</v>
      </c>
      <c r="C1188" s="298">
        <v>46037</v>
      </c>
      <c r="D1188" s="299" t="s">
        <v>436</v>
      </c>
      <c r="E1188" s="331">
        <v>50</v>
      </c>
      <c r="F1188" s="331"/>
      <c r="G1188" s="333">
        <f t="shared" si="16"/>
        <v>5029.8900000000003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291</v>
      </c>
      <c r="B1189" s="330">
        <v>38</v>
      </c>
      <c r="C1189" s="298">
        <v>46037</v>
      </c>
      <c r="D1189" s="299" t="s">
        <v>293</v>
      </c>
      <c r="E1189" s="331"/>
      <c r="F1189" s="331">
        <v>4365.67</v>
      </c>
      <c r="G1189" s="333">
        <f t="shared" si="16"/>
        <v>5079.8900000000003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4</v>
      </c>
      <c r="C1190" s="298">
        <v>46036</v>
      </c>
      <c r="D1190" s="299" t="s">
        <v>295</v>
      </c>
      <c r="E1190" s="331">
        <v>30.91</v>
      </c>
      <c r="F1190" s="331"/>
      <c r="G1190" s="333">
        <f t="shared" si="16"/>
        <v>714.22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3</v>
      </c>
      <c r="C1191" s="298">
        <v>46036</v>
      </c>
      <c r="D1191" s="299" t="s">
        <v>348</v>
      </c>
      <c r="E1191" s="331">
        <v>8.67</v>
      </c>
      <c r="F1191" s="331"/>
      <c r="G1191" s="333">
        <f t="shared" si="16"/>
        <v>745.13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3</v>
      </c>
      <c r="C1192" s="298">
        <v>46035</v>
      </c>
      <c r="D1192" s="299" t="s">
        <v>351</v>
      </c>
      <c r="E1192" s="331">
        <v>25.01</v>
      </c>
      <c r="F1192" s="331"/>
      <c r="G1192" s="333">
        <f t="shared" si="16"/>
        <v>753.8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6</v>
      </c>
      <c r="C1193" s="298">
        <v>46035</v>
      </c>
      <c r="D1193" s="299" t="s">
        <v>412</v>
      </c>
      <c r="E1193" s="331">
        <v>-5.9</v>
      </c>
      <c r="F1193" s="331"/>
      <c r="G1193" s="333">
        <f t="shared" si="16"/>
        <v>778.81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6</v>
      </c>
      <c r="C1194" s="298">
        <v>46035</v>
      </c>
      <c r="D1194" s="299" t="s">
        <v>446</v>
      </c>
      <c r="E1194" s="331">
        <v>-0.03</v>
      </c>
      <c r="F1194" s="331"/>
      <c r="G1194" s="333">
        <f t="shared" si="16"/>
        <v>772.91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43</v>
      </c>
      <c r="C1195" s="298">
        <v>46035</v>
      </c>
      <c r="D1195" s="299" t="s">
        <v>201</v>
      </c>
      <c r="E1195" s="331">
        <v>44.18</v>
      </c>
      <c r="F1195" s="331"/>
      <c r="G1195" s="333">
        <f t="shared" si="16"/>
        <v>772.88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42</v>
      </c>
      <c r="C1196" s="298">
        <v>46035</v>
      </c>
      <c r="D1196" s="299" t="s">
        <v>200</v>
      </c>
      <c r="E1196" s="331">
        <v>51.19</v>
      </c>
      <c r="F1196" s="331"/>
      <c r="G1196" s="333">
        <f t="shared" si="16"/>
        <v>817.06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4</v>
      </c>
      <c r="C1197" s="298">
        <v>46035</v>
      </c>
      <c r="D1197" s="299" t="s">
        <v>295</v>
      </c>
      <c r="E1197" s="331">
        <v>28.15</v>
      </c>
      <c r="F1197" s="331"/>
      <c r="G1197" s="333">
        <f t="shared" si="16"/>
        <v>868.25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3</v>
      </c>
      <c r="C1198" s="298">
        <v>46035</v>
      </c>
      <c r="D1198" s="299" t="s">
        <v>296</v>
      </c>
      <c r="E1198" s="331">
        <v>20.85</v>
      </c>
      <c r="F1198" s="331"/>
      <c r="G1198" s="333">
        <f t="shared" si="16"/>
        <v>896.4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1</v>
      </c>
      <c r="C1199" s="298">
        <v>46034</v>
      </c>
      <c r="D1199" s="299" t="s">
        <v>306</v>
      </c>
      <c r="E1199" s="331">
        <v>145.81</v>
      </c>
      <c r="F1199" s="331"/>
      <c r="G1199" s="333">
        <f t="shared" si="16"/>
        <v>917.25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46034</v>
      </c>
      <c r="D1200" s="299" t="s">
        <v>424</v>
      </c>
      <c r="E1200" s="331">
        <v>25.22</v>
      </c>
      <c r="F1200" s="331"/>
      <c r="G1200" s="333">
        <f t="shared" si="16"/>
        <v>1063.06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46033</v>
      </c>
      <c r="D1201" s="299" t="s">
        <v>326</v>
      </c>
      <c r="E1201" s="331">
        <v>49.38</v>
      </c>
      <c r="F1201" s="331"/>
      <c r="G1201" s="333">
        <f t="shared" si="16"/>
        <v>1088.28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22</v>
      </c>
      <c r="C1202" s="298">
        <v>46033</v>
      </c>
      <c r="D1202" s="299" t="s">
        <v>352</v>
      </c>
      <c r="E1202" s="331">
        <v>19.16</v>
      </c>
      <c r="F1202" s="331"/>
      <c r="G1202" s="333">
        <f t="shared" si="16"/>
        <v>1137.6600000000001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46033</v>
      </c>
      <c r="D1203" s="299" t="s">
        <v>312</v>
      </c>
      <c r="E1203" s="331">
        <v>39.86</v>
      </c>
      <c r="F1203" s="331"/>
      <c r="G1203" s="333">
        <f t="shared" si="16"/>
        <v>1156.8200000000002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7</v>
      </c>
      <c r="C1204" s="298">
        <v>46033</v>
      </c>
      <c r="D1204" s="299" t="s">
        <v>444</v>
      </c>
      <c r="E1204" s="331">
        <v>165.05</v>
      </c>
      <c r="F1204" s="331"/>
      <c r="G1204" s="333">
        <f t="shared" si="16"/>
        <v>1196.68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24</v>
      </c>
      <c r="C1205" s="298">
        <v>46032</v>
      </c>
      <c r="D1205" s="299" t="s">
        <v>860</v>
      </c>
      <c r="E1205" s="331">
        <v>83.42</v>
      </c>
      <c r="F1205" s="331"/>
      <c r="G1205" s="333">
        <f t="shared" si="16"/>
        <v>1361.73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4</v>
      </c>
      <c r="C1206" s="298">
        <v>46032</v>
      </c>
      <c r="D1206" s="299" t="s">
        <v>296</v>
      </c>
      <c r="E1206" s="331">
        <v>30.4</v>
      </c>
      <c r="F1206" s="331"/>
      <c r="G1206" s="333">
        <f t="shared" si="16"/>
        <v>1445.15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46032</v>
      </c>
      <c r="D1207" s="299" t="s">
        <v>296</v>
      </c>
      <c r="E1207" s="331">
        <v>13.83</v>
      </c>
      <c r="F1207" s="331"/>
      <c r="G1207" s="333">
        <f t="shared" si="16"/>
        <v>1475.5500000000002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46032</v>
      </c>
      <c r="D1208" s="299" t="s">
        <v>473</v>
      </c>
      <c r="E1208" s="331">
        <v>100</v>
      </c>
      <c r="F1208" s="331"/>
      <c r="G1208" s="333">
        <f t="shared" si="16"/>
        <v>1489.38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46032</v>
      </c>
      <c r="D1209" s="299" t="s">
        <v>304</v>
      </c>
      <c r="E1209" s="331">
        <v>55.68</v>
      </c>
      <c r="F1209" s="331"/>
      <c r="G1209" s="333">
        <f t="shared" si="16"/>
        <v>1589.38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46031</v>
      </c>
      <c r="D1210" s="299" t="s">
        <v>358</v>
      </c>
      <c r="E1210" s="331">
        <v>9.4700000000000006</v>
      </c>
      <c r="F1210" s="331"/>
      <c r="G1210" s="333">
        <f t="shared" si="16"/>
        <v>1645.0600000000002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5</v>
      </c>
      <c r="C1211" s="298">
        <v>46031</v>
      </c>
      <c r="D1211" s="299" t="s">
        <v>475</v>
      </c>
      <c r="E1211" s="331">
        <v>50</v>
      </c>
      <c r="F1211" s="331"/>
      <c r="G1211" s="333">
        <f t="shared" si="16"/>
        <v>1654.5300000000002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8</v>
      </c>
      <c r="C1212" s="298">
        <v>46030</v>
      </c>
      <c r="D1212" s="299" t="s">
        <v>476</v>
      </c>
      <c r="E1212" s="331">
        <v>32.619999999999997</v>
      </c>
      <c r="F1212" s="331"/>
      <c r="G1212" s="333">
        <f t="shared" si="16"/>
        <v>1704.5300000000002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291</v>
      </c>
      <c r="B1213" s="330">
        <v>39</v>
      </c>
      <c r="C1213" s="298">
        <v>46030</v>
      </c>
      <c r="D1213" s="299" t="s">
        <v>292</v>
      </c>
      <c r="E1213" s="331"/>
      <c r="F1213" s="331">
        <v>2729.22</v>
      </c>
      <c r="G1213" s="333">
        <f t="shared" si="16"/>
        <v>1737.15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46030</v>
      </c>
      <c r="D1214" s="299" t="s">
        <v>296</v>
      </c>
      <c r="E1214" s="331">
        <v>6.37</v>
      </c>
      <c r="F1214" s="331"/>
      <c r="G1214" s="333">
        <f t="shared" si="16"/>
        <v>-992.06999999999971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4</v>
      </c>
      <c r="C1215" s="298">
        <v>46030</v>
      </c>
      <c r="D1215" s="299" t="s">
        <v>296</v>
      </c>
      <c r="E1215" s="331">
        <v>32.119999999999997</v>
      </c>
      <c r="F1215" s="331"/>
      <c r="G1215" s="333">
        <f t="shared" si="16"/>
        <v>-985.6999999999997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46030</v>
      </c>
      <c r="D1216" s="299" t="s">
        <v>358</v>
      </c>
      <c r="E1216" s="331">
        <v>9.4700000000000006</v>
      </c>
      <c r="F1216" s="331"/>
      <c r="G1216" s="333">
        <f t="shared" si="16"/>
        <v>-953.5799999999997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46030</v>
      </c>
      <c r="D1217" s="299" t="s">
        <v>386</v>
      </c>
      <c r="E1217" s="331">
        <v>21.18</v>
      </c>
      <c r="F1217" s="331"/>
      <c r="G1217" s="333">
        <f t="shared" si="16"/>
        <v>-944.10999999999967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335</v>
      </c>
      <c r="B1218" s="330" t="s">
        <v>335</v>
      </c>
      <c r="C1218" s="298">
        <v>46029</v>
      </c>
      <c r="D1218" s="299" t="s">
        <v>447</v>
      </c>
      <c r="E1218" s="331">
        <v>52.66</v>
      </c>
      <c r="F1218" s="331"/>
      <c r="G1218" s="333">
        <f t="shared" si="16"/>
        <v>-922.92999999999972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13</v>
      </c>
      <c r="C1219" s="298">
        <v>46029</v>
      </c>
      <c r="D1219" s="299" t="s">
        <v>182</v>
      </c>
      <c r="E1219" s="331">
        <v>167.42</v>
      </c>
      <c r="F1219" s="331"/>
      <c r="G1219" s="333">
        <f t="shared" si="16"/>
        <v>-870.26999999999975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4</v>
      </c>
      <c r="C1220" s="298">
        <v>46029</v>
      </c>
      <c r="D1220" s="299" t="s">
        <v>296</v>
      </c>
      <c r="E1220" s="331">
        <v>30.81</v>
      </c>
      <c r="F1220" s="331"/>
      <c r="G1220" s="333">
        <f t="shared" si="16"/>
        <v>-702.8499999999998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46029</v>
      </c>
      <c r="D1221" s="299" t="s">
        <v>358</v>
      </c>
      <c r="E1221" s="331">
        <v>9.4700000000000006</v>
      </c>
      <c r="F1221" s="331"/>
      <c r="G1221" s="333">
        <f t="shared" si="16"/>
        <v>-672.03999999999985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22</v>
      </c>
      <c r="C1222" s="298">
        <v>46029</v>
      </c>
      <c r="D1222" s="299" t="s">
        <v>477</v>
      </c>
      <c r="E1222" s="331">
        <v>148.04</v>
      </c>
      <c r="F1222" s="331"/>
      <c r="G1222" s="333">
        <f t="shared" si="16"/>
        <v>-662.56999999999982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14</v>
      </c>
      <c r="C1223" s="298">
        <v>46028</v>
      </c>
      <c r="D1223" s="299" t="s">
        <v>366</v>
      </c>
      <c r="E1223" s="331">
        <v>66.67</v>
      </c>
      <c r="F1223" s="331"/>
      <c r="G1223" s="333">
        <f t="shared" si="16"/>
        <v>-514.52999999999986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3</v>
      </c>
      <c r="C1224" s="298">
        <v>46028</v>
      </c>
      <c r="D1224" s="299" t="s">
        <v>296</v>
      </c>
      <c r="E1224" s="331">
        <v>5.7</v>
      </c>
      <c r="F1224" s="331"/>
      <c r="G1224" s="333">
        <f t="shared" si="16"/>
        <v>-447.8599999999999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21</v>
      </c>
      <c r="C1225" s="298">
        <v>46028</v>
      </c>
      <c r="D1225" s="299" t="s">
        <v>194</v>
      </c>
      <c r="E1225" s="331">
        <v>30.59</v>
      </c>
      <c r="F1225" s="331"/>
      <c r="G1225" s="333">
        <f t="shared" si="16"/>
        <v>-442.15999999999991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17</v>
      </c>
      <c r="C1226" s="298">
        <v>46027</v>
      </c>
      <c r="D1226" s="299" t="s">
        <v>370</v>
      </c>
      <c r="E1226" s="331">
        <v>133.91999999999999</v>
      </c>
      <c r="F1226" s="331"/>
      <c r="G1226" s="333">
        <f t="shared" si="16"/>
        <v>-411.56999999999994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17</v>
      </c>
      <c r="C1227" s="298">
        <v>46027</v>
      </c>
      <c r="D1227" s="299" t="s">
        <v>370</v>
      </c>
      <c r="E1227" s="331">
        <v>62</v>
      </c>
      <c r="F1227" s="331"/>
      <c r="G1227" s="333">
        <f t="shared" si="16"/>
        <v>-277.64999999999992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6</v>
      </c>
      <c r="C1228" s="298">
        <v>46027</v>
      </c>
      <c r="D1228" s="299" t="s">
        <v>300</v>
      </c>
      <c r="E1228" s="331">
        <v>10.64</v>
      </c>
      <c r="F1228" s="331"/>
      <c r="G1228" s="333">
        <f t="shared" si="16"/>
        <v>-215.64999999999992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46027</v>
      </c>
      <c r="D1229" s="299" t="s">
        <v>319</v>
      </c>
      <c r="E1229" s="331">
        <v>17.440000000000001</v>
      </c>
      <c r="F1229" s="331"/>
      <c r="G1229" s="333">
        <f t="shared" si="16"/>
        <v>-205.00999999999991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1</v>
      </c>
      <c r="C1230" s="298">
        <v>46027</v>
      </c>
      <c r="D1230" s="299" t="s">
        <v>306</v>
      </c>
      <c r="E1230" s="331">
        <v>216.19</v>
      </c>
      <c r="F1230" s="331"/>
      <c r="G1230" s="333">
        <f t="shared" si="16"/>
        <v>-187.56999999999991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46027</v>
      </c>
      <c r="D1231" s="299" t="s">
        <v>478</v>
      </c>
      <c r="E1231" s="331">
        <v>70</v>
      </c>
      <c r="F1231" s="331"/>
      <c r="G1231" s="333">
        <f t="shared" si="16"/>
        <v>28.62000000000009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46027</v>
      </c>
      <c r="D1232" s="299" t="s">
        <v>358</v>
      </c>
      <c r="E1232" s="331">
        <v>14.05</v>
      </c>
      <c r="F1232" s="331"/>
      <c r="G1232" s="333">
        <f t="shared" si="16"/>
        <v>98.62000000000009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14</v>
      </c>
      <c r="C1233" s="298">
        <v>46027</v>
      </c>
      <c r="D1233" s="299" t="s">
        <v>367</v>
      </c>
      <c r="E1233" s="331">
        <v>68.739999999999995</v>
      </c>
      <c r="F1233" s="331"/>
      <c r="G1233" s="333">
        <f t="shared" si="16"/>
        <v>112.67000000000009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6</v>
      </c>
      <c r="C1234" s="298">
        <v>46027</v>
      </c>
      <c r="D1234" s="299" t="s">
        <v>479</v>
      </c>
      <c r="E1234" s="331">
        <v>120</v>
      </c>
      <c r="F1234" s="331"/>
      <c r="G1234" s="333">
        <f t="shared" si="16"/>
        <v>181.41000000000008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294</v>
      </c>
      <c r="B1235" s="330">
        <v>9</v>
      </c>
      <c r="C1235" s="298">
        <v>46027</v>
      </c>
      <c r="D1235" s="299" t="s">
        <v>58</v>
      </c>
      <c r="E1235" s="331">
        <v>1281.53</v>
      </c>
      <c r="F1235" s="331"/>
      <c r="G1235" s="333">
        <f t="shared" si="16"/>
        <v>301.41000000000008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7</v>
      </c>
      <c r="C1236" s="298">
        <v>46026</v>
      </c>
      <c r="D1236" s="299" t="s">
        <v>338</v>
      </c>
      <c r="E1236" s="331">
        <v>18.260000000000002</v>
      </c>
      <c r="F1236" s="331"/>
      <c r="G1236" s="333">
        <f t="shared" si="16"/>
        <v>1582.94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287</v>
      </c>
      <c r="B1237" s="330" t="s">
        <v>287</v>
      </c>
      <c r="C1237" s="298">
        <v>46026</v>
      </c>
      <c r="D1237" s="299" t="s">
        <v>300</v>
      </c>
      <c r="E1237" s="331">
        <v>114.91</v>
      </c>
      <c r="F1237" s="331">
        <v>114.91</v>
      </c>
      <c r="G1237" s="333">
        <f t="shared" si="16"/>
        <v>1601.2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5</v>
      </c>
      <c r="C1238" s="298">
        <v>46026</v>
      </c>
      <c r="D1238" s="299" t="s">
        <v>480</v>
      </c>
      <c r="E1238" s="331">
        <v>42.43</v>
      </c>
      <c r="F1238" s="331"/>
      <c r="G1238" s="333">
        <f t="shared" si="16"/>
        <v>1601.2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7</v>
      </c>
      <c r="C1239" s="298">
        <v>46026</v>
      </c>
      <c r="D1239" s="299" t="s">
        <v>300</v>
      </c>
      <c r="E1239" s="331">
        <v>42.59</v>
      </c>
      <c r="F1239" s="331"/>
      <c r="G1239" s="333">
        <f t="shared" si="16"/>
        <v>1643.63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3</v>
      </c>
      <c r="C1240" s="298">
        <v>46025</v>
      </c>
      <c r="D1240" s="299" t="s">
        <v>348</v>
      </c>
      <c r="E1240" s="331">
        <v>14.57</v>
      </c>
      <c r="F1240" s="331"/>
      <c r="G1240" s="333">
        <f t="shared" si="16"/>
        <v>1686.22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46025</v>
      </c>
      <c r="D1241" s="299" t="s">
        <v>481</v>
      </c>
      <c r="E1241" s="331">
        <v>41.05</v>
      </c>
      <c r="F1241" s="331"/>
      <c r="G1241" s="333">
        <f t="shared" si="16"/>
        <v>1700.79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4</v>
      </c>
      <c r="C1242" s="298">
        <v>46025</v>
      </c>
      <c r="D1242" s="299" t="s">
        <v>310</v>
      </c>
      <c r="E1242" s="331">
        <v>26.88</v>
      </c>
      <c r="F1242" s="331"/>
      <c r="G1242" s="333">
        <f t="shared" si="16"/>
        <v>1741.84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46025</v>
      </c>
      <c r="D1243" s="299" t="s">
        <v>308</v>
      </c>
      <c r="E1243" s="331">
        <v>130.08000000000001</v>
      </c>
      <c r="F1243" s="331"/>
      <c r="G1243" s="333">
        <f t="shared" si="16"/>
        <v>1768.72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7</v>
      </c>
      <c r="C1244" s="298">
        <v>46025</v>
      </c>
      <c r="D1244" s="299" t="s">
        <v>482</v>
      </c>
      <c r="E1244" s="331">
        <v>222.49</v>
      </c>
      <c r="F1244" s="331"/>
      <c r="G1244" s="333">
        <f t="shared" si="16"/>
        <v>1898.8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7</v>
      </c>
      <c r="C1245" s="298">
        <v>46025</v>
      </c>
      <c r="D1245" s="299" t="s">
        <v>482</v>
      </c>
      <c r="E1245" s="331">
        <v>99.18</v>
      </c>
      <c r="F1245" s="331"/>
      <c r="G1245" s="333">
        <f t="shared" si="16"/>
        <v>2121.29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5</v>
      </c>
      <c r="C1246" s="298">
        <v>46024</v>
      </c>
      <c r="D1246" s="299" t="s">
        <v>483</v>
      </c>
      <c r="E1246" s="331">
        <v>35</v>
      </c>
      <c r="F1246" s="331"/>
      <c r="G1246" s="333">
        <f t="shared" si="16"/>
        <v>2220.4699999999998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3</v>
      </c>
      <c r="C1247" s="298">
        <v>46024</v>
      </c>
      <c r="D1247" s="299" t="s">
        <v>296</v>
      </c>
      <c r="E1247" s="331">
        <v>15.11</v>
      </c>
      <c r="F1247" s="331"/>
      <c r="G1247" s="333">
        <f t="shared" si="16"/>
        <v>2255.4699999999998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5</v>
      </c>
      <c r="C1248" s="298">
        <v>46024</v>
      </c>
      <c r="D1248" s="299" t="s">
        <v>484</v>
      </c>
      <c r="E1248" s="331">
        <v>29.67</v>
      </c>
      <c r="F1248" s="331"/>
      <c r="G1248" s="333">
        <f t="shared" si="16"/>
        <v>2270.58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287</v>
      </c>
      <c r="B1249" s="330" t="s">
        <v>287</v>
      </c>
      <c r="C1249" s="298">
        <v>46024</v>
      </c>
      <c r="D1249" s="299" t="s">
        <v>397</v>
      </c>
      <c r="E1249" s="331">
        <v>70.56</v>
      </c>
      <c r="F1249" s="331">
        <v>70.56</v>
      </c>
      <c r="G1249" s="333">
        <f t="shared" si="16"/>
        <v>2300.25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287</v>
      </c>
      <c r="B1250" s="330" t="s">
        <v>287</v>
      </c>
      <c r="C1250" s="298">
        <v>46024</v>
      </c>
      <c r="D1250" s="299" t="s">
        <v>485</v>
      </c>
      <c r="E1250" s="331">
        <v>113.94</v>
      </c>
      <c r="F1250" s="331">
        <v>113.94</v>
      </c>
      <c r="G1250" s="333">
        <f t="shared" si="16"/>
        <v>2300.25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46024</v>
      </c>
      <c r="D1251" s="299" t="s">
        <v>371</v>
      </c>
      <c r="E1251" s="331">
        <v>11.9</v>
      </c>
      <c r="F1251" s="331"/>
      <c r="G1251" s="333">
        <f t="shared" si="16"/>
        <v>2300.25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46024</v>
      </c>
      <c r="D1252" s="299" t="s">
        <v>408</v>
      </c>
      <c r="E1252" s="331">
        <v>23.9</v>
      </c>
      <c r="F1252" s="331"/>
      <c r="G1252" s="333">
        <f t="shared" si="16"/>
        <v>2312.15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5</v>
      </c>
      <c r="C1253" s="298">
        <v>46024</v>
      </c>
      <c r="D1253" s="299" t="s">
        <v>486</v>
      </c>
      <c r="E1253" s="331">
        <v>160</v>
      </c>
      <c r="F1253" s="331"/>
      <c r="G1253" s="333">
        <f t="shared" si="16"/>
        <v>2336.0500000000002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284</v>
      </c>
      <c r="B1254" s="330">
        <v>36</v>
      </c>
      <c r="C1254" s="298">
        <v>46024</v>
      </c>
      <c r="D1254" s="299" t="s">
        <v>374</v>
      </c>
      <c r="E1254" s="331">
        <v>50</v>
      </c>
      <c r="F1254" s="331"/>
      <c r="G1254" s="333">
        <f t="shared" si="16"/>
        <v>2496.0500000000002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46023</v>
      </c>
      <c r="D1255" s="299" t="s">
        <v>312</v>
      </c>
      <c r="E1255" s="331">
        <v>8</v>
      </c>
      <c r="F1255" s="331"/>
      <c r="G1255" s="333">
        <f t="shared" si="16"/>
        <v>2546.0500000000002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46023</v>
      </c>
      <c r="D1256" s="299" t="s">
        <v>371</v>
      </c>
      <c r="E1256" s="331">
        <v>13.06</v>
      </c>
      <c r="F1256" s="331"/>
      <c r="G1256" s="333">
        <f t="shared" si="16"/>
        <v>2554.0500000000002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22</v>
      </c>
      <c r="C1257" s="298">
        <v>46023</v>
      </c>
      <c r="D1257" s="299" t="s">
        <v>375</v>
      </c>
      <c r="E1257" s="331">
        <v>6.37</v>
      </c>
      <c r="F1257" s="331"/>
      <c r="G1257" s="333">
        <f t="shared" si="16"/>
        <v>2567.11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46023</v>
      </c>
      <c r="D1258" s="299" t="s">
        <v>358</v>
      </c>
      <c r="E1258" s="331">
        <v>10.27</v>
      </c>
      <c r="F1258" s="331"/>
      <c r="G1258" s="333">
        <f t="shared" si="16"/>
        <v>2573.48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6</v>
      </c>
      <c r="C1259" s="298">
        <v>46023</v>
      </c>
      <c r="D1259" s="299" t="s">
        <v>487</v>
      </c>
      <c r="E1259" s="331">
        <v>176.57</v>
      </c>
      <c r="F1259" s="331"/>
      <c r="G1259" s="333">
        <f t="shared" si="16"/>
        <v>2583.75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287</v>
      </c>
      <c r="B1260" s="330" t="s">
        <v>287</v>
      </c>
      <c r="C1260" s="298">
        <v>46023</v>
      </c>
      <c r="D1260" s="299" t="s">
        <v>300</v>
      </c>
      <c r="E1260" s="331">
        <v>383.39</v>
      </c>
      <c r="F1260" s="331">
        <v>383.39</v>
      </c>
      <c r="G1260" s="333">
        <f t="shared" si="16"/>
        <v>2760.32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287</v>
      </c>
      <c r="B1261" s="330" t="s">
        <v>287</v>
      </c>
      <c r="C1261" s="298">
        <v>46023</v>
      </c>
      <c r="D1261" s="299" t="s">
        <v>300</v>
      </c>
      <c r="E1261" s="331">
        <v>53.24</v>
      </c>
      <c r="F1261" s="331">
        <v>53.24</v>
      </c>
      <c r="G1261" s="333">
        <f t="shared" si="16"/>
        <v>2760.32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335</v>
      </c>
      <c r="B1262" s="330" t="s">
        <v>335</v>
      </c>
      <c r="C1262" s="298">
        <v>46023</v>
      </c>
      <c r="D1262" s="337" t="s">
        <v>460</v>
      </c>
      <c r="E1262" s="331">
        <v>239.68</v>
      </c>
      <c r="F1262" s="331"/>
      <c r="G1262" s="333">
        <f t="shared" si="16"/>
        <v>2760.32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488</v>
      </c>
      <c r="B1263" s="330" t="s">
        <v>488</v>
      </c>
      <c r="C1263" s="298">
        <v>45658</v>
      </c>
      <c r="D1263" s="298" t="s">
        <v>489</v>
      </c>
      <c r="E1263" s="332"/>
      <c r="F1263" s="332"/>
      <c r="G1263" s="333">
        <v>3000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spans="9:9" ht="12" customHeight="1" x14ac:dyDescent="0.3">
      <c r="I2993" s="335" t="s">
        <v>225</v>
      </c>
    </row>
    <row r="2994" spans="9:9" ht="12" customHeight="1" x14ac:dyDescent="0.3">
      <c r="I2994" s="335"/>
    </row>
    <row r="2995" spans="9:9" ht="12" customHeight="1" x14ac:dyDescent="0.3">
      <c r="I2995" s="335"/>
    </row>
    <row r="2996" spans="9:9" ht="12" customHeight="1" x14ac:dyDescent="0.3">
      <c r="I2996" s="335"/>
    </row>
    <row r="2997" spans="9:9" ht="12" customHeight="1" x14ac:dyDescent="0.3">
      <c r="I2997" s="335"/>
    </row>
    <row r="2998" spans="9:9" ht="12" customHeight="1" x14ac:dyDescent="0.3">
      <c r="I2998" s="335"/>
    </row>
    <row r="2999" spans="9:9" ht="12" customHeight="1" x14ac:dyDescent="0.3">
      <c r="I2999" s="335"/>
    </row>
    <row r="3000" spans="9:9" ht="12" customHeight="1" x14ac:dyDescent="0.3">
      <c r="I3000" s="335"/>
    </row>
    <row r="3001" spans="9:9" ht="12" customHeight="1" x14ac:dyDescent="0.3">
      <c r="I3001" s="335"/>
    </row>
    <row r="3002" spans="9:9" ht="12" customHeight="1" x14ac:dyDescent="0.3">
      <c r="I3002" s="335" t="s">
        <v>226</v>
      </c>
    </row>
    <row r="3003" spans="9:9" ht="15.75" customHeight="1" x14ac:dyDescent="0.3"/>
    <row r="3004" spans="9:9" ht="15.75" customHeight="1" x14ac:dyDescent="0.3"/>
    <row r="3005" spans="9:9" ht="12" customHeight="1" x14ac:dyDescent="0.3">
      <c r="I3005" s="335" t="s">
        <v>226</v>
      </c>
    </row>
    <row r="3006" spans="9:9" ht="12" customHeight="1" x14ac:dyDescent="0.3">
      <c r="I3006" s="335"/>
    </row>
    <row r="3007" spans="9:9" ht="12" customHeight="1" x14ac:dyDescent="0.3">
      <c r="I3007" s="335"/>
    </row>
    <row r="3008" spans="9:9" ht="12" customHeight="1" x14ac:dyDescent="0.3">
      <c r="I3008" s="335"/>
    </row>
    <row r="3009" spans="9:9" ht="12" customHeight="1" x14ac:dyDescent="0.3">
      <c r="I3009" s="335"/>
    </row>
    <row r="3010" spans="9:9" ht="12" customHeight="1" x14ac:dyDescent="0.3">
      <c r="I3010" s="335"/>
    </row>
    <row r="3011" spans="9:9" ht="12" customHeight="1" x14ac:dyDescent="0.3">
      <c r="I3011" s="335" t="s">
        <v>226</v>
      </c>
    </row>
    <row r="3012" spans="9:9" ht="12" customHeight="1" x14ac:dyDescent="0.3">
      <c r="I3012" s="335" t="s">
        <v>226</v>
      </c>
    </row>
    <row r="3013" spans="9:9" ht="12" customHeight="1" x14ac:dyDescent="0.3">
      <c r="I3013" s="335"/>
    </row>
    <row r="3014" spans="9:9" ht="12" customHeight="1" x14ac:dyDescent="0.3">
      <c r="I3014" s="335"/>
    </row>
    <row r="3015" spans="9:9" ht="12" customHeight="1" x14ac:dyDescent="0.3">
      <c r="I3015" s="335"/>
    </row>
    <row r="3016" spans="9:9" ht="12" customHeight="1" x14ac:dyDescent="0.3">
      <c r="I3016" s="335" t="s">
        <v>226</v>
      </c>
    </row>
    <row r="3017" spans="9:9" ht="12" customHeight="1" x14ac:dyDescent="0.3">
      <c r="I3017" s="335" t="s">
        <v>225</v>
      </c>
    </row>
    <row r="3018" spans="9:9" ht="12" customHeight="1" x14ac:dyDescent="0.3">
      <c r="I3018" s="335" t="s">
        <v>225</v>
      </c>
    </row>
    <row r="3019" spans="9:9" ht="15.75" customHeight="1" x14ac:dyDescent="0.3"/>
    <row r="3020" spans="9:9" ht="15.75" customHeight="1" x14ac:dyDescent="0.3"/>
    <row r="3021" spans="9:9" ht="12" customHeight="1" x14ac:dyDescent="0.3">
      <c r="I3021" s="335" t="s">
        <v>225</v>
      </c>
    </row>
    <row r="3022" spans="9:9" ht="12" customHeight="1" x14ac:dyDescent="0.3">
      <c r="I3022" s="335"/>
    </row>
    <row r="3023" spans="9:9" ht="12" customHeight="1" x14ac:dyDescent="0.3">
      <c r="I3023" s="335" t="s">
        <v>226</v>
      </c>
    </row>
    <row r="3024" spans="9:9" ht="12" customHeight="1" x14ac:dyDescent="0.3">
      <c r="I3024" s="335"/>
    </row>
    <row r="3025" spans="9:9" ht="12" customHeight="1" x14ac:dyDescent="0.3">
      <c r="I3025" s="335"/>
    </row>
    <row r="3026" spans="9:9" ht="12" customHeight="1" x14ac:dyDescent="0.3">
      <c r="I3026" s="335" t="s">
        <v>226</v>
      </c>
    </row>
    <row r="3027" spans="9:9" ht="12" customHeight="1" x14ac:dyDescent="0.3">
      <c r="I3027" s="335"/>
    </row>
    <row r="3028" spans="9:9" ht="12" customHeight="1" x14ac:dyDescent="0.3">
      <c r="I3028" s="335" t="s">
        <v>226</v>
      </c>
    </row>
    <row r="3029" spans="9:9" ht="15.75" customHeight="1" x14ac:dyDescent="0.3"/>
    <row r="3030" spans="9:9" ht="15.75" customHeight="1" x14ac:dyDescent="0.3"/>
    <row r="3031" spans="9:9" ht="15.75" customHeight="1" x14ac:dyDescent="0.3"/>
    <row r="3032" spans="9:9" ht="15.75" customHeight="1" x14ac:dyDescent="0.3"/>
    <row r="3033" spans="9:9" ht="15.75" customHeight="1" x14ac:dyDescent="0.3"/>
    <row r="3034" spans="9:9" ht="15.75" customHeight="1" x14ac:dyDescent="0.3"/>
    <row r="3035" spans="9:9" ht="15.75" customHeight="1" x14ac:dyDescent="0.3"/>
    <row r="3036" spans="9:9" ht="15.75" customHeight="1" x14ac:dyDescent="0.3"/>
    <row r="3037" spans="9:9" ht="12" customHeight="1" x14ac:dyDescent="0.3">
      <c r="I3037" s="335" t="s">
        <v>226</v>
      </c>
    </row>
    <row r="3038" spans="9:9" ht="12" customHeight="1" x14ac:dyDescent="0.3">
      <c r="I3038" s="335"/>
    </row>
    <row r="3039" spans="9:9" ht="12" customHeight="1" x14ac:dyDescent="0.3">
      <c r="I3039" s="335" t="s">
        <v>225</v>
      </c>
    </row>
    <row r="3040" spans="9:9" ht="12" customHeight="1" x14ac:dyDescent="0.3">
      <c r="I3040" s="335"/>
    </row>
    <row r="3041" spans="9:9" ht="12" customHeight="1" x14ac:dyDescent="0.3">
      <c r="I3041" s="335" t="s">
        <v>226</v>
      </c>
    </row>
    <row r="3042" spans="9:9" ht="12" customHeight="1" x14ac:dyDescent="0.3">
      <c r="I3042" s="335" t="s">
        <v>225</v>
      </c>
    </row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5.75" customHeight="1" x14ac:dyDescent="0.3"/>
    <row r="3053" spans="9:9" ht="15.75" customHeight="1" x14ac:dyDescent="0.3"/>
    <row r="3054" spans="9:9" ht="15.75" customHeight="1" x14ac:dyDescent="0.3"/>
    <row r="3055" spans="9:9" ht="15.75" customHeight="1" x14ac:dyDescent="0.3"/>
    <row r="3056" spans="9:9" ht="15.75" customHeight="1" x14ac:dyDescent="0.3"/>
    <row r="3057" spans="9:9" ht="15.75" customHeight="1" x14ac:dyDescent="0.3"/>
    <row r="3058" spans="9:9" ht="15.75" customHeight="1" x14ac:dyDescent="0.3"/>
    <row r="3059" spans="9:9" ht="15.75" customHeight="1" x14ac:dyDescent="0.3"/>
    <row r="3060" spans="9:9" ht="15.75" customHeight="1" x14ac:dyDescent="0.3"/>
    <row r="3061" spans="9:9" ht="12" customHeight="1" x14ac:dyDescent="0.3">
      <c r="I3061" s="335" t="s">
        <v>226</v>
      </c>
    </row>
  </sheetData>
  <autoFilter ref="A1:G1263" xr:uid="{00000000-0009-0000-0000-000006000000}"/>
  <mergeCells count="5">
    <mergeCell ref="A1:B1"/>
    <mergeCell ref="E1:F1"/>
    <mergeCell ref="Q1:R1"/>
    <mergeCell ref="E2:F2"/>
    <mergeCell ref="E3:F3"/>
  </mergeCells>
  <conditionalFormatting sqref="I1 I4:I306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63.916666666666664</v>
      </c>
      <c r="F6" s="384">
        <f ca="1">'Isaac 401k'!D4</f>
        <v>74602</v>
      </c>
      <c r="G6" s="385">
        <f ca="1">(F6-B9)/365.25</f>
        <v>122.3709787816564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47.333333333333336</v>
      </c>
      <c r="F7" s="392">
        <f ca="1">'Lorri 401b'!D4</f>
        <v>68546</v>
      </c>
      <c r="G7" s="393">
        <f ca="1">(F7-C9)/365.25</f>
        <v>101.18001368925394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3185767.3869351042</v>
      </c>
      <c r="R11" s="25">
        <f t="array" aca="1" ref="R11" ca="1">INDEX('Lorri 401b'!L:L,MATCH('Retirement Calculator'!A11,'Lorri 401b'!N:N,0),0)</f>
        <v>3301563.0119119398</v>
      </c>
      <c r="S11" s="25">
        <f t="shared" ref="S11:S265" ca="1" si="7">SUM(Q11:R11)</f>
        <v>6487330.3988470435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3167450.9034977499</v>
      </c>
      <c r="R12" s="25">
        <f t="array" aca="1" ref="R12" ca="1">INDEX('Lorri 401b'!L:L,MATCH('Retirement Calculator'!A12,'Lorri 401b'!N:N,0),0)</f>
        <v>3315319.524461573</v>
      </c>
      <c r="S12" s="25">
        <f t="shared" ca="1" si="7"/>
        <v>6482770.4279593229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3149058.1013794066</v>
      </c>
      <c r="R13" s="25">
        <f t="array" aca="1" ref="R13" ca="1">INDEX('Lorri 401b'!L:L,MATCH('Retirement Calculator'!A13,'Lorri 401b'!N:N,0),0)</f>
        <v>3329133.3558134963</v>
      </c>
      <c r="S13" s="25">
        <f t="shared" ca="1" si="7"/>
        <v>6478191.4571929034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3130588.6625855705</v>
      </c>
      <c r="R14" s="25">
        <f t="array" aca="1" ref="R14" ca="1">INDEX('Lorri 401b'!L:L,MATCH('Retirement Calculator'!A14,'Lorri 401b'!N:N,0),0)</f>
        <v>3343004.7447960526</v>
      </c>
      <c r="S14" s="25">
        <f t="shared" ca="1" si="7"/>
        <v>6473593.4073816231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3112042.26779676</v>
      </c>
      <c r="R15" s="25">
        <f t="array" aca="1" ref="R15" ca="1">INDEX('Lorri 401b'!L:L,MATCH('Retirement Calculator'!A15,'Lorri 401b'!N:N,0),0)</f>
        <v>3356933.9312327029</v>
      </c>
      <c r="S15" s="25">
        <f t="shared" ca="1" si="7"/>
        <v>6468976.1990294624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3093418.5963629959</v>
      </c>
      <c r="R16" s="25">
        <f t="array" aca="1" ref="R16" ca="1">INDEX('Lorri 401b'!L:L,MATCH('Retirement Calculator'!A16,'Lorri 401b'!N:N,0),0)</f>
        <v>3370921.1559461723</v>
      </c>
      <c r="S16" s="25">
        <f t="shared" ca="1" si="7"/>
        <v>6464339.7523091678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3074717.3262982578</v>
      </c>
      <c r="R17" s="25">
        <f t="array" aca="1" ref="R17" ca="1">INDEX('Lorri 401b'!L:L,MATCH('Retirement Calculator'!A17,'Lorri 401b'!N:N,0),0)</f>
        <v>3384966.6607626146</v>
      </c>
      <c r="S17" s="25">
        <f t="shared" ca="1" si="7"/>
        <v>6459683.9870608728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3055938.1342749167</v>
      </c>
      <c r="R18" s="25">
        <f t="array" aca="1" ref="R18" ca="1">INDEX('Lorri 401b'!L:L,MATCH('Retirement Calculator'!A18,'Lorri 401b'!N:N,0),0)</f>
        <v>3399070.6885157921</v>
      </c>
      <c r="S18" s="25">
        <f t="shared" ca="1" si="7"/>
        <v>6455008.8227907084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3037080.6956181452</v>
      </c>
      <c r="R19" s="25">
        <f t="array" aca="1" ref="R19" ca="1">INDEX('Lorri 401b'!L:L,MATCH('Retirement Calculator'!A19,'Lorri 401b'!N:N,0),0)</f>
        <v>3413233.4830512744</v>
      </c>
      <c r="S19" s="25">
        <f t="shared" ca="1" si="7"/>
        <v>6450314.1786694191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3018144.6843003035</v>
      </c>
      <c r="R20" s="25">
        <f t="array" aca="1" ref="R20" ca="1">INDEX('Lorri 401b'!L:L,MATCH('Retirement Calculator'!A20,'Lorri 401b'!N:N,0),0)</f>
        <v>3427455.2892306549</v>
      </c>
      <c r="S20" s="25">
        <f t="shared" ca="1" si="7"/>
        <v>6445599.9735309584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2999129.7729353043</v>
      </c>
      <c r="R21" s="25">
        <f t="array" aca="1" ref="R21" ca="1">INDEX('Lorri 401b'!L:L,MATCH('Retirement Calculator'!A21,'Lorri 401b'!N:N,0),0)</f>
        <v>3441736.3529357826</v>
      </c>
      <c r="S21" s="25">
        <f t="shared" ca="1" si="7"/>
        <v>6440866.1258710865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2980035.6327729509</v>
      </c>
      <c r="R22" s="25">
        <f t="array" aca="1" ref="R22" ca="1">INDEX('Lorri 401b'!L:L,MATCH('Retirement Calculator'!A22,'Lorri 401b'!N:N,0),0)</f>
        <v>3456076.9210730148</v>
      </c>
      <c r="S22" s="25">
        <f t="shared" ca="1" si="7"/>
        <v>6436112.5538459662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2960861.9336932544</v>
      </c>
      <c r="R23" s="25">
        <f t="array" aca="1" ref="R23" ca="1">INDEX('Lorri 401b'!L:L,MATCH('Retirement Calculator'!A23,'Lorri 401b'!N:N,0),0)</f>
        <v>3470477.2415774856</v>
      </c>
      <c r="S23" s="25">
        <f t="shared" ca="1" si="7"/>
        <v>6431339.1752707399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2941608.3442007257</v>
      </c>
      <c r="R24" s="25">
        <f t="array" aca="1" ref="R24" ca="1">INDEX('Lorri 401b'!L:L,MATCH('Retirement Calculator'!A24,'Lorri 401b'!N:N,0),0)</f>
        <v>3484937.5634173919</v>
      </c>
      <c r="S24" s="25">
        <f t="shared" ca="1" si="7"/>
        <v>6426545.9076181175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2922274.5314186448</v>
      </c>
      <c r="R25" s="25">
        <f t="array" aca="1" ref="R25" ca="1">INDEX('Lorri 401b'!L:L,MATCH('Retirement Calculator'!A25,'Lorri 401b'!N:N,0),0)</f>
        <v>3499458.1365982979</v>
      </c>
      <c r="S25" s="25">
        <f t="shared" ca="1" si="7"/>
        <v>6421732.6680169422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2902860.1610833053</v>
      </c>
      <c r="R26" s="25">
        <f t="array" aca="1" ref="R26" ca="1">INDEX('Lorri 401b'!L:L,MATCH('Retirement Calculator'!A26,'Lorri 401b'!N:N,0),0)</f>
        <v>3514039.2121674572</v>
      </c>
      <c r="S26" s="25">
        <f t="shared" ca="1" si="7"/>
        <v>6416899.373250762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2883364.8975382354</v>
      </c>
      <c r="R27" s="25">
        <f t="array" aca="1" ref="R27" ca="1">INDEX('Lorri 401b'!L:L,MATCH('Retirement Calculator'!A27,'Lorri 401b'!N:N,0),0)</f>
        <v>3528681.0422181548</v>
      </c>
      <c r="S27" s="25">
        <f t="shared" ca="1" si="7"/>
        <v>6412045.9397563897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2863788.4037283943</v>
      </c>
      <c r="R28" s="25">
        <f t="array" aca="1" ref="R28" ca="1">INDEX('Lorri 401b'!L:L,MATCH('Retirement Calculator'!A28,'Lorri 401b'!N:N,0),0)</f>
        <v>3543383.8798940638</v>
      </c>
      <c r="S28" s="25">
        <f t="shared" ca="1" si="7"/>
        <v>6407172.2836224586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2844130.3411943456</v>
      </c>
      <c r="R29" s="25">
        <f t="array" aca="1" ref="R29" ca="1">INDEX('Lorri 401b'!L:L,MATCH('Retirement Calculator'!A29,'Lorri 401b'!N:N,0),0)</f>
        <v>3558147.9793936224</v>
      </c>
      <c r="S29" s="25">
        <f t="shared" ca="1" si="7"/>
        <v>6402278.3205879685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2824390.3700664048</v>
      </c>
      <c r="R30" s="25">
        <f t="array" aca="1" ref="R30" ca="1">INDEX('Lorri 401b'!L:L,MATCH('Retirement Calculator'!A30,'Lorri 401b'!N:N,0),0)</f>
        <v>3572973.595974429</v>
      </c>
      <c r="S30" s="25">
        <f t="shared" ca="1" si="7"/>
        <v>6397363.9660408339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2804568.1490587643</v>
      </c>
      <c r="R31" s="25">
        <f t="array" aca="1" ref="R31" ca="1">INDEX('Lorri 401b'!L:L,MATCH('Retirement Calculator'!A31,'Lorri 401b'!N:N,0),0)</f>
        <v>3587860.9859576561</v>
      </c>
      <c r="S31" s="25">
        <f t="shared" ca="1" si="7"/>
        <v>6392429.1350164209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2784663.3354635919</v>
      </c>
      <c r="R32" s="25">
        <f t="array" aca="1" ref="R32" ca="1">INDEX('Lorri 401b'!L:L,MATCH('Retirement Calculator'!A32,'Lorri 401b'!N:N,0),0)</f>
        <v>3602810.4067324796</v>
      </c>
      <c r="S32" s="25">
        <f t="shared" ca="1" si="7"/>
        <v>6387473.7421960719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2764675.5851451065</v>
      </c>
      <c r="R33" s="25">
        <f t="array" aca="1" ref="R33" ca="1">INDEX('Lorri 401b'!L:L,MATCH('Retirement Calculator'!A33,'Lorri 401b'!N:N,0),0)</f>
        <v>3617822.1167605314</v>
      </c>
      <c r="S33" s="25">
        <f t="shared" ca="1" si="7"/>
        <v>6382497.701905638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2744604.5525336275</v>
      </c>
      <c r="R34" s="25">
        <f t="array" aca="1" ref="R34" ca="1">INDEX('Lorri 401b'!L:L,MATCH('Retirement Calculator'!A34,'Lorri 401b'!N:N,0),0)</f>
        <v>3632896.3755803672</v>
      </c>
      <c r="S34" s="25">
        <f t="shared" ca="1" si="7"/>
        <v>6377500.9281139951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2724449.8906196007</v>
      </c>
      <c r="R35" s="25">
        <f t="array" aca="1" ref="R35" ca="1">INDEX('Lorri 401b'!L:L,MATCH('Retirement Calculator'!A35,'Lorri 401b'!N:N,0),0)</f>
        <v>3648033.4438119521</v>
      </c>
      <c r="S35" s="25">
        <f t="shared" ca="1" si="7"/>
        <v>6372483.3344315533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2704211.2509475984</v>
      </c>
      <c r="R36" s="25">
        <f t="array" aca="1" ref="R36" ca="1">INDEX('Lorri 401b'!L:L,MATCH('Retirement Calculator'!A36,'Lorri 401b'!N:N,0),0)</f>
        <v>3663233.5831611687</v>
      </c>
      <c r="S36" s="25">
        <f t="shared" ca="1" si="7"/>
        <v>6367444.8341087671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2683888.2836102964</v>
      </c>
      <c r="R37" s="25">
        <f t="array" aca="1" ref="R37" ca="1">INDEX('Lorri 401b'!L:L,MATCH('Retirement Calculator'!A37,'Lorri 401b'!N:N,0),0)</f>
        <v>3678497.0564243402</v>
      </c>
      <c r="S37" s="25">
        <f t="shared" ca="1" si="7"/>
        <v>6362385.3400346367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2663480.6372424224</v>
      </c>
      <c r="R38" s="25">
        <f t="array" aca="1" ref="R38" ca="1">INDEX('Lorri 401b'!L:L,MATCH('Retirement Calculator'!A38,'Lorri 401b'!N:N,0),0)</f>
        <v>3693824.1274927752</v>
      </c>
      <c r="S38" s="25">
        <f t="shared" ca="1" si="7"/>
        <v>6357304.7647351976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2642987.9590146821</v>
      </c>
      <c r="R39" s="25">
        <f t="array" aca="1" ref="R39" ca="1">INDEX('Lorri 401b'!L:L,MATCH('Retirement Calculator'!A39,'Lorri 401b'!N:N,0),0)</f>
        <v>3709215.0613573287</v>
      </c>
      <c r="S39" s="25">
        <f t="shared" ca="1" si="7"/>
        <v>6352203.0203720108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2622409.8946276596</v>
      </c>
      <c r="R40" s="25">
        <f t="array" aca="1" ref="R40" ca="1">INDEX('Lorri 401b'!L:L,MATCH('Retirement Calculator'!A40,'Lorri 401b'!N:N,0),0)</f>
        <v>3724670.1241129842</v>
      </c>
      <c r="S40" s="25">
        <f t="shared" ca="1" si="7"/>
        <v>6347080.0187406437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2601746.0883056913</v>
      </c>
      <c r="R41" s="25">
        <f t="array" aca="1" ref="R41" ca="1">INDEX('Lorri 401b'!L:L,MATCH('Retirement Calculator'!A41,'Lorri 401b'!N:N,0),0)</f>
        <v>3740189.582963455</v>
      </c>
      <c r="S41" s="25">
        <f t="shared" ca="1" si="7"/>
        <v>6341935.6712691467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2580996.1827907143</v>
      </c>
      <c r="R42" s="25">
        <f t="array" aca="1" ref="R42" ca="1">INDEX('Lorri 401b'!L:L,MATCH('Retirement Calculator'!A42,'Lorri 401b'!N:N,0),0)</f>
        <v>3755773.7062258027</v>
      </c>
      <c r="S42" s="25">
        <f t="shared" ca="1" si="7"/>
        <v>6336769.8890165165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2560159.8193360916</v>
      </c>
      <c r="R43" s="25">
        <f t="array" aca="1" ref="R43" ca="1">INDEX('Lorri 401b'!L:L,MATCH('Retirement Calculator'!A43,'Lorri 401b'!N:N,0),0)</f>
        <v>3771422.7633350766</v>
      </c>
      <c r="S43" s="25">
        <f t="shared" ca="1" si="7"/>
        <v>6331582.5826711683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2539236.6377004082</v>
      </c>
      <c r="R44" s="25">
        <f t="array" aca="1" ref="R44" ca="1">INDEX('Lorri 401b'!L:L,MATCH('Retirement Calculator'!A44,'Lorri 401b'!N:N,0),0)</f>
        <v>3787137.0248489729</v>
      </c>
      <c r="S44" s="25">
        <f t="shared" ca="1" si="7"/>
        <v>6326373.6625493811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2518226.2761412426</v>
      </c>
      <c r="R45" s="25">
        <f t="array" aca="1" ref="R45" ca="1">INDEX('Lorri 401b'!L:L,MATCH('Retirement Calculator'!A45,'Lorri 401b'!N:N,0),0)</f>
        <v>3802916.7624525102</v>
      </c>
      <c r="S45" s="25">
        <f t="shared" ca="1" si="7"/>
        <v>6321143.0385937523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2497128.3714089138</v>
      </c>
      <c r="R46" s="25">
        <f t="array" aca="1" ref="R46" ca="1">INDEX('Lorri 401b'!L:L,MATCH('Retirement Calculator'!A46,'Lorri 401b'!N:N,0),0)</f>
        <v>3818762.2489627288</v>
      </c>
      <c r="S46" s="25">
        <f t="shared" ca="1" si="7"/>
        <v>6315890.6203716425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2475942.5587402005</v>
      </c>
      <c r="R47" s="25">
        <f t="array" aca="1" ref="R47" ca="1">INDEX('Lorri 401b'!L:L,MATCH('Retirement Calculator'!A47,'Lorri 401b'!N:N,0),0)</f>
        <v>3834673.7583334069</v>
      </c>
      <c r="S47" s="25">
        <f t="shared" ca="1" si="7"/>
        <v>6310616.3170736078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2454668.4718520343</v>
      </c>
      <c r="R48" s="25">
        <f t="array" aca="1" ref="R48" ca="1">INDEX('Lorri 401b'!L:L,MATCH('Retirement Calculator'!A48,'Lorri 401b'!N:N,0),0)</f>
        <v>3850651.5656597959</v>
      </c>
      <c r="S48" s="25">
        <f t="shared" ca="1" si="7"/>
        <v>6305320.0375118302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2433305.7429351672</v>
      </c>
      <c r="R49" s="25">
        <f t="array" aca="1" ref="R49" ca="1">INDEX('Lorri 401b'!L:L,MATCH('Retirement Calculator'!A49,'Lorri 401b'!N:N,0),0)</f>
        <v>3866695.9471833785</v>
      </c>
      <c r="S49" s="25">
        <f t="shared" ca="1" si="7"/>
        <v>6300001.6901185457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2411854.0026478134</v>
      </c>
      <c r="R50" s="25">
        <f t="array" aca="1" ref="R50" ca="1">INDEX('Lorri 401b'!L:L,MATCH('Retirement Calculator'!A50,'Lorri 401b'!N:N,0),0)</f>
        <v>3882807.1802966427</v>
      </c>
      <c r="S50" s="25">
        <f t="shared" ca="1" si="7"/>
        <v>6294661.1829444561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2390312.8801092622</v>
      </c>
      <c r="R51" s="25">
        <f t="array" aca="1" ref="R51" ca="1">INDEX('Lorri 401b'!L:L,MATCH('Retirement Calculator'!A51,'Lorri 401b'!N:N,0),0)</f>
        <v>3898985.5435478785</v>
      </c>
      <c r="S51" s="25">
        <f t="shared" ca="1" si="7"/>
        <v>6289298.4236571407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2368682.002893467</v>
      </c>
      <c r="R52" s="25">
        <f t="array" aca="1" ref="R52" ca="1">INDEX('Lorri 401b'!L:L,MATCH('Retirement Calculator'!A52,'Lorri 401b'!N:N,0),0)</f>
        <v>3915231.3166459948</v>
      </c>
      <c r="S52" s="25">
        <f t="shared" ca="1" si="7"/>
        <v>6283913.3195394613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2347740.2303559394</v>
      </c>
      <c r="R53" s="25">
        <f t="array" aca="1" ref="R53" ca="1">INDEX('Lorri 401b'!L:L,MATCH('Retirement Calculator'!A53,'Lorri 401b'!N:N,0),0)</f>
        <v>3931544.7804653533</v>
      </c>
      <c r="S53" s="25">
        <f t="shared" ca="1" si="7"/>
        <v>6279285.0108212922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2326711.2004328389</v>
      </c>
      <c r="R54" s="25">
        <f t="array" aca="1" ref="R54" ca="1">INDEX('Lorri 401b'!L:L,MATCH('Retirement Calculator'!A54,'Lorri 401b'!N:N,0),0)</f>
        <v>3947926.2170506255</v>
      </c>
      <c r="S54" s="25">
        <f t="shared" ca="1" si="7"/>
        <v>6274637.4174834639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2305594.5495517254</v>
      </c>
      <c r="R55" s="25">
        <f t="array" aca="1" ref="R55" ca="1">INDEX('Lorri 401b'!L:L,MATCH('Retirement Calculator'!A55,'Lorri 401b'!N:N,0),0)</f>
        <v>3964375.9096216699</v>
      </c>
      <c r="S55" s="25">
        <f t="shared" ca="1" si="7"/>
        <v>6269970.4591733953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2284389.9126252737</v>
      </c>
      <c r="R56" s="25">
        <f t="array" aca="1" ref="R56" ca="1">INDEX('Lorri 401b'!L:L,MATCH('Retirement Calculator'!A56,'Lorri 401b'!N:N,0),0)</f>
        <v>3980894.1425784267</v>
      </c>
      <c r="S56" s="25">
        <f t="shared" ca="1" si="7"/>
        <v>6265284.0552037004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2263096.9230449619</v>
      </c>
      <c r="R57" s="25">
        <f t="array" aca="1" ref="R57" ca="1">INDEX('Lorri 401b'!L:L,MATCH('Retirement Calculator'!A57,'Lorri 401b'!N:N,0),0)</f>
        <v>3997481.201505837</v>
      </c>
      <c r="S57" s="25">
        <f t="shared" ca="1" si="7"/>
        <v>6260578.1245507989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2241715.2126747323</v>
      </c>
      <c r="R58" s="25">
        <f t="array" aca="1" ref="R58" ca="1">INDEX('Lorri 401b'!L:L,MATCH('Retirement Calculator'!A58,'Lorri 401b'!N:N,0),0)</f>
        <v>4014137.3731787782</v>
      </c>
      <c r="S58" s="25">
        <f t="shared" ca="1" si="7"/>
        <v>6255852.5858535105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2220244.4118446265</v>
      </c>
      <c r="R59" s="25">
        <f t="array" aca="1" ref="R59" ca="1">INDEX('Lorri 401b'!L:L,MATCH('Retirement Calculator'!A59,'Lorri 401b'!N:N,0),0)</f>
        <v>4030862.945567023</v>
      </c>
      <c r="S59" s="25">
        <f t="shared" ca="1" si="7"/>
        <v>6251107.3574116491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2198684.1493443954</v>
      </c>
      <c r="R60" s="25">
        <f t="array" aca="1" ref="R60" ca="1">INDEX('Lorri 401b'!L:L,MATCH('Retirement Calculator'!A60,'Lorri 401b'!N:N,0),0)</f>
        <v>4047658.2078402191</v>
      </c>
      <c r="S60" s="25">
        <f t="shared" ca="1" si="7"/>
        <v>6246342.357184615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2177034.0524170799</v>
      </c>
      <c r="R61" s="25">
        <f t="array" aca="1" ref="R61" ca="1">INDEX('Lorri 401b'!L:L,MATCH('Retirement Calculator'!A61,'Lorri 401b'!N:N,0),0)</f>
        <v>4064523.4503728868</v>
      </c>
      <c r="S61" s="25">
        <f t="shared" ca="1" si="7"/>
        <v>6241557.5027899668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2155293.7467525671</v>
      </c>
      <c r="R62" s="25">
        <f t="array" aca="1" ref="R62" ca="1">INDEX('Lorri 401b'!L:L,MATCH('Retirement Calculator'!A62,'Lorri 401b'!N:N,0),0)</f>
        <v>4081458.9647494406</v>
      </c>
      <c r="S62" s="25">
        <f t="shared" ca="1" si="7"/>
        <v>6236752.7115020081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2133462.8564811191</v>
      </c>
      <c r="R63" s="25">
        <f t="array" aca="1" ref="R63" ca="1">INDEX('Lorri 401b'!L:L,MATCH('Retirement Calculator'!A63,'Lorri 401b'!N:N,0),0)</f>
        <v>4098465.0437692297</v>
      </c>
      <c r="S63" s="25">
        <f t="shared" ca="1" si="7"/>
        <v>6231927.9002503492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2111541.0041668732</v>
      </c>
      <c r="R64" s="25">
        <f t="array" aca="1" ref="R64" ca="1">INDEX('Lorri 401b'!L:L,MATCH('Retirement Calculator'!A64,'Lorri 401b'!N:N,0),0)</f>
        <v>4115541.9814516013</v>
      </c>
      <c r="S64" s="25">
        <f t="shared" ca="1" si="7"/>
        <v>6227082.985618474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2089527.8108013177</v>
      </c>
      <c r="R65" s="25">
        <f t="array" aca="1" ref="R65" ca="1">INDEX('Lorri 401b'!L:L,MATCH('Retirement Calculator'!A65,'Lorri 401b'!N:N,0),0)</f>
        <v>4132690.0730409827</v>
      </c>
      <c r="S65" s="25">
        <f t="shared" ca="1" si="7"/>
        <v>6222217.8838423006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2067422.8957967393</v>
      </c>
      <c r="R66" s="25">
        <f t="array" aca="1" ref="R66" ca="1">INDEX('Lorri 401b'!L:L,MATCH('Retirement Calculator'!A66,'Lorri 401b'!N:N,0),0)</f>
        <v>4149909.6150119868</v>
      </c>
      <c r="S66" s="25">
        <f t="shared" ca="1" si="7"/>
        <v>6217332.5108087258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2045225.8769796416</v>
      </c>
      <c r="R67" s="25">
        <f t="array" aca="1" ref="R67" ca="1">INDEX('Lorri 401b'!L:L,MATCH('Retirement Calculator'!A67,'Lorri 401b'!N:N,0),0)</f>
        <v>4167200.9050745368</v>
      </c>
      <c r="S67" s="25">
        <f t="shared" ca="1" si="7"/>
        <v>6212426.7820541784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2022936.3705841394</v>
      </c>
      <c r="R68" s="25">
        <f t="array" aca="1" ref="R68" ca="1">INDEX('Lorri 401b'!L:L,MATCH('Retirement Calculator'!A68,'Lorri 401b'!N:N,0),0)</f>
        <v>4184564.2421790143</v>
      </c>
      <c r="S68" s="25">
        <f t="shared" ca="1" si="7"/>
        <v>6207500.6127631534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2000553.9912453226</v>
      </c>
      <c r="R69" s="25">
        <f t="array" aca="1" ref="R69" ca="1">INDEX('Lorri 401b'!L:L,MATCH('Retirement Calculator'!A69,'Lorri 401b'!N:N,0),0)</f>
        <v>4201999.926521427</v>
      </c>
      <c r="S69" s="25">
        <f t="shared" ca="1" si="7"/>
        <v>6202553.9177667499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1978078.3519925941</v>
      </c>
      <c r="R70" s="25">
        <f t="array" aca="1" ref="R70" ca="1">INDEX('Lorri 401b'!L:L,MATCH('Retirement Calculator'!A70,'Lorri 401b'!N:N,0),0)</f>
        <v>4219508.2595485998</v>
      </c>
      <c r="S70" s="25">
        <f t="shared" ca="1" si="7"/>
        <v>6197586.6115411939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1955509.0642429793</v>
      </c>
      <c r="R71" s="25">
        <f t="array" aca="1" ref="R71" ca="1">INDEX('Lorri 401b'!L:L,MATCH('Retirement Calculator'!A71,'Lorri 401b'!N:N,0),0)</f>
        <v>4237089.5439633857</v>
      </c>
      <c r="S71" s="25">
        <f t="shared" ca="1" si="7"/>
        <v>6192598.6082063653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1932845.7377944076</v>
      </c>
      <c r="R72" s="25">
        <f t="array" aca="1" ref="R72" ca="1">INDEX('Lorri 401b'!L:L,MATCH('Retirement Calculator'!A72,'Lorri 401b'!N:N,0),0)</f>
        <v>4254744.0837298995</v>
      </c>
      <c r="S72" s="25">
        <f t="shared" ca="1" si="7"/>
        <v>6187589.8215243071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1910087.9808189669</v>
      </c>
      <c r="R73" s="25">
        <f t="array" aca="1" ref="R73" ca="1">INDEX('Lorri 401b'!L:L,MATCH('Retirement Calculator'!A73,'Lorri 401b'!N:N,0),0)</f>
        <v>4272472.1840787744</v>
      </c>
      <c r="S73" s="25">
        <f t="shared" ca="1" si="7"/>
        <v>6182560.1648977417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1887235.3998561285</v>
      </c>
      <c r="R74" s="25">
        <f t="array" aca="1" ref="R74" ca="1">INDEX('Lorri 401b'!L:L,MATCH('Retirement Calculator'!A74,'Lorri 401b'!N:N,0),0)</f>
        <v>4290274.1515124356</v>
      </c>
      <c r="S74" s="25">
        <f t="shared" ca="1" si="7"/>
        <v>6177509.5513685644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1864287.5998059451</v>
      </c>
      <c r="R75" s="25">
        <f t="array" aca="1" ref="R75" ca="1">INDEX('Lorri 401b'!L:L,MATCH('Retirement Calculator'!A75,'Lorri 401b'!N:N,0),0)</f>
        <v>4308150.2938104039</v>
      </c>
      <c r="S75" s="25">
        <f t="shared" ca="1" si="7"/>
        <v>6172437.8936163485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1841244.1839222191</v>
      </c>
      <c r="R76" s="25">
        <f t="array" aca="1" ref="R76" ca="1">INDEX('Lorri 401b'!L:L,MATCH('Retirement Calculator'!A76,'Lorri 401b'!N:N,0),0)</f>
        <v>4326100.9200346135</v>
      </c>
      <c r="S76" s="25">
        <f t="shared" ca="1" si="7"/>
        <v>6167345.1039568326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1818104.7538056443</v>
      </c>
      <c r="R77" s="25">
        <f t="array" aca="1" ref="R77" ca="1">INDEX('Lorri 401b'!L:L,MATCH('Retirement Calculator'!A77,'Lorri 401b'!N:N,0),0)</f>
        <v>4344126.3405347578</v>
      </c>
      <c r="S77" s="25">
        <f t="shared" ca="1" si="7"/>
        <v>6162231.0943404026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1817072.1346267653</v>
      </c>
      <c r="R78" s="25">
        <f t="array" aca="1" ref="R78" ca="1">INDEX('Lorri 401b'!L:L,MATCH('Retirement Calculator'!A78,'Lorri 401b'!N:N,0),0)</f>
        <v>4340023.6417238051</v>
      </c>
      <c r="S78" s="25">
        <f t="shared" ca="1" si="7"/>
        <v>6157095.7763505708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1816035.2128679741</v>
      </c>
      <c r="R79" s="25">
        <f t="array" aca="1" ref="R79" ca="1">INDEX('Lorri 401b'!L:L,MATCH('Retirement Calculator'!A79,'Lorri 401b'!N:N,0),0)</f>
        <v>4335903.8483344736</v>
      </c>
      <c r="S79" s="25">
        <f t="shared" ca="1" si="7"/>
        <v>6151939.0612024479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1814993.9706018546</v>
      </c>
      <c r="R80" s="25">
        <f t="array" aca="1" ref="R80" ca="1">INDEX('Lorri 401b'!L:L,MATCH('Retirement Calculator'!A80,'Lorri 401b'!N:N,0),0)</f>
        <v>4331766.8891393533</v>
      </c>
      <c r="S80" s="25">
        <f t="shared" ca="1" si="7"/>
        <v>6146760.8597412081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1813948.3898262931</v>
      </c>
      <c r="R81" s="25">
        <f t="array" aca="1" ref="R81" ca="1">INDEX('Lorri 401b'!L:L,MATCH('Retirement Calculator'!A81,'Lorri 401b'!N:N,0),0)</f>
        <v>4327612.6926142527</v>
      </c>
      <c r="S81" s="25">
        <f t="shared" ca="1" si="7"/>
        <v>6141561.0824405458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1812898.4524641666</v>
      </c>
      <c r="R82" s="25">
        <f t="array" aca="1" ref="R82" ca="1">INDEX('Lorri 401b'!L:L,MATCH('Retirement Calculator'!A82,'Lorri 401b'!N:N,0),0)</f>
        <v>4323441.1869369643</v>
      </c>
      <c r="S82" s="25">
        <f t="shared" ca="1" si="7"/>
        <v>6136339.6394011304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1811844.1403630313</v>
      </c>
      <c r="R83" s="25">
        <f t="array" aca="1" ref="R83" ca="1">INDEX('Lorri 401b'!L:L,MATCH('Retirement Calculator'!A83,'Lorri 401b'!N:N,0),0)</f>
        <v>4319252.2999860207</v>
      </c>
      <c r="S83" s="25">
        <f t="shared" ca="1" si="7"/>
        <v>6131096.4403490517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1810785.4352948079</v>
      </c>
      <c r="R84" s="25">
        <f t="array" aca="1" ref="R84" ca="1">INDEX('Lorri 401b'!L:L,MATCH('Retirement Calculator'!A84,'Lorri 401b'!N:N,0),0)</f>
        <v>4315045.9593394483</v>
      </c>
      <c r="S84" s="25">
        <f t="shared" ca="1" si="7"/>
        <v>6125831.3946342561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1809722.3189554668</v>
      </c>
      <c r="R85" s="25">
        <f t="array" aca="1" ref="R85" ca="1">INDEX('Lorri 401b'!L:L,MATCH('Retirement Calculator'!A85,'Lorri 401b'!N:N,0),0)</f>
        <v>4310822.0922735147</v>
      </c>
      <c r="S85" s="25">
        <f t="shared" ca="1" si="7"/>
        <v>6120544.4112289818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1808654.772964712</v>
      </c>
      <c r="R86" s="25">
        <f t="array" aca="1" ref="R86" ca="1">INDEX('Lorri 401b'!L:L,MATCH('Retirement Calculator'!A86,'Lorri 401b'!N:N,0),0)</f>
        <v>4306580.6257614736</v>
      </c>
      <c r="S86" s="25">
        <f t="shared" ca="1" si="7"/>
        <v>6115235.3987261858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1807582.7788656624</v>
      </c>
      <c r="R87" s="25">
        <f t="array" aca="1" ref="R87" ca="1">INDEX('Lorri 401b'!L:L,MATCH('Retirement Calculator'!A87,'Lorri 401b'!N:N,0),0)</f>
        <v>4302321.4864722984</v>
      </c>
      <c r="S87" s="25">
        <f t="shared" ca="1" si="7"/>
        <v>6109904.2653379608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1806506.3181245334</v>
      </c>
      <c r="R88" s="25">
        <f t="array" aca="1" ref="R88" ca="1">INDEX('Lorri 401b'!L:L,MATCH('Retirement Calculator'!A88,'Lorri 401b'!N:N,0),0)</f>
        <v>4298044.6007694183</v>
      </c>
      <c r="S88" s="25">
        <f t="shared" ca="1" si="7"/>
        <v>6104550.9188939519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1805425.3721303162</v>
      </c>
      <c r="R89" s="25">
        <f t="array" aca="1" ref="R89" ca="1">INDEX('Lorri 401b'!L:L,MATCH('Retirement Calculator'!A89,'Lorri 401b'!N:N,0),0)</f>
        <v>4293749.8947094437</v>
      </c>
      <c r="S89" s="25">
        <f t="shared" ca="1" si="7"/>
        <v>6099175.2668397594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1804339.9221944564</v>
      </c>
      <c r="R90" s="25">
        <f t="array" aca="1" ref="R90" ca="1">INDEX('Lorri 401b'!L:L,MATCH('Retirement Calculator'!A90,'Lorri 401b'!N:N,0),0)</f>
        <v>4289437.2940408858</v>
      </c>
      <c r="S90" s="25">
        <f t="shared" ca="1" si="7"/>
        <v>6093777.2162353424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1803249.9495505306</v>
      </c>
      <c r="R91" s="25">
        <f t="array" aca="1" ref="R91" ca="1">INDEX('Lorri 401b'!L:L,MATCH('Retirement Calculator'!A91,'Lorri 401b'!N:N,0),0)</f>
        <v>4285106.724202875</v>
      </c>
      <c r="S91" s="25">
        <f t="shared" ca="1" si="7"/>
        <v>6088356.6737534059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1802155.435353922</v>
      </c>
      <c r="R92" s="25">
        <f t="array" aca="1" ref="R92" ca="1">INDEX('Lorri 401b'!L:L,MATCH('Retirement Calculator'!A92,'Lorri 401b'!N:N,0),0)</f>
        <v>4280758.1103238724</v>
      </c>
      <c r="S92" s="25">
        <f t="shared" ca="1" si="7"/>
        <v>6082913.5456777941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1801056.360681494</v>
      </c>
      <c r="R93" s="25">
        <f t="array" aca="1" ref="R93" ca="1">INDEX('Lorri 401b'!L:L,MATCH('Retirement Calculator'!A93,'Lorri 401b'!N:N,0),0)</f>
        <v>4276391.3772203745</v>
      </c>
      <c r="S93" s="25">
        <f t="shared" ca="1" si="7"/>
        <v>6077447.7379018683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1799952.7065312641</v>
      </c>
      <c r="R94" s="25">
        <f t="array" aca="1" ref="R94" ca="1">INDEX('Lorri 401b'!L:L,MATCH('Retirement Calculator'!A94,'Lorri 401b'!N:N,0),0)</f>
        <v>4272006.4493956119</v>
      </c>
      <c r="S94" s="25">
        <f t="shared" ca="1" si="7"/>
        <v>6071959.1559268758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1798844.4538220752</v>
      </c>
      <c r="R95" s="25">
        <f t="array" aca="1" ref="R95" ca="1">INDEX('Lorri 401b'!L:L,MATCH('Retirement Calculator'!A95,'Lorri 401b'!N:N,0),0)</f>
        <v>4267603.2510382459</v>
      </c>
      <c r="S95" s="25">
        <f t="shared" ca="1" si="7"/>
        <v>6066447.7048603212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1797731.5833932646</v>
      </c>
      <c r="R96" s="25">
        <f t="array" aca="1" ref="R96" ca="1">INDEX('Lorri 401b'!L:L,MATCH('Retirement Calculator'!A96,'Lorri 401b'!N:N,0),0)</f>
        <v>4263181.7060210574</v>
      </c>
      <c r="S96" s="25">
        <f t="shared" ca="1" si="7"/>
        <v>6060913.289414322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1796614.0760043338</v>
      </c>
      <c r="R97" s="25">
        <f t="array" aca="1" ref="R97" ca="1">INDEX('Lorri 401b'!L:L,MATCH('Retirement Calculator'!A97,'Lorri 401b'!N:N,0),0)</f>
        <v>4258741.7378996313</v>
      </c>
      <c r="S97" s="25">
        <f t="shared" ca="1" si="7"/>
        <v>6055355.8139039651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1795491.9123346158</v>
      </c>
      <c r="R98" s="25">
        <f t="array" aca="1" ref="R98" ca="1">INDEX('Lorri 401b'!L:L,MATCH('Retirement Calculator'!A98,'Lorri 401b'!N:N,0),0)</f>
        <v>4254283.2699110322</v>
      </c>
      <c r="S98" s="25">
        <f t="shared" ca="1" si="7"/>
        <v>6049775.1822456475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1794365.0729829408</v>
      </c>
      <c r="R99" s="25">
        <f t="array" aca="1" ref="R99" ca="1">INDEX('Lorri 401b'!L:L,MATCH('Retirement Calculator'!A99,'Lorri 401b'!N:N,0),0)</f>
        <v>4249806.2249724809</v>
      </c>
      <c r="S99" s="25">
        <f t="shared" ca="1" si="7"/>
        <v>6044171.2979554217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1793233.5384673004</v>
      </c>
      <c r="R100" s="25">
        <f t="array" aca="1" ref="R100" ca="1">INDEX('Lorri 401b'!L:L,MATCH('Retirement Calculator'!A100,'Lorri 401b'!N:N,0),0)</f>
        <v>4245310.5256800186</v>
      </c>
      <c r="S100" s="25">
        <f t="shared" ca="1" si="7"/>
        <v>6038544.0641473187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1792097.2892245115</v>
      </c>
      <c r="R101" s="25">
        <f t="array" aca="1" ref="R101" ca="1">INDEX('Lorri 401b'!L:L,MATCH('Retirement Calculator'!A101,'Lorri 401b'!N:N,0),0)</f>
        <v>4240796.0943071712</v>
      </c>
      <c r="S101" s="25">
        <f t="shared" ca="1" si="7"/>
        <v>6032893.3835316822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1790956.3056098777</v>
      </c>
      <c r="R102" s="25">
        <f t="array" aca="1" ref="R102" ca="1">INDEX('Lorri 401b'!L:L,MATCH('Retirement Calculator'!A102,'Lorri 401b'!N:N,0),0)</f>
        <v>4236262.8528036037</v>
      </c>
      <c r="S102" s="25">
        <f t="shared" ca="1" si="7"/>
        <v>6027219.158413481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1789810.5678968495</v>
      </c>
      <c r="R103" s="25">
        <f t="array" aca="1" ref="R103" ca="1">INDEX('Lorri 401b'!L:L,MATCH('Retirement Calculator'!A103,'Lorri 401b'!N:N,0),0)</f>
        <v>4231710.722793771</v>
      </c>
      <c r="S103" s="25">
        <f t="shared" ca="1" si="7"/>
        <v>6021521.2906906204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1788660.0562766837</v>
      </c>
      <c r="R104" s="25">
        <f t="array" aca="1" ref="R104" ca="1">INDEX('Lorri 401b'!L:L,MATCH('Retirement Calculator'!A104,'Lorri 401b'!N:N,0),0)</f>
        <v>4227139.6255755639</v>
      </c>
      <c r="S104" s="25">
        <f t="shared" ca="1" si="7"/>
        <v>6015799.6818522476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1787504.7508581006</v>
      </c>
      <c r="R105" s="25">
        <f t="array" aca="1" ref="R105" ca="1">INDEX('Lorri 401b'!L:L,MATCH('Retirement Calculator'!A105,'Lorri 401b'!N:N,0),0)</f>
        <v>4222549.4821189474</v>
      </c>
      <c r="S105" s="25">
        <f t="shared" ca="1" si="7"/>
        <v>6010054.2329770476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1786344.6316669399</v>
      </c>
      <c r="R106" s="25">
        <f t="array" aca="1" ref="R106" ca="1">INDEX('Lorri 401b'!L:L,MATCH('Retirement Calculator'!A106,'Lorri 401b'!N:N,0),0)</f>
        <v>4217940.2130645951</v>
      </c>
      <c r="S106" s="25">
        <f t="shared" ca="1" si="7"/>
        <v>6004284.8447315348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1785179.6786458162</v>
      </c>
      <c r="R107" s="25">
        <f t="array" aca="1" ref="R107" ca="1">INDEX('Lorri 401b'!L:L,MATCH('Retirement Calculator'!A107,'Lorri 401b'!N:N,0),0)</f>
        <v>4213311.7387225172</v>
      </c>
      <c r="S107" s="25">
        <f t="shared" ca="1" si="7"/>
        <v>5998491.4173683338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1784688.7883354377</v>
      </c>
      <c r="R108" s="25">
        <f t="array" aca="1" ref="R108" ca="1">INDEX('Lorri 401b'!L:L,MATCH('Retirement Calculator'!A108,'Lorri 401b'!N:N,0),0)</f>
        <v>4210415.1457223464</v>
      </c>
      <c r="S108" s="25">
        <f t="shared" ca="1" si="7"/>
        <v>5995103.9340577843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1784195.8526487658</v>
      </c>
      <c r="R109" s="25">
        <f t="array" aca="1" ref="R109" ca="1">INDEX('Lorri 401b'!L:L,MATCH('Retirement Calculator'!A109,'Lorri 401b'!N:N,0),0)</f>
        <v>4207506.483584675</v>
      </c>
      <c r="S109" s="25">
        <f t="shared" ca="1" si="7"/>
        <v>5991702.3362334408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1783700.8630633994</v>
      </c>
      <c r="R110" s="25">
        <f t="array" aca="1" ref="R110" ca="1">INDEX('Lorri 401b'!L:L,MATCH('Retirement Calculator'!A110,'Lorri 401b'!N:N,0),0)</f>
        <v>4204585.7020214302</v>
      </c>
      <c r="S110" s="25">
        <f t="shared" ca="1" si="7"/>
        <v>5988286.5650848299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1783203.8110214274</v>
      </c>
      <c r="R111" s="25">
        <f t="array" aca="1" ref="R111" ca="1">INDEX('Lorri 401b'!L:L,MATCH('Retirement Calculator'!A111,'Lorri 401b'!N:N,0),0)</f>
        <v>4201652.7505350048</v>
      </c>
      <c r="S111" s="25">
        <f t="shared" ca="1" si="7"/>
        <v>5984856.5615564324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1782704.6879292806</v>
      </c>
      <c r="R112" s="25">
        <f t="array" aca="1" ref="R112" ca="1">INDEX('Lorri 401b'!L:L,MATCH('Retirement Calculator'!A112,'Lorri 401b'!N:N,0),0)</f>
        <v>4198707.5784173859</v>
      </c>
      <c r="S112" s="25">
        <f t="shared" ca="1" si="7"/>
        <v>5981412.266346667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1782203.4851575831</v>
      </c>
      <c r="R113" s="25">
        <f t="array" aca="1" ref="R113" ca="1">INDEX('Lorri 401b'!L:L,MATCH('Retirement Calculator'!A113,'Lorri 401b'!N:N,0),0)</f>
        <v>4195750.1347492775</v>
      </c>
      <c r="S113" s="25">
        <f t="shared" ca="1" si="7"/>
        <v>5977953.6199068604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1781700.1940410035</v>
      </c>
      <c r="R114" s="25">
        <f t="array" aca="1" ref="R114" ca="1">INDEX('Lorri 401b'!L:L,MATCH('Retirement Calculator'!A114,'Lorri 401b'!N:N,0),0)</f>
        <v>4192780.3683992182</v>
      </c>
      <c r="S114" s="25">
        <f t="shared" ca="1" si="7"/>
        <v>5974480.5624402221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1781194.8058781049</v>
      </c>
      <c r="R115" s="25">
        <f t="array" aca="1" ref="R115" ca="1">INDEX('Lorri 401b'!L:L,MATCH('Retirement Calculator'!A115,'Lorri 401b'!N:N,0),0)</f>
        <v>4189798.2280227002</v>
      </c>
      <c r="S115" s="25">
        <f t="shared" ca="1" si="7"/>
        <v>5970993.0339008048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1780687.3119311943</v>
      </c>
      <c r="R116" s="25">
        <f t="array" aca="1" ref="R116" ca="1">INDEX('Lorri 401b'!L:L,MATCH('Retirement Calculator'!A116,'Lorri 401b'!N:N,0),0)</f>
        <v>4186803.6620612801</v>
      </c>
      <c r="S116" s="25">
        <f t="shared" ca="1" si="7"/>
        <v>5967490.9739924744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1780177.7034261713</v>
      </c>
      <c r="R117" s="25">
        <f t="array" aca="1" ref="R117" ca="1">INDEX('Lorri 401b'!L:L,MATCH('Retirement Calculator'!A117,'Lorri 401b'!N:N,0),0)</f>
        <v>4183796.6187416874</v>
      </c>
      <c r="S117" s="25">
        <f t="shared" ca="1" si="7"/>
        <v>5963974.3221678585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1779665.9715523776</v>
      </c>
      <c r="R118" s="25">
        <f t="array" aca="1" ref="R118" ca="1">INDEX('Lorri 401b'!L:L,MATCH('Retirement Calculator'!A118,'Lorri 401b'!N:N,0),0)</f>
        <v>4180777.0460749296</v>
      </c>
      <c r="S118" s="25">
        <f t="shared" ca="1" si="7"/>
        <v>5960443.0176273072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1779152.1074624429</v>
      </c>
      <c r="R119" s="25">
        <f t="array" aca="1" ref="R119" ca="1">INDEX('Lorri 401b'!L:L,MATCH('Retirement Calculator'!A119,'Lorri 401b'!N:N,0),0)</f>
        <v>4177744.891855394</v>
      </c>
      <c r="S119" s="25">
        <f t="shared" ca="1" si="7"/>
        <v>5956896.9993178369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1778636.1022721336</v>
      </c>
      <c r="R120" s="25">
        <f t="array" aca="1" ref="R120" ca="1">INDEX('Lorri 401b'!L:L,MATCH('Retirement Calculator'!A120,'Lorri 401b'!N:N,0),0)</f>
        <v>4174700.1036599437</v>
      </c>
      <c r="S120" s="25">
        <f t="shared" ca="1" si="7"/>
        <v>5953336.205932077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1778117.9470601981</v>
      </c>
      <c r="R121" s="25">
        <f t="array" aca="1" ref="R121" ca="1">INDEX('Lorri 401b'!L:L,MATCH('Retirement Calculator'!A121,'Lorri 401b'!N:N,0),0)</f>
        <v>4171642.6288470123</v>
      </c>
      <c r="S121" s="25">
        <f t="shared" ca="1" si="7"/>
        <v>5949760.5759072099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1777597.6328682126</v>
      </c>
      <c r="R122" s="25">
        <f t="array" aca="1" ref="R122" ca="1">INDEX('Lorri 401b'!L:L,MATCH('Retirement Calculator'!A122,'Lorri 401b'!N:N,0),0)</f>
        <v>4168572.4145556935</v>
      </c>
      <c r="S122" s="25">
        <f t="shared" ca="1" si="7"/>
        <v>5946170.0474239066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1777075.1507004274</v>
      </c>
      <c r="R123" s="25">
        <f t="array" aca="1" ref="R123" ca="1">INDEX('Lorri 401b'!L:L,MATCH('Retirement Calculator'!A123,'Lorri 401b'!N:N,0),0)</f>
        <v>4165489.4077048278</v>
      </c>
      <c r="S123" s="25">
        <f t="shared" ca="1" si="7"/>
        <v>5942564.558405255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1776550.4915236097</v>
      </c>
      <c r="R124" s="25">
        <f t="array" aca="1" ref="R124" ca="1">INDEX('Lorri 401b'!L:L,MATCH('Retirement Calculator'!A124,'Lorri 401b'!N:N,0),0)</f>
        <v>4162393.5549920835</v>
      </c>
      <c r="S124" s="25">
        <f t="shared" ca="1" si="7"/>
        <v>5938944.046515693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1776023.6462668886</v>
      </c>
      <c r="R125" s="25">
        <f t="array" aca="1" ref="R125" ca="1">INDEX('Lorri 401b'!L:L,MATCH('Retirement Calculator'!A125,'Lorri 401b'!N:N,0),0)</f>
        <v>4159284.802893036</v>
      </c>
      <c r="S125" s="25">
        <f t="shared" ca="1" si="7"/>
        <v>5935308.4491599249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1775494.6058215979</v>
      </c>
      <c r="R126" s="25">
        <f t="array" aca="1" ref="R126" ca="1">INDEX('Lorri 401b'!L:L,MATCH('Retirement Calculator'!A126,'Lorri 401b'!N:N,0),0)</f>
        <v>4156163.0976602426</v>
      </c>
      <c r="S126" s="25">
        <f t="shared" ca="1" si="7"/>
        <v>5931657.70348184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1774963.3610411184</v>
      </c>
      <c r="R127" s="25">
        <f t="array" aca="1" ref="R127" ca="1">INDEX('Lorri 401b'!L:L,MATCH('Retirement Calculator'!A127,'Lorri 401b'!N:N,0),0)</f>
        <v>4153028.3853223124</v>
      </c>
      <c r="S127" s="25">
        <f t="shared" ca="1" si="7"/>
        <v>5927991.7463634312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1774429.9027407202</v>
      </c>
      <c r="R128" s="25">
        <f t="array" aca="1" ref="R128" ca="1">INDEX('Lorri 401b'!L:L,MATCH('Retirement Calculator'!A128,'Lorri 401b'!N:N,0),0)</f>
        <v>4149880.6116829743</v>
      </c>
      <c r="S128" s="25">
        <f t="shared" ca="1" si="7"/>
        <v>5924310.5144236945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1773894.2216974038</v>
      </c>
      <c r="R129" s="25">
        <f t="array" aca="1" ref="R129" ca="1">INDEX('Lorri 401b'!L:L,MATCH('Retirement Calculator'!A129,'Lorri 401b'!N:N,0),0)</f>
        <v>4146719.7223201389</v>
      </c>
      <c r="S129" s="25">
        <f t="shared" ca="1" si="7"/>
        <v>5920613.9440175425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1773356.3086497402</v>
      </c>
      <c r="R130" s="25">
        <f t="array" aca="1" ref="R130" ca="1">INDEX('Lorri 401b'!L:L,MATCH('Retirement Calculator'!A130,'Lorri 401b'!N:N,0),0)</f>
        <v>4143545.6625849581</v>
      </c>
      <c r="S130" s="25">
        <f t="shared" ca="1" si="7"/>
        <v>5916901.9712346978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1772816.1542977113</v>
      </c>
      <c r="R131" s="25">
        <f t="array" aca="1" ref="R131" ca="1">INDEX('Lorri 401b'!L:L,MATCH('Retirement Calculator'!A131,'Lorri 401b'!N:N,0),0)</f>
        <v>4140358.3776008808</v>
      </c>
      <c r="S131" s="25">
        <f t="shared" ca="1" si="7"/>
        <v>5913174.5318985917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1772273.7493025491</v>
      </c>
      <c r="R132" s="25">
        <f t="array" aca="1" ref="R132" ca="1">INDEX('Lorri 401b'!L:L,MATCH('Retirement Calculator'!A132,'Lorri 401b'!N:N,0),0)</f>
        <v>4137157.8122627032</v>
      </c>
      <c r="S132" s="25">
        <f t="shared" ca="1" si="7"/>
        <v>5909431.561565252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1771729.0842865736</v>
      </c>
      <c r="R133" s="25">
        <f t="array" aca="1" ref="R133" ca="1">INDEX('Lorri 401b'!L:L,MATCH('Retirement Calculator'!A133,'Lorri 401b'!N:N,0),0)</f>
        <v>4133943.9112356165</v>
      </c>
      <c r="S133" s="25">
        <f t="shared" ca="1" si="7"/>
        <v>5905672.9955221899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1771182.1498330315</v>
      </c>
      <c r="R134" s="25">
        <f t="array" aca="1" ref="R134" ca="1">INDEX('Lorri 401b'!L:L,MATCH('Retirement Calculator'!A134,'Lorri 401b'!N:N,0),0)</f>
        <v>4130716.6189542506</v>
      </c>
      <c r="S134" s="25">
        <f t="shared" ca="1" si="7"/>
        <v>5901898.7687872816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1770632.9364859329</v>
      </c>
      <c r="R135" s="25">
        <f t="array" aca="1" ref="R135" ca="1">INDEX('Lorri 401b'!L:L,MATCH('Retirement Calculator'!A135,'Lorri 401b'!N:N,0),0)</f>
        <v>4127475.879621712</v>
      </c>
      <c r="S135" s="25">
        <f t="shared" ca="1" si="7"/>
        <v>5898108.8161076447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1770081.4347498883</v>
      </c>
      <c r="R136" s="25">
        <f t="array" aca="1" ref="R136" ca="1">INDEX('Lorri 401b'!L:L,MATCH('Retirement Calculator'!A136,'Lorri 401b'!N:N,0),0)</f>
        <v>4124221.6372086215</v>
      </c>
      <c r="S136" s="25">
        <f t="shared" ca="1" si="7"/>
        <v>5894303.0719585102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1769527.6350899434</v>
      </c>
      <c r="R137" s="25">
        <f t="array" aca="1" ref="R137" ca="1">INDEX('Lorri 401b'!L:L,MATCH('Retirement Calculator'!A137,'Lorri 401b'!N:N,0),0)</f>
        <v>4120953.8354521426</v>
      </c>
      <c r="S137" s="25">
        <f t="shared" ca="1" si="7"/>
        <v>5890481.4705420863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1768971.5279314155</v>
      </c>
      <c r="R138" s="25">
        <f t="array" aca="1" ref="R138" ca="1">INDEX('Lorri 401b'!L:L,MATCH('Retirement Calculator'!A138,'Lorri 401b'!N:N,0),0)</f>
        <v>4117672.4178550122</v>
      </c>
      <c r="S138" s="25">
        <f t="shared" ca="1" si="7"/>
        <v>5886643.9457864277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1768413.1036597269</v>
      </c>
      <c r="R139" s="25">
        <f t="array" aca="1" ref="R139" ca="1">INDEX('Lorri 401b'!L:L,MATCH('Retirement Calculator'!A139,'Lorri 401b'!N:N,0),0)</f>
        <v>4114377.3276845603</v>
      </c>
      <c r="S139" s="25">
        <f t="shared" ca="1" si="7"/>
        <v>5882790.4313442875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1767852.3526202396</v>
      </c>
      <c r="R140" s="25">
        <f t="array" aca="1" ref="R140" ca="1">INDEX('Lorri 401b'!L:L,MATCH('Retirement Calculator'!A140,'Lorri 401b'!N:N,0),0)</f>
        <v>4111068.5079717315</v>
      </c>
      <c r="S140" s="25">
        <f t="shared" ca="1" si="7"/>
        <v>5878920.8605919713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1767289.2651180879</v>
      </c>
      <c r="R141" s="25">
        <f t="array" aca="1" ref="R141" ca="1">INDEX('Lorri 401b'!L:L,MATCH('Retirement Calculator'!A141,'Lorri 401b'!N:N,0),0)</f>
        <v>4107745.9015100989</v>
      </c>
      <c r="S141" s="25">
        <f t="shared" ca="1" si="7"/>
        <v>5875035.1666281866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1766723.8314180104</v>
      </c>
      <c r="R142" s="25">
        <f t="array" aca="1" ref="R142" ca="1">INDEX('Lorri 401b'!L:L,MATCH('Retirement Calculator'!A142,'Lorri 401b'!N:N,0),0)</f>
        <v>4104409.4508548765</v>
      </c>
      <c r="S142" s="25">
        <f t="shared" ca="1" si="7"/>
        <v>5871133.2822728865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1766156.0417441826</v>
      </c>
      <c r="R143" s="25">
        <f t="array" aca="1" ref="R143" ca="1">INDEX('Lorri 401b'!L:L,MATCH('Retirement Calculator'!A143,'Lorri 401b'!N:N,0),0)</f>
        <v>4101059.098321924</v>
      </c>
      <c r="S143" s="25">
        <f t="shared" ca="1" si="7"/>
        <v>5867215.1400661068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1765585.8862800472</v>
      </c>
      <c r="R144" s="25">
        <f t="array" aca="1" ref="R144" ca="1">INDEX('Lorri 401b'!L:L,MATCH('Retirement Calculator'!A144,'Lorri 401b'!N:N,0),0)</f>
        <v>4097694.7859867509</v>
      </c>
      <c r="S144" s="25">
        <f t="shared" ca="1" si="7"/>
        <v>5863280.6722667981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1765013.3551681447</v>
      </c>
      <c r="R145" s="25">
        <f t="array" aca="1" ref="R145" ca="1">INDEX('Lorri 401b'!L:L,MATCH('Retirement Calculator'!A145,'Lorri 401b'!N:N,0),0)</f>
        <v>4094316.4556835145</v>
      </c>
      <c r="S145" s="25">
        <f t="shared" ca="1" si="7"/>
        <v>5859329.8108516596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1764438.4385099425</v>
      </c>
      <c r="R146" s="25">
        <f t="array" aca="1" ref="R146" ca="1">INDEX('Lorri 401b'!L:L,MATCH('Retirement Calculator'!A146,'Lorri 401b'!N:N,0),0)</f>
        <v>4090924.0490040146</v>
      </c>
      <c r="S146" s="25">
        <f t="shared" ca="1" si="7"/>
        <v>5855362.4875139575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1763861.1263656644</v>
      </c>
      <c r="R147" s="25">
        <f t="array" aca="1" ref="R147" ca="1">INDEX('Lorri 401b'!L:L,MATCH('Retirement Calculator'!A147,'Lorri 401b'!N:N,0),0)</f>
        <v>4087517.5072966833</v>
      </c>
      <c r="S147" s="25">
        <f t="shared" ca="1" si="7"/>
        <v>5851378.6336623477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1763281.4087541185</v>
      </c>
      <c r="R148" s="25">
        <f t="array" aca="1" ref="R148" ca="1">INDEX('Lorri 401b'!L:L,MATCH('Retirement Calculator'!A148,'Lorri 401b'!N:N,0),0)</f>
        <v>4084096.7716655717</v>
      </c>
      <c r="S148" s="25">
        <f t="shared" ca="1" si="7"/>
        <v>5847378.18041969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1762699.2756525245</v>
      </c>
      <c r="R149" s="25">
        <f t="array" aca="1" ref="R149" ca="1">INDEX('Lorri 401b'!L:L,MATCH('Retirement Calculator'!A149,'Lorri 401b'!N:N,0),0)</f>
        <v>4080661.7829693304</v>
      </c>
      <c r="S149" s="25">
        <f t="shared" ca="1" si="7"/>
        <v>5843361.0586218555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1762114.7169963405</v>
      </c>
      <c r="R150" s="25">
        <f t="array" aca="1" ref="R150" ca="1">INDEX('Lorri 401b'!L:L,MATCH('Retirement Calculator'!A150,'Lorri 401b'!N:N,0),0)</f>
        <v>4077212.481820188</v>
      </c>
      <c r="S150" s="25">
        <f t="shared" ca="1" si="7"/>
        <v>5839327.1988165285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1761527.7226790891</v>
      </c>
      <c r="R151" s="25">
        <f t="array" aca="1" ref="R151" ca="1">INDEX('Lorri 401b'!L:L,MATCH('Retirement Calculator'!A151,'Lorri 401b'!N:N,0),0)</f>
        <v>4073748.8085829243</v>
      </c>
      <c r="S151" s="25">
        <f t="shared" ca="1" si="7"/>
        <v>5835276.5312620131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1760938.2825521824</v>
      </c>
      <c r="R152" s="25">
        <f t="array" aca="1" ref="R152" ca="1">INDEX('Lorri 401b'!L:L,MATCH('Retirement Calculator'!A152,'Lorri 401b'!N:N,0),0)</f>
        <v>4070270.7033738387</v>
      </c>
      <c r="S152" s="25">
        <f t="shared" ca="1" si="7"/>
        <v>5831208.9859260209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1760346.3864247471</v>
      </c>
      <c r="R153" s="25">
        <f t="array" aca="1" ref="R153" ca="1">INDEX('Lorri 401b'!L:L,MATCH('Retirement Calculator'!A153,'Lorri 401b'!N:N,0),0)</f>
        <v>4066778.1060597152</v>
      </c>
      <c r="S153" s="25">
        <f t="shared" ca="1" si="7"/>
        <v>5827124.4924844624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1759752.0240634473</v>
      </c>
      <c r="R154" s="25">
        <f t="array" aca="1" ref="R154" ca="1">INDEX('Lorri 401b'!L:L,MATCH('Retirement Calculator'!A154,'Lorri 401b'!N:N,0),0)</f>
        <v>4063270.9562567826</v>
      </c>
      <c r="S154" s="25">
        <f t="shared" ca="1" si="7"/>
        <v>5823022.9803202301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1759155.1851923089</v>
      </c>
      <c r="R155" s="25">
        <f t="array" aca="1" ref="R155" ca="1">INDEX('Lorri 401b'!L:L,MATCH('Retirement Calculator'!A155,'Lorri 401b'!N:N,0),0)</f>
        <v>4059749.1933296714</v>
      </c>
      <c r="S155" s="25">
        <f t="shared" ca="1" si="7"/>
        <v>5818904.3785219807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1758555.8594925406</v>
      </c>
      <c r="R156" s="25">
        <f t="array" aca="1" ref="R156" ca="1">INDEX('Lorri 401b'!L:L,MATCH('Retirement Calculator'!A156,'Lorri 401b'!N:N,0),0)</f>
        <v>4056212.7563903639</v>
      </c>
      <c r="S156" s="25">
        <f t="shared" ca="1" si="7"/>
        <v>5814768.6158829043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1757954.0366023567</v>
      </c>
      <c r="R157" s="25">
        <f t="array" aca="1" ref="R157" ca="1">INDEX('Lorri 401b'!L:L,MATCH('Retirement Calculator'!A157,'Lorri 401b'!N:N,0),0)</f>
        <v>4052661.5842971425</v>
      </c>
      <c r="S157" s="25">
        <f t="shared" ca="1" si="7"/>
        <v>5810615.6208994994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1757349.7061167969</v>
      </c>
      <c r="R158" s="25">
        <f t="array" aca="1" ref="R158" ca="1">INDEX('Lorri 401b'!L:L,MATCH('Retirement Calculator'!A158,'Lorri 401b'!N:N,0),0)</f>
        <v>4049095.6156535326</v>
      </c>
      <c r="S158" s="25">
        <f t="shared" ca="1" si="7"/>
        <v>5806445.321770329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1756742.8575875475</v>
      </c>
      <c r="R159" s="25">
        <f t="array" aca="1" ref="R159" ca="1">INDEX('Lorri 401b'!L:L,MATCH('Retirement Calculator'!A159,'Lorri 401b'!N:N,0),0)</f>
        <v>4045514.7888072412</v>
      </c>
      <c r="S159" s="25">
        <f t="shared" ca="1" si="7"/>
        <v>5802257.6463947892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1756133.4805227595</v>
      </c>
      <c r="R160" s="25">
        <f t="array" aca="1" ref="R160" ca="1">INDEX('Lorri 401b'!L:L,MATCH('Retirement Calculator'!A160,'Lorri 401b'!N:N,0),0)</f>
        <v>4041919.0418490903</v>
      </c>
      <c r="S160" s="25">
        <f t="shared" ca="1" si="7"/>
        <v>5798052.52237185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1755521.5643868682</v>
      </c>
      <c r="R161" s="25">
        <f t="array" aca="1" ref="R161" ca="1">INDEX('Lorri 401b'!L:L,MATCH('Retirement Calculator'!A161,'Lorri 401b'!N:N,0),0)</f>
        <v>4038308.3126119468</v>
      </c>
      <c r="S161" s="25">
        <f t="shared" ca="1" si="7"/>
        <v>5793829.8769988148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1754907.0986004106</v>
      </c>
      <c r="R162" s="25">
        <f t="array" aca="1" ref="R162" ca="1">INDEX('Lorri 401b'!L:L,MATCH('Retirement Calculator'!A162,'Lorri 401b'!N:N,0),0)</f>
        <v>4034682.5386696486</v>
      </c>
      <c r="S162" s="25">
        <f t="shared" ca="1" si="7"/>
        <v>5789589.6372700594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1754290.0725398429</v>
      </c>
      <c r="R163" s="25">
        <f t="array" aca="1" ref="R163" ca="1">INDEX('Lorri 401b'!L:L,MATCH('Retirement Calculator'!A163,'Lorri 401b'!N:N,0),0)</f>
        <v>4031041.6573359245</v>
      </c>
      <c r="S163" s="25">
        <f t="shared" ca="1" si="7"/>
        <v>5785331.7298757676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1753670.4755373562</v>
      </c>
      <c r="R164" s="25">
        <f t="array" aca="1" ref="R164" ca="1">INDEX('Lorri 401b'!L:L,MATCH('Retirement Calculator'!A164,'Lorri 401b'!N:N,0),0)</f>
        <v>4027385.6056633098</v>
      </c>
      <c r="S164" s="25">
        <f t="shared" ca="1" si="7"/>
        <v>5781056.0812006658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1753048.2968806925</v>
      </c>
      <c r="R165" s="25">
        <f t="array" aca="1" ref="R165" ca="1">INDEX('Lorri 401b'!L:L,MATCH('Retirement Calculator'!A165,'Lorri 401b'!N:N,0),0)</f>
        <v>4023714.3204420591</v>
      </c>
      <c r="S165" s="25">
        <f t="shared" ca="1" si="7"/>
        <v>5776762.6173227513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1752423.5258129593</v>
      </c>
      <c r="R166" s="25">
        <f t="array" aca="1" ref="R166" ca="1">INDEX('Lorri 401b'!L:L,MATCH('Retirement Calculator'!A166,'Lorri 401b'!N:N,0),0)</f>
        <v>4020027.7381990533</v>
      </c>
      <c r="S166" s="25">
        <f t="shared" ca="1" si="7"/>
        <v>5772451.2640120126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1751796.1515324437</v>
      </c>
      <c r="R167" s="25">
        <f t="array" aca="1" ref="R167" ca="1">INDEX('Lorri 401b'!L:L,MATCH('Retirement Calculator'!A167,'Lorri 401b'!N:N,0),0)</f>
        <v>4016325.7951967013</v>
      </c>
      <c r="S167" s="25">
        <f t="shared" ca="1" si="7"/>
        <v>5768121.946729145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1751166.1631924261</v>
      </c>
      <c r="R168" s="25">
        <f t="array" aca="1" ref="R168" ca="1">INDEX('Lorri 401b'!L:L,MATCH('Retirement Calculator'!A168,'Lorri 401b'!N:N,0),0)</f>
        <v>4012608.4274318395</v>
      </c>
      <c r="S168" s="25">
        <f t="shared" ca="1" si="7"/>
        <v>5763774.5906242654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1750533.5499009916</v>
      </c>
      <c r="R169" s="25">
        <f t="array" aca="1" ref="R169" ca="1">INDEX('Lorri 401b'!L:L,MATCH('Retirement Calculator'!A169,'Lorri 401b'!N:N,0),0)</f>
        <v>4008875.5706346245</v>
      </c>
      <c r="S169" s="25">
        <f t="shared" ca="1" si="7"/>
        <v>5759409.1205356158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1749898.300720843</v>
      </c>
      <c r="R170" s="25">
        <f t="array" aca="1" ref="R170" ca="1">INDEX('Lorri 401b'!L:L,MATCH('Retirement Calculator'!A170,'Lorri 401b'!N:N,0),0)</f>
        <v>4005127.160267421</v>
      </c>
      <c r="S170" s="25">
        <f t="shared" ca="1" si="7"/>
        <v>5755025.4609882645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1749260.4046691104</v>
      </c>
      <c r="R171" s="25">
        <f t="array" aca="1" ref="R171" ca="1">INDEX('Lorri 401b'!L:L,MATCH('Retirement Calculator'!A171,'Lorri 401b'!N:N,0),0)</f>
        <v>4001363.1315236874</v>
      </c>
      <c r="S171" s="25">
        <f t="shared" ca="1" si="7"/>
        <v>5750623.5361927981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1748619.8507171622</v>
      </c>
      <c r="R172" s="25">
        <f t="array" aca="1" ref="R172" ca="1">INDEX('Lorri 401b'!L:L,MATCH('Retirement Calculator'!A172,'Lorri 401b'!N:N,0),0)</f>
        <v>3997583.4193268549</v>
      </c>
      <c r="S172" s="25">
        <f t="shared" ca="1" si="7"/>
        <v>5746203.2700440176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1747976.6277904143</v>
      </c>
      <c r="R173" s="25">
        <f t="array" aca="1" ref="R173" ca="1">INDEX('Lorri 401b'!L:L,MATCH('Retirement Calculator'!A173,'Lorri 401b'!N:N,0),0)</f>
        <v>3993787.9583292021</v>
      </c>
      <c r="S173" s="25">
        <f t="shared" ca="1" si="7"/>
        <v>5741764.5861196164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1747330.7247681383</v>
      </c>
      <c r="R174" s="25">
        <f t="array" aca="1" ref="R174" ca="1">INDEX('Lorri 401b'!L:L,MATCH('Retirement Calculator'!A174,'Lorri 401b'!N:N,0),0)</f>
        <v>3989976.6829107259</v>
      </c>
      <c r="S174" s="25">
        <f t="shared" ca="1" si="7"/>
        <v>5737307.407678864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1746682.1304832695</v>
      </c>
      <c r="R175" s="25">
        <f t="array" aca="1" ref="R175" ca="1">INDEX('Lorri 401b'!L:L,MATCH('Retirement Calculator'!A175,'Lorri 401b'!N:N,0),0)</f>
        <v>3986149.5271780062</v>
      </c>
      <c r="S175" s="25">
        <f t="shared" ca="1" si="7"/>
        <v>5732831.6576612759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1746030.8337222135</v>
      </c>
      <c r="R176" s="25">
        <f t="array" aca="1" ref="R176" ca="1">INDEX('Lorri 401b'!L:L,MATCH('Retirement Calculator'!A176,'Lorri 401b'!N:N,0),0)</f>
        <v>3982306.4249630668</v>
      </c>
      <c r="S176" s="25">
        <f t="shared" ca="1" si="7"/>
        <v>5728337.2586852806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1745376.8232246533</v>
      </c>
      <c r="R177" s="25">
        <f t="array" aca="1" ref="R177" ca="1">INDEX('Lorri 401b'!L:L,MATCH('Retirement Calculator'!A177,'Lorri 401b'!N:N,0),0)</f>
        <v>3978447.3098222315</v>
      </c>
      <c r="S177" s="25">
        <f t="shared" ca="1" si="7"/>
        <v>5723824.133046885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1744720.0876833531</v>
      </c>
      <c r="R178" s="25">
        <f t="array" aca="1" ref="R178" ca="1">INDEX('Lorri 401b'!L:L,MATCH('Retirement Calculator'!A178,'Lorri 401b'!N:N,0),0)</f>
        <v>3974572.1150349765</v>
      </c>
      <c r="S178" s="25">
        <f t="shared" ca="1" si="7"/>
        <v>5719292.2027183296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1744060.6157439642</v>
      </c>
      <c r="R179" s="25">
        <f t="array" aca="1" ref="R179" ca="1">INDEX('Lorri 401b'!L:L,MATCH('Retirement Calculator'!A179,'Lorri 401b'!N:N,0),0)</f>
        <v>3970680.7736027744</v>
      </c>
      <c r="S179" s="25">
        <f t="shared" ca="1" si="7"/>
        <v>5714741.3893467383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1743398.3960048279</v>
      </c>
      <c r="R180" s="25">
        <f t="array" aca="1" ref="R180" ca="1">INDEX('Lorri 401b'!L:L,MATCH('Retirement Calculator'!A180,'Lorri 401b'!N:N,0),0)</f>
        <v>3966773.218247938</v>
      </c>
      <c r="S180" s="25">
        <f t="shared" ca="1" si="7"/>
        <v>5710171.6142527657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1742733.4170167786</v>
      </c>
      <c r="R181" s="25">
        <f t="array" aca="1" ref="R181" ca="1">INDEX('Lorri 401b'!L:L,MATCH('Retirement Calculator'!A181,'Lorri 401b'!N:N,0),0)</f>
        <v>3962849.3814124563</v>
      </c>
      <c r="S181" s="25">
        <f t="shared" ca="1" si="7"/>
        <v>5705582.7984292349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1742065.6672829457</v>
      </c>
      <c r="R182" s="25">
        <f t="array" aca="1" ref="R182" ca="1">INDEX('Lorri 401b'!L:L,MATCH('Retirement Calculator'!A182,'Lorri 401b'!N:N,0),0)</f>
        <v>3958909.1952568269</v>
      </c>
      <c r="S182" s="25">
        <f t="shared" ca="1" si="7"/>
        <v>5700974.8625397729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1741395.1352585552</v>
      </c>
      <c r="R183" s="25">
        <f t="array" aca="1" ref="R183" ca="1">INDEX('Lorri 401b'!L:L,MATCH('Retirement Calculator'!A183,'Lorri 401b'!N:N,0),0)</f>
        <v>3954952.5916588823</v>
      </c>
      <c r="S183" s="25">
        <f t="shared" ca="1" si="7"/>
        <v>5696347.7269174373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1740721.8093507297</v>
      </c>
      <c r="R184" s="25">
        <f t="array" aca="1" ref="R184" ca="1">INDEX('Lorri 401b'!L:L,MATCH('Retirement Calculator'!A184,'Lorri 401b'!N:N,0),0)</f>
        <v>3950979.5022126134</v>
      </c>
      <c r="S184" s="25">
        <f t="shared" ca="1" si="7"/>
        <v>5691701.3115633428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1740045.6779182882</v>
      </c>
      <c r="R185" s="25">
        <f t="array" aca="1" ref="R185" ca="1">INDEX('Lorri 401b'!L:L,MATCH('Retirement Calculator'!A185,'Lorri 401b'!N:N,0),0)</f>
        <v>3946989.8582269847</v>
      </c>
      <c r="S185" s="25">
        <f t="shared" ca="1" si="7"/>
        <v>5687035.5361452727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1739366.7292715448</v>
      </c>
      <c r="R186" s="25">
        <f t="array" aca="1" ref="R186" ca="1">INDEX('Lorri 401b'!L:L,MATCH('Retirement Calculator'!A186,'Lorri 401b'!N:N,0),0)</f>
        <v>3942983.5907247495</v>
      </c>
      <c r="S186" s="25">
        <f t="shared" ca="1" si="7"/>
        <v>5682350.3199962946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1738684.9516721067</v>
      </c>
      <c r="R187" s="25">
        <f t="array" aca="1" ref="R187" ca="1">INDEX('Lorri 401b'!L:L,MATCH('Retirement Calculator'!A187,'Lorri 401b'!N:N,0),0)</f>
        <v>3938960.6304412549</v>
      </c>
      <c r="S187" s="25">
        <f t="shared" ca="1" si="7"/>
        <v>5677645.5821133619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1738000.3333326711</v>
      </c>
      <c r="R188" s="25">
        <f t="array" aca="1" ref="R188" ca="1">INDEX('Lorri 401b'!L:L,MATCH('Retirement Calculator'!A188,'Lorri 401b'!N:N,0),0)</f>
        <v>3934920.9078232455</v>
      </c>
      <c r="S188" s="25">
        <f t="shared" ca="1" si="7"/>
        <v>5672921.2411559168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1737312.8624168211</v>
      </c>
      <c r="R189" s="25">
        <f t="array" aca="1" ref="R189" ca="1">INDEX('Lorri 401b'!L:L,MATCH('Retirement Calculator'!A189,'Lorri 401b'!N:N,0),0)</f>
        <v>3930864.3530276613</v>
      </c>
      <c r="S189" s="25">
        <f t="shared" ca="1" si="7"/>
        <v>5668177.2154444829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1736622.5270388217</v>
      </c>
      <c r="R190" s="25">
        <f t="array" aca="1" ref="R190" ca="1">INDEX('Lorri 401b'!L:L,MATCH('Retirement Calculator'!A190,'Lorri 401b'!N:N,0),0)</f>
        <v>3926790.8959204289</v>
      </c>
      <c r="S190" s="25">
        <f t="shared" ca="1" si="7"/>
        <v>5663413.4229592504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1735929.3152634141</v>
      </c>
      <c r="R191" s="25">
        <f t="array" aca="1" ref="R191" ca="1">INDEX('Lorri 401b'!L:L,MATCH('Retirement Calculator'!A191,'Lorri 401b'!N:N,0),0)</f>
        <v>3922700.4660752495</v>
      </c>
      <c r="S191" s="25">
        <f t="shared" ca="1" si="7"/>
        <v>5658629.7813386638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1735233.2151056088</v>
      </c>
      <c r="R192" s="25">
        <f t="array" aca="1" ref="R192" ca="1">INDEX('Lorri 401b'!L:L,MATCH('Retirement Calculator'!A192,'Lorri 401b'!N:N,0),0)</f>
        <v>3918592.9927723818</v>
      </c>
      <c r="S192" s="25">
        <f t="shared" ca="1" si="7"/>
        <v>5653826.2078779908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1734534.2145304794</v>
      </c>
      <c r="R193" s="25">
        <f t="array" aca="1" ref="R193" ca="1">INDEX('Lorri 401b'!L:L,MATCH('Retirement Calculator'!A193,'Lorri 401b'!N:N,0),0)</f>
        <v>3914468.4049974186</v>
      </c>
      <c r="S193" s="25">
        <f t="shared" ca="1" si="7"/>
        <v>5649002.6195278978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1733832.3014529536</v>
      </c>
      <c r="R194" s="25">
        <f t="array" aca="1" ref="R194" ca="1">INDEX('Lorri 401b'!L:L,MATCH('Retirement Calculator'!A194,'Lorri 401b'!N:N,0),0)</f>
        <v>3910326.6314400602</v>
      </c>
      <c r="S194" s="25">
        <f t="shared" ca="1" si="7"/>
        <v>5644158.9328930136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1733127.4637376047</v>
      </c>
      <c r="R195" s="25">
        <f t="array" aca="1" ref="R195" ca="1">INDEX('Lorri 401b'!L:L,MATCH('Retirement Calculator'!A195,'Lorri 401b'!N:N,0),0)</f>
        <v>3906167.6004928793</v>
      </c>
      <c r="S195" s="25">
        <f t="shared" ca="1" si="7"/>
        <v>5639295.064230484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1732419.6891984418</v>
      </c>
      <c r="R196" s="25">
        <f t="array" aca="1" ref="R196" ca="1">INDEX('Lorri 401b'!L:L,MATCH('Retirement Calculator'!A196,'Lorri 401b'!N:N,0),0)</f>
        <v>3901991.240250085</v>
      </c>
      <c r="S196" s="25">
        <f t="shared" ca="1" si="7"/>
        <v>5634410.9294485264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1731708.9655986992</v>
      </c>
      <c r="R197" s="25">
        <f t="array" aca="1" ref="R197" ca="1">INDEX('Lorri 401b'!L:L,MATCH('Retirement Calculator'!A197,'Lorri 401b'!N:N,0),0)</f>
        <v>3897797.4785062792</v>
      </c>
      <c r="S197" s="25">
        <f t="shared" ca="1" si="7"/>
        <v>5629506.4441049788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1730995.2806506243</v>
      </c>
      <c r="R198" s="25">
        <f t="array" aca="1" ref="R198" ca="1">INDEX('Lorri 401b'!L:L,MATCH('Retirement Calculator'!A198,'Lorri 401b'!N:N,0),0)</f>
        <v>3893586.2427552072</v>
      </c>
      <c r="S198" s="25">
        <f t="shared" ca="1" si="7"/>
        <v>5624581.5234058313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1730278.6220152657</v>
      </c>
      <c r="R199" s="25">
        <f t="array" aca="1" ref="R199" ca="1">INDEX('Lorri 401b'!L:L,MATCH('Retirement Calculator'!A199,'Lorri 401b'!N:N,0),0)</f>
        <v>3889357.4601885062</v>
      </c>
      <c r="S199" s="25">
        <f t="shared" ca="1" si="7"/>
        <v>5619636.0822037719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1729558.9773022598</v>
      </c>
      <c r="R200" s="25">
        <f t="array" aca="1" ref="R200" ca="1">INDEX('Lorri 401b'!L:L,MATCH('Retirement Calculator'!A200,'Lorri 401b'!N:N,0),0)</f>
        <v>3885111.057694444</v>
      </c>
      <c r="S200" s="25">
        <f t="shared" ca="1" si="7"/>
        <v>5614670.0349967033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1728836.3340696164</v>
      </c>
      <c r="R201" s="25">
        <f t="array" aca="1" ref="R201" ca="1">INDEX('Lorri 401b'!L:L,MATCH('Retirement Calculator'!A201,'Lorri 401b'!N:N,0),0)</f>
        <v>3880846.9618566562</v>
      </c>
      <c r="S201" s="25">
        <f t="shared" ca="1" si="7"/>
        <v>5609683.2959262729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1728110.6798235036</v>
      </c>
      <c r="R202" s="25">
        <f t="array" aca="1" ref="R202" ca="1">INDEX('Lorri 401b'!L:L,MATCH('Retirement Calculator'!A202,'Lorri 401b'!N:N,0),0)</f>
        <v>3876565.0989528778</v>
      </c>
      <c r="S202" s="25">
        <f t="shared" ca="1" si="7"/>
        <v>5604675.7787763812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1727382.0020180321</v>
      </c>
      <c r="R203" s="25">
        <f t="array" aca="1" ref="R203" ca="1">INDEX('Lorri 401b'!L:L,MATCH('Retirement Calculator'!A203,'Lorri 401b'!N:N,0),0)</f>
        <v>3872265.3949536667</v>
      </c>
      <c r="S203" s="25">
        <f t="shared" ca="1" si="7"/>
        <v>5599647.3969716989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1726650.2880550378</v>
      </c>
      <c r="R204" s="25">
        <f t="array" aca="1" ref="R204" ca="1">INDEX('Lorri 401b'!L:L,MATCH('Retirement Calculator'!A204,'Lorri 401b'!N:N,0),0)</f>
        <v>3867947.7755211256</v>
      </c>
      <c r="S204" s="25">
        <f t="shared" ca="1" si="7"/>
        <v>5594598.0635761637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1725915.5252838645</v>
      </c>
      <c r="R205" s="25">
        <f t="array" aca="1" ref="R205" ca="1">INDEX('Lorri 401b'!L:L,MATCH('Retirement Calculator'!A205,'Lorri 401b'!N:N,0),0)</f>
        <v>3863612.1660076156</v>
      </c>
      <c r="S205" s="25">
        <f t="shared" ca="1" si="7"/>
        <v>5589527.6912914803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1725177.7010011445</v>
      </c>
      <c r="R206" s="25">
        <f t="array" aca="1" ref="R206" ca="1">INDEX('Lorri 401b'!L:L,MATCH('Retirement Calculator'!A206,'Lorri 401b'!N:N,0),0)</f>
        <v>3859258.4914544662</v>
      </c>
      <c r="S206" s="25">
        <f t="shared" ca="1" si="7"/>
        <v>5584436.1924556103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1724436.8024505798</v>
      </c>
      <c r="R207" s="25">
        <f t="array" aca="1" ref="R207" ca="1">INDEX('Lorri 401b'!L:L,MATCH('Retirement Calculator'!A207,'Lorri 401b'!N:N,0),0)</f>
        <v>3854886.6765906787</v>
      </c>
      <c r="S207" s="25">
        <f t="shared" ca="1" si="7"/>
        <v>5579323.4790412588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1723692.8168227212</v>
      </c>
      <c r="R208" s="25">
        <f t="array" aca="1" ref="R208" ca="1">INDEX('Lorri 401b'!L:L,MATCH('Retirement Calculator'!A208,'Lorri 401b'!N:N,0),0)</f>
        <v>3850496.6458316254</v>
      </c>
      <c r="S208" s="25">
        <f t="shared" ca="1" si="7"/>
        <v>5574189.4626543466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1722945.7312547464</v>
      </c>
      <c r="R209" s="25">
        <f t="array" aca="1" ref="R209" ca="1">INDEX('Lorri 401b'!L:L,MATCH('Retirement Calculator'!A209,'Lorri 401b'!N:N,0),0)</f>
        <v>3846088.3232777426</v>
      </c>
      <c r="S209" s="25">
        <f t="shared" ca="1" si="7"/>
        <v>5569034.0545324888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1722195.5328302383</v>
      </c>
      <c r="R210" s="25">
        <f t="array" aca="1" ref="R210" ca="1">INDEX('Lorri 401b'!L:L,MATCH('Retirement Calculator'!A210,'Lorri 401b'!N:N,0),0)</f>
        <v>3841661.6327132187</v>
      </c>
      <c r="S210" s="25">
        <f t="shared" ca="1" si="7"/>
        <v>5563857.1655434575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1721442.2085789614</v>
      </c>
      <c r="R211" s="25">
        <f t="array" aca="1" ref="R211" ca="1">INDEX('Lorri 401b'!L:L,MATCH('Retirement Calculator'!A211,'Lorri 401b'!N:N,0),0)</f>
        <v>3837216.4976046761</v>
      </c>
      <c r="S211" s="25">
        <f t="shared" ca="1" si="7"/>
        <v>5558658.7061836375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1720685.7454766377</v>
      </c>
      <c r="R212" s="25">
        <f t="array" aca="1" ref="R212" ca="1">INDEX('Lorri 401b'!L:L,MATCH('Retirement Calculator'!A212,'Lorri 401b'!N:N,0),0)</f>
        <v>3832752.8410998476</v>
      </c>
      <c r="S212" s="25">
        <f t="shared" ca="1" si="7"/>
        <v>5553438.5865764851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1719926.1304447209</v>
      </c>
      <c r="R213" s="25">
        <f t="array" aca="1" ref="R213" ca="1">INDEX('Lorri 401b'!L:L,MATCH('Retirement Calculator'!A213,'Lorri 401b'!N:N,0),0)</f>
        <v>3828270.586026249</v>
      </c>
      <c r="S213" s="25">
        <f t="shared" ca="1" si="7"/>
        <v>5548196.7164709698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1719163.3503501711</v>
      </c>
      <c r="R214" s="25">
        <f t="array" aca="1" ref="R214" ca="1">INDEX('Lorri 401b'!L:L,MATCH('Retirement Calculator'!A214,'Lorri 401b'!N:N,0),0)</f>
        <v>3823769.6548898439</v>
      </c>
      <c r="S214" s="25">
        <f t="shared" ca="1" si="7"/>
        <v>5542933.0052400148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1718397.3920052273</v>
      </c>
      <c r="R215" s="25">
        <f t="array" aca="1" ref="R215" ca="1">INDEX('Lorri 401b'!L:L,MATCH('Retirement Calculator'!A215,'Lorri 401b'!N:N,0),0)</f>
        <v>3819249.9698737036</v>
      </c>
      <c r="S215" s="25">
        <f t="shared" ca="1" si="7"/>
        <v>5537647.3618789306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1717628.2421671795</v>
      </c>
      <c r="R216" s="25">
        <f t="array" aca="1" ref="R216" ca="1">INDEX('Lorri 401b'!L:L,MATCH('Retirement Calculator'!A216,'Lorri 401b'!N:N,0),0)</f>
        <v>3814711.452836663</v>
      </c>
      <c r="S216" s="25">
        <f t="shared" ca="1" si="7"/>
        <v>5532339.6950038429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1716855.8875381399</v>
      </c>
      <c r="R217" s="25">
        <f t="array" aca="1" ref="R217" ca="1">INDEX('Lorri 401b'!L:L,MATCH('Retirement Calculator'!A217,'Lorri 401b'!N:N,0),0)</f>
        <v>3810154.0253119678</v>
      </c>
      <c r="S217" s="25">
        <f t="shared" ca="1" si="7"/>
        <v>5527009.912850108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1716080.3147648128</v>
      </c>
      <c r="R218" s="25">
        <f t="array" aca="1" ref="R218" ca="1">INDEX('Lorri 401b'!L:L,MATCH('Retirement Calculator'!A218,'Lorri 401b'!N:N,0),0)</f>
        <v>3805577.60850592</v>
      </c>
      <c r="S218" s="25">
        <f t="shared" ca="1" si="7"/>
        <v>5521657.9232707331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1715301.5104382634</v>
      </c>
      <c r="R219" s="25">
        <f t="array" aca="1" ref="R219" ca="1">INDEX('Lorri 401b'!L:L,MATCH('Retirement Calculator'!A219,'Lorri 401b'!N:N,0),0)</f>
        <v>3800982.1232965137</v>
      </c>
      <c r="S219" s="25">
        <f t="shared" ca="1" si="7"/>
        <v>5516283.6337347776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1714519.4610936868</v>
      </c>
      <c r="R220" s="25">
        <f t="array" aca="1" ref="R220" ca="1">INDEX('Lorri 401b'!L:L,MATCH('Retirement Calculator'!A220,'Lorri 401b'!N:N,0),0)</f>
        <v>3796367.4902320681</v>
      </c>
      <c r="S220" s="25">
        <f t="shared" ca="1" si="7"/>
        <v>5510886.9513257546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1713734.1532101743</v>
      </c>
      <c r="R221" s="25">
        <f t="array" aca="1" ref="R221" ca="1">INDEX('Lorri 401b'!L:L,MATCH('Retirement Calculator'!A221,'Lorri 401b'!N:N,0),0)</f>
        <v>3791733.6295298538</v>
      </c>
      <c r="S221" s="25">
        <f t="shared" ca="1" si="7"/>
        <v>5505467.7827400286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1712945.5732104806</v>
      </c>
      <c r="R222" s="25">
        <f t="array" aca="1" ref="R222" ca="1">INDEX('Lorri 401b'!L:L,MATCH('Retirement Calculator'!A222,'Lorri 401b'!N:N,0),0)</f>
        <v>3787080.4610747136</v>
      </c>
      <c r="S222" s="25">
        <f t="shared" ca="1" si="7"/>
        <v>5500026.0342851942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1712153.7074607881</v>
      </c>
      <c r="R223" s="25">
        <f t="array" aca="1" ref="R223" ca="1">INDEX('Lorri 401b'!L:L,MATCH('Retirement Calculator'!A223,'Lorri 401b'!N:N,0),0)</f>
        <v>3782407.9044176769</v>
      </c>
      <c r="S223" s="25">
        <f t="shared" ca="1" si="7"/>
        <v>5494561.6118784649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1711358.5422704718</v>
      </c>
      <c r="R224" s="25">
        <f t="array" aca="1" ref="R224" ca="1">INDEX('Lorri 401b'!L:L,MATCH('Retirement Calculator'!A224,'Lorri 401b'!N:N,0),0)</f>
        <v>3777715.8787745694</v>
      </c>
      <c r="S224" s="25">
        <f t="shared" ca="1" si="7"/>
        <v>5489074.4210450407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1710560.0638918625</v>
      </c>
      <c r="R225" s="25">
        <f t="array" aca="1" ref="R225" ca="1">INDEX('Lorri 401b'!L:L,MATCH('Retirement Calculator'!A225,'Lorri 401b'!N:N,0),0)</f>
        <v>3773004.3030246156</v>
      </c>
      <c r="S225" s="25">
        <f t="shared" ca="1" si="7"/>
        <v>5483564.3669164777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1709758.2585200092</v>
      </c>
      <c r="R226" s="25">
        <f t="array" aca="1" ref="R226" ca="1">INDEX('Lorri 401b'!L:L,MATCH('Retirement Calculator'!A226,'Lorri 401b'!N:N,0),0)</f>
        <v>3768273.095709037</v>
      </c>
      <c r="S226" s="25">
        <f t="shared" ca="1" si="7"/>
        <v>5478031.354229046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1708953.1122924397</v>
      </c>
      <c r="R227" s="25">
        <f t="array" aca="1" ref="R227" ca="1">INDEX('Lorri 401b'!L:L,MATCH('Retirement Calculator'!A227,'Lorri 401b'!N:N,0),0)</f>
        <v>3763522.1750296433</v>
      </c>
      <c r="S227" s="25">
        <f t="shared" ca="1" si="7"/>
        <v>5472475.2873220835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1708144.6112889221</v>
      </c>
      <c r="R228" s="25">
        <f t="array" aca="1" ref="R228" ca="1">INDEX('Lorri 401b'!L:L,MATCH('Retirement Calculator'!A228,'Lorri 401b'!N:N,0),0)</f>
        <v>3758751.4588474189</v>
      </c>
      <c r="S228" s="25">
        <f t="shared" ca="1" si="7"/>
        <v>5466896.0701363413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1707332.7415312231</v>
      </c>
      <c r="R229" s="25">
        <f t="array" aca="1" ref="R229" ca="1">INDEX('Lorri 401b'!L:L,MATCH('Retirement Calculator'!A229,'Lorri 401b'!N:N,0),0)</f>
        <v>3753960.8646811019</v>
      </c>
      <c r="S229" s="25">
        <f t="shared" ca="1" si="7"/>
        <v>5461293.6062123254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1706517.488982867</v>
      </c>
      <c r="R230" s="25">
        <f t="array" aca="1" ref="R230" ca="1">INDEX('Lorri 401b'!L:L,MATCH('Retirement Calculator'!A230,'Lorri 401b'!N:N,0),0)</f>
        <v>3749150.3097057585</v>
      </c>
      <c r="S230" s="25">
        <f t="shared" ca="1" si="7"/>
        <v>5455667.7986886259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1705698.8395488928</v>
      </c>
      <c r="R231" s="25">
        <f t="array" aca="1" ref="R231" ca="1">INDEX('Lorri 401b'!L:L,MATCH('Retirement Calculator'!A231,'Lorri 401b'!N:N,0),0)</f>
        <v>3744319.7107513514</v>
      </c>
      <c r="S231" s="25">
        <f t="shared" ca="1" si="7"/>
        <v>5450018.5503002442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1704876.7790756105</v>
      </c>
      <c r="R232" s="25">
        <f t="array" aca="1" ref="R232" ca="1">INDEX('Lorri 401b'!L:L,MATCH('Retirement Calculator'!A232,'Lorri 401b'!N:N,0),0)</f>
        <v>3739468.9843013007</v>
      </c>
      <c r="S232" s="25">
        <f t="shared" ca="1" si="7"/>
        <v>5444345.7633769112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1704051.2933503559</v>
      </c>
      <c r="R233" s="25">
        <f t="array" aca="1" ref="R233" ca="1">INDEX('Lorri 401b'!L:L,MATCH('Retirement Calculator'!A233,'Lorri 401b'!N:N,0),0)</f>
        <v>3734598.0464910418</v>
      </c>
      <c r="S233" s="25">
        <f t="shared" ca="1" si="7"/>
        <v>5438649.3398413975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1703222.3681012462</v>
      </c>
      <c r="R234" s="25">
        <f t="array" aca="1" ref="R234" ca="1">INDEX('Lorri 401b'!L:L,MATCH('Retirement Calculator'!A234,'Lorri 401b'!N:N,0),0)</f>
        <v>3729706.8131065732</v>
      </c>
      <c r="S234" s="25">
        <f t="shared" ca="1" si="7"/>
        <v>5432929.1812078189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1702389.9889969318</v>
      </c>
      <c r="R235" s="25">
        <f t="array" aca="1" ref="R235" ca="1">INDEX('Lorri 401b'!L:L,MATCH('Retirement Calculator'!A235,'Lorri 401b'!N:N,0),0)</f>
        <v>3724795.1995830028</v>
      </c>
      <c r="S235" s="25">
        <f t="shared" ca="1" si="7"/>
        <v>5427185.1885799346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1701554.1416463496</v>
      </c>
      <c r="R236" s="25">
        <f t="array" aca="1" ref="R236" ca="1">INDEX('Lorri 401b'!L:L,MATCH('Retirement Calculator'!A236,'Lorri 401b'!N:N,0),0)</f>
        <v>3719863.1210030844</v>
      </c>
      <c r="S236" s="25">
        <f t="shared" ca="1" si="7"/>
        <v>5421417.2626494337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1700714.8115984732</v>
      </c>
      <c r="R237" s="25">
        <f t="array" aca="1" ref="R237" ca="1">INDEX('Lorri 401b'!L:L,MATCH('Retirement Calculator'!A237,'Lorri 401b'!N:N,0),0)</f>
        <v>3714910.4920957494</v>
      </c>
      <c r="S237" s="25">
        <f t="shared" ca="1" si="7"/>
        <v>5415625.3036942221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1699871.984342064</v>
      </c>
      <c r="R238" s="25">
        <f t="array" aca="1" ref="R238" ca="1">INDEX('Lorri 401b'!L:L,MATCH('Retirement Calculator'!A238,'Lorri 401b'!N:N,0),0)</f>
        <v>3709937.2272346336</v>
      </c>
      <c r="S238" s="25">
        <f t="shared" ca="1" si="7"/>
        <v>5409809.2115766974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1699025.6453054198</v>
      </c>
      <c r="R239" s="25">
        <f t="array" aca="1" ref="R239" ca="1">INDEX('Lorri 401b'!L:L,MATCH('Retirement Calculator'!A239,'Lorri 401b'!N:N,0),0)</f>
        <v>3704943.2404365968</v>
      </c>
      <c r="S239" s="25">
        <f t="shared" ca="1" si="7"/>
        <v>5403968.8857420161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1698175.7798561228</v>
      </c>
      <c r="R240" s="25">
        <f t="array" aca="1" ref="R240" ca="1">INDEX('Lorri 401b'!L:L,MATCH('Retirement Calculator'!A240,'Lorri 401b'!N:N,0),0)</f>
        <v>3699928.4453602349</v>
      </c>
      <c r="S240" s="25">
        <f t="shared" ca="1" si="7"/>
        <v>5398104.225216358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1697322.3733007871</v>
      </c>
      <c r="R241" s="25">
        <f t="array" aca="1" ref="R241" ca="1">INDEX('Lorri 401b'!L:L,MATCH('Retirement Calculator'!A241,'Lorri 401b'!N:N,0),0)</f>
        <v>3694892.7553043882</v>
      </c>
      <c r="S241" s="25">
        <f t="shared" ca="1" si="7"/>
        <v>5392215.1286051758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1696465.4108848041</v>
      </c>
      <c r="R242" s="25">
        <f t="array" aca="1" ref="R242" ca="1">INDEX('Lorri 401b'!L:L,MATCH('Retirement Calculator'!A242,'Lorri 401b'!N:N,0),0)</f>
        <v>3689836.083206642</v>
      </c>
      <c r="S242" s="25">
        <f t="shared" ca="1" si="7"/>
        <v>5386301.4940914456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1695604.8777920878</v>
      </c>
      <c r="R243" s="25">
        <f t="array" aca="1" ref="R243" ca="1">INDEX('Lorri 401b'!L:L,MATCH('Retirement Calculator'!A243,'Lorri 401b'!N:N,0),0)</f>
        <v>3684758.3416418219</v>
      </c>
      <c r="S243" s="25">
        <f t="shared" ca="1" si="7"/>
        <v>5380363.2194339093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1694740.7591448186</v>
      </c>
      <c r="R244" s="25">
        <f t="array" aca="1" ref="R244" ca="1">INDEX('Lorri 401b'!L:L,MATCH('Retirement Calculator'!A244,'Lorri 401b'!N:N,0),0)</f>
        <v>3679659.4428204815</v>
      </c>
      <c r="S244" s="25">
        <f t="shared" ca="1" si="7"/>
        <v>5374400.2019653004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1693873.0400031859</v>
      </c>
      <c r="R245" s="25">
        <f t="array" aca="1" ref="R245" ca="1">INDEX('Lorri 401b'!L:L,MATCH('Retirement Calculator'!A245,'Lorri 401b'!N:N,0),0)</f>
        <v>3674539.2985873856</v>
      </c>
      <c r="S245" s="25">
        <f t="shared" ca="1" si="7"/>
        <v>5368412.3385905717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1693001.7053651297</v>
      </c>
      <c r="R246" s="25">
        <f t="array" aca="1" ref="R246" ca="1">INDEX('Lorri 401b'!L:L,MATCH('Retirement Calculator'!A246,'Lorri 401b'!N:N,0),0)</f>
        <v>3669397.8204199853</v>
      </c>
      <c r="S246" s="25">
        <f t="shared" ca="1" si="7"/>
        <v>5362399.5257851146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1692126.7401660816</v>
      </c>
      <c r="R247" s="25">
        <f t="array" aca="1" ref="R247" ca="1">INDEX('Lorri 401b'!L:L,MATCH('Retirement Calculator'!A247,'Lorri 401b'!N:N,0),0)</f>
        <v>3664234.9194268873</v>
      </c>
      <c r="S247" s="25">
        <f t="shared" ca="1" si="7"/>
        <v>5356361.6595929693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1691248.1292787041</v>
      </c>
      <c r="R248" s="25">
        <f t="array" aca="1" ref="R248" ca="1">INDEX('Lorri 401b'!L:L,MATCH('Retirement Calculator'!A248,'Lorri 401b'!N:N,0),0)</f>
        <v>3659050.5063463179</v>
      </c>
      <c r="S248" s="25">
        <f t="shared" ca="1" si="7"/>
        <v>5350298.6356250215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1690365.8575126291</v>
      </c>
      <c r="R249" s="25">
        <f t="array" aca="1" ref="R249" ca="1">INDEX('Lorri 401b'!L:L,MATCH('Retirement Calculator'!A249,'Lorri 401b'!N:N,0),0)</f>
        <v>3653844.4915445796</v>
      </c>
      <c r="S249" s="25">
        <f t="shared" ca="1" si="7"/>
        <v>5344210.3490572087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1689479.9096141956</v>
      </c>
      <c r="R250" s="25">
        <f t="array" aca="1" ref="R250" ca="1">INDEX('Lorri 401b'!L:L,MATCH('Retirement Calculator'!A250,'Lorri 401b'!N:N,0),0)</f>
        <v>3648616.7850145008</v>
      </c>
      <c r="S250" s="25">
        <f t="shared" ca="1" si="7"/>
        <v>5338096.6946286969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1688590.2702661853</v>
      </c>
      <c r="R251" s="25">
        <f t="array" aca="1" ref="R251" ca="1">INDEX('Lorri 401b'!L:L,MATCH('Retirement Calculator'!A251,'Lorri 401b'!N:N,0),0)</f>
        <v>3643367.29637388</v>
      </c>
      <c r="S251" s="25">
        <f t="shared" ca="1" si="7"/>
        <v>5331957.5666400651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1687696.9240875582</v>
      </c>
      <c r="R252" s="25">
        <f t="array" aca="1" ref="R252" ca="1">INDEX('Lorri 401b'!L:L,MATCH('Retirement Calculator'!A252,'Lorri 401b'!N:N,0),0)</f>
        <v>3638095.9348639231</v>
      </c>
      <c r="S252" s="25">
        <f t="shared" ca="1" si="7"/>
        <v>5325792.8589514811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1686799.8556331869</v>
      </c>
      <c r="R253" s="25">
        <f t="array" aca="1" ref="R253" ca="1">INDEX('Lorri 401b'!L:L,MATCH('Retirement Calculator'!A253,'Lorri 401b'!N:N,0),0)</f>
        <v>3632802.609347675</v>
      </c>
      <c r="S253" s="25">
        <f t="shared" ca="1" si="7"/>
        <v>5319602.4649808621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1685899.0493935889</v>
      </c>
      <c r="R254" s="25">
        <f t="array" aca="1" ref="R254" ca="1">INDEX('Lorri 401b'!L:L,MATCH('Retirement Calculator'!A254,'Lorri 401b'!N:N,0),0)</f>
        <v>3627487.2283084425</v>
      </c>
      <c r="S254" s="25">
        <f t="shared" ca="1" si="7"/>
        <v>5313386.2777020317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1684994.4897946594</v>
      </c>
      <c r="R255" s="25">
        <f t="array" aca="1" ref="R255" ca="1">INDEX('Lorri 401b'!L:L,MATCH('Retirement Calculator'!A255,'Lorri 401b'!N:N,0),0)</f>
        <v>3622149.6998482132</v>
      </c>
      <c r="S255" s="25">
        <f t="shared" ca="1" si="7"/>
        <v>5307144.1896428727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1684086.1611974011</v>
      </c>
      <c r="R256" s="25">
        <f t="array" aca="1" ref="R256" ca="1">INDEX('Lorri 401b'!L:L,MATCH('Retirement Calculator'!A256,'Lorri 401b'!N:N,0),0)</f>
        <v>3616789.9316860661</v>
      </c>
      <c r="S256" s="25">
        <f t="shared" ca="1" si="7"/>
        <v>5300876.0928834677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1683174.0478976541</v>
      </c>
      <c r="R257" s="25">
        <f t="array" aca="1" ref="R257" ca="1">INDEX('Lorri 401b'!L:L,MATCH('Retirement Calculator'!A257,'Lorri 401b'!N:N,0),0)</f>
        <v>3611407.831156577</v>
      </c>
      <c r="S257" s="25">
        <f t="shared" ca="1" si="7"/>
        <v>5294581.8790542316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1682258.1341258248</v>
      </c>
      <c r="R258" s="25">
        <f t="array" aca="1" ref="R258" ca="1">INDEX('Lorri 401b'!L:L,MATCH('Retirement Calculator'!A258,'Lorri 401b'!N:N,0),0)</f>
        <v>3606003.305208215</v>
      </c>
      <c r="S258" s="25">
        <f t="shared" ca="1" si="7"/>
        <v>5288261.4393340396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1681338.4040466128</v>
      </c>
      <c r="R259" s="25">
        <f t="array" aca="1" ref="R259" ca="1">INDEX('Lorri 401b'!L:L,MATCH('Retirement Calculator'!A259,'Lorri 401b'!N:N,0),0)</f>
        <v>3600576.2604017346</v>
      </c>
      <c r="S259" s="25">
        <f t="shared" ca="1" si="7"/>
        <v>5281914.6644483469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1680414.8417587376</v>
      </c>
      <c r="R260" s="25">
        <f t="array" aca="1" ref="R260" ca="1">INDEX('Lorri 401b'!L:L,MATCH('Retirement Calculator'!A260,'Lorri 401b'!N:N,0),0)</f>
        <v>3595126.6029085605</v>
      </c>
      <c r="S260" s="25">
        <f t="shared" ca="1" si="7"/>
        <v>5275541.4446672983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1679487.4312946629</v>
      </c>
      <c r="R261" s="25">
        <f t="array" aca="1" ref="R261" ca="1">INDEX('Lorri 401b'!L:L,MATCH('Retirement Calculator'!A261,'Lorri 401b'!N:N,0),0)</f>
        <v>3589654.2385091651</v>
      </c>
      <c r="S261" s="25">
        <f t="shared" ca="1" si="7"/>
        <v>5269141.669803828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1678556.1566203211</v>
      </c>
      <c r="R262" s="25">
        <f t="array" aca="1" ref="R262" ca="1">INDEX('Lorri 401b'!L:L,MATCH('Retirement Calculator'!A262,'Lorri 401b'!N:N,0),0)</f>
        <v>3584159.0725914389</v>
      </c>
      <c r="S262" s="25">
        <f t="shared" ca="1" si="7"/>
        <v>5262715.2292117598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1677621.0016348362</v>
      </c>
      <c r="R263" s="25">
        <f t="array" aca="1" ref="R263" ca="1">INDEX('Lorri 401b'!L:L,MATCH('Retirement Calculator'!A263,'Lorri 401b'!N:N,0),0)</f>
        <v>3578641.0101490552</v>
      </c>
      <c r="S263" s="25">
        <f t="shared" ca="1" si="7"/>
        <v>5256262.0117838914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1676681.9501702453</v>
      </c>
      <c r="R264" s="25">
        <f t="array" aca="1" ref="R264" ca="1">INDEX('Lorri 401b'!L:L,MATCH('Retirement Calculator'!A264,'Lorri 401b'!N:N,0),0)</f>
        <v>3573099.9557798281</v>
      </c>
      <c r="S264" s="25">
        <f t="shared" ca="1" si="7"/>
        <v>5249781.9059500732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1675738.9859912184</v>
      </c>
      <c r="R265" s="25">
        <f t="array" aca="1" ref="R265" ca="1">INDEX('Lorri 401b'!L:L,MATCH('Retirement Calculator'!A265,'Lorri 401b'!N:N,0),0)</f>
        <v>3567535.813684063</v>
      </c>
      <c r="S265" s="25">
        <f t="shared" ca="1" si="7"/>
        <v>5243274.7996752812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1674792.092794779</v>
      </c>
      <c r="R266" s="25">
        <f t="array" aca="1" ref="R266" ca="1">INDEX('Lorri 401b'!L:L,MATCH('Retirement Calculator'!A266,'Lorri 401b'!N:N,0),0)</f>
        <v>3561948.4876628988</v>
      </c>
      <c r="S266" s="25">
        <f t="shared" ref="S266:S520" ca="1" si="267">SUM(Q266:R266)</f>
        <v>5236740.5804576781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1673841.2542100211</v>
      </c>
      <c r="R267" s="25">
        <f t="array" aca="1" ref="R267" ca="1">INDEX('Lorri 401b'!L:L,MATCH('Retirement Calculator'!A267,'Lorri 401b'!N:N,0),0)</f>
        <v>3556337.8811166463</v>
      </c>
      <c r="S267" s="25">
        <f t="shared" ca="1" si="267"/>
        <v>5230179.1353266677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1672886.4537978268</v>
      </c>
      <c r="R268" s="25">
        <f t="array" aca="1" ref="R268" ca="1">INDEX('Lorri 401b'!L:L,MATCH('Retirement Calculator'!A268,'Lorri 401b'!N:N,0),0)</f>
        <v>3550703.8970431178</v>
      </c>
      <c r="S268" s="25">
        <f t="shared" ca="1" si="267"/>
        <v>5223590.3508409448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1671927.6750505816</v>
      </c>
      <c r="R269" s="25">
        <f t="array" aca="1" ref="R269" ca="1">INDEX('Lorri 401b'!L:L,MATCH('Retirement Calculator'!A269,'Lorri 401b'!N:N,0),0)</f>
        <v>3545046.4380359496</v>
      </c>
      <c r="S269" s="25">
        <f t="shared" ca="1" si="267"/>
        <v>5216974.1130865309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1670964.9013918894</v>
      </c>
      <c r="R270" s="25">
        <f t="array" aca="1" ref="R270" ca="1">INDEX('Lorri 401b'!L:L,MATCH('Retirement Calculator'!A270,'Lorri 401b'!N:N,0),0)</f>
        <v>3539365.4062829181</v>
      </c>
      <c r="S270" s="25">
        <f t="shared" ca="1" si="267"/>
        <v>5210330.3076748075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1669998.1161762862</v>
      </c>
      <c r="R271" s="25">
        <f t="array" aca="1" ref="R271" ca="1">INDEX('Lorri 401b'!L:L,MATCH('Retirement Calculator'!A271,'Lorri 401b'!N:N,0),0)</f>
        <v>3533660.703564249</v>
      </c>
      <c r="S271" s="25">
        <f t="shared" ca="1" si="267"/>
        <v>5203658.8197405357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1669027.3026889514</v>
      </c>
      <c r="R272" s="25">
        <f t="array" aca="1" ref="R272" ca="1">INDEX('Lorri 401b'!L:L,MATCH('Retirement Calculator'!A272,'Lorri 401b'!N:N,0),0)</f>
        <v>3527932.2312509189</v>
      </c>
      <c r="S272" s="25">
        <f t="shared" ca="1" si="267"/>
        <v>5196959.5339398701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1668052.4441454192</v>
      </c>
      <c r="R273" s="25">
        <f t="array" aca="1" ref="R273" ca="1">INDEX('Lorri 401b'!L:L,MATCH('Retirement Calculator'!A273,'Lorri 401b'!N:N,0),0)</f>
        <v>3522179.8903029501</v>
      </c>
      <c r="S273" s="25">
        <f t="shared" ca="1" si="267"/>
        <v>5190232.3344483692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1667073.5236912889</v>
      </c>
      <c r="R274" s="25">
        <f t="array" aca="1" ref="R274" ca="1">INDEX('Lorri 401b'!L:L,MATCH('Retirement Calculator'!A274,'Lorri 401b'!N:N,0),0)</f>
        <v>3516403.5812676977</v>
      </c>
      <c r="S274" s="25">
        <f t="shared" ca="1" si="267"/>
        <v>5183477.1049589869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1666090.5244019332</v>
      </c>
      <c r="R275" s="25">
        <f t="array" aca="1" ref="R275" ca="1">INDEX('Lorri 401b'!L:L,MATCH('Retirement Calculator'!A275,'Lorri 401b'!N:N,0),0)</f>
        <v>3510603.2042781319</v>
      </c>
      <c r="S275" s="25">
        <f t="shared" ca="1" si="267"/>
        <v>5176693.7286800649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1665103.4292822052</v>
      </c>
      <c r="R276" s="25">
        <f t="array" aca="1" ref="R276" ca="1">INDEX('Lorri 401b'!L:L,MATCH('Retirement Calculator'!A276,'Lorri 401b'!N:N,0),0)</f>
        <v>3504778.6590511096</v>
      </c>
      <c r="S276" s="25">
        <f t="shared" ca="1" si="267"/>
        <v>5169882.0883333143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1664112.2212661449</v>
      </c>
      <c r="R277" s="25">
        <f t="array" aca="1" ref="R277" ca="1">INDEX('Lorri 401b'!L:L,MATCH('Retirement Calculator'!A277,'Lorri 401b'!N:N,0),0)</f>
        <v>3498929.8448856412</v>
      </c>
      <c r="S277" s="25">
        <f t="shared" ca="1" si="267"/>
        <v>5163042.0661517866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1663116.8832166845</v>
      </c>
      <c r="R278" s="25">
        <f t="array" aca="1" ref="R278" ca="1">INDEX('Lorri 401b'!L:L,MATCH('Retirement Calculator'!A278,'Lorri 401b'!N:N,0),0)</f>
        <v>3493056.6606611502</v>
      </c>
      <c r="S278" s="25">
        <f t="shared" ca="1" si="267"/>
        <v>5156173.5438778345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1662117.397925351</v>
      </c>
      <c r="R279" s="25">
        <f t="array" aca="1" ref="R279" ca="1">INDEX('Lorri 401b'!L:L,MATCH('Retirement Calculator'!A279,'Lorri 401b'!N:N,0),0)</f>
        <v>3487159.0048357239</v>
      </c>
      <c r="S279" s="25">
        <f t="shared" ca="1" si="267"/>
        <v>5149276.4027610747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1661113.7481119705</v>
      </c>
      <c r="R280" s="25">
        <f t="array" aca="1" ref="R280" ca="1">INDEX('Lorri 401b'!L:L,MATCH('Retirement Calculator'!A280,'Lorri 401b'!N:N,0),0)</f>
        <v>3481236.7754443581</v>
      </c>
      <c r="S280" s="25">
        <f t="shared" ca="1" si="267"/>
        <v>5142350.5235563284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1660105.9164243676</v>
      </c>
      <c r="R281" s="25">
        <f t="array" aca="1" ref="R281" ca="1">INDEX('Lorri 401b'!L:L,MATCH('Retirement Calculator'!A281,'Lorri 401b'!N:N,0),0)</f>
        <v>3475289.8700971953</v>
      </c>
      <c r="S281" s="25">
        <f t="shared" ca="1" si="267"/>
        <v>5135395.7865215633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1659093.8854380662</v>
      </c>
      <c r="R282" s="25">
        <f t="array" aca="1" ref="R282" ca="1">INDEX('Lorri 401b'!L:L,MATCH('Retirement Calculator'!A282,'Lorri 401b'!N:N,0),0)</f>
        <v>3469318.1859777523</v>
      </c>
      <c r="S282" s="25">
        <f t="shared" ca="1" si="267"/>
        <v>5128412.0714158183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1658077.6376559886</v>
      </c>
      <c r="R283" s="25">
        <f t="array" aca="1" ref="R283" ca="1">INDEX('Lorri 401b'!L:L,MATCH('Retirement Calculator'!A283,'Lorri 401b'!N:N,0),0)</f>
        <v>3463321.6198411449</v>
      </c>
      <c r="S283" s="25">
        <f t="shared" ca="1" si="267"/>
        <v>5121399.2574971337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1657057.1555081524</v>
      </c>
      <c r="R284" s="25">
        <f t="array" aca="1" ref="R284" ca="1">INDEX('Lorri 401b'!L:L,MATCH('Retirement Calculator'!A284,'Lorri 401b'!N:N,0),0)</f>
        <v>3457300.0680123018</v>
      </c>
      <c r="S284" s="25">
        <f t="shared" ca="1" si="267"/>
        <v>5114357.223520454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1656032.4213513669</v>
      </c>
      <c r="R285" s="25">
        <f t="array" aca="1" ref="R285" ca="1">INDEX('Lorri 401b'!L:L,MATCH('Retirement Calculator'!A285,'Lorri 401b'!N:N,0),0)</f>
        <v>3451253.4263841719</v>
      </c>
      <c r="S285" s="25">
        <f t="shared" ca="1" si="267"/>
        <v>5107285.8477355391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1655003.417468928</v>
      </c>
      <c r="R286" s="25">
        <f t="array" aca="1" ref="R286" ca="1">INDEX('Lorri 401b'!L:L,MATCH('Retirement Calculator'!A286,'Lorri 401b'!N:N,0),0)</f>
        <v>3445181.5904159248</v>
      </c>
      <c r="S286" s="25">
        <f t="shared" ca="1" si="267"/>
        <v>5100185.0078848526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1653970.1260703125</v>
      </c>
      <c r="R287" s="25">
        <f t="array" aca="1" ref="R287" ca="1">INDEX('Lorri 401b'!L:L,MATCH('Retirement Calculator'!A287,'Lorri 401b'!N:N,0),0)</f>
        <v>3439084.4551311433</v>
      </c>
      <c r="S287" s="25">
        <f t="shared" ca="1" si="267"/>
        <v>5093054.5812014556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1652932.5292908694</v>
      </c>
      <c r="R288" s="25">
        <f t="array" aca="1" ref="R288" ca="1">INDEX('Lorri 401b'!L:L,MATCH('Retirement Calculator'!A288,'Lorri 401b'!N:N,0),0)</f>
        <v>3432961.9151160084</v>
      </c>
      <c r="S288" s="25">
        <f t="shared" ca="1" si="267"/>
        <v>5085894.4444068782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1651890.6091915118</v>
      </c>
      <c r="R289" s="25">
        <f t="array" aca="1" ref="R289" ca="1">INDEX('Lorri 401b'!L:L,MATCH('Retirement Calculator'!A289,'Lorri 401b'!N:N,0),0)</f>
        <v>3426813.8645174773</v>
      </c>
      <c r="S289" s="25">
        <f t="shared" ca="1" si="267"/>
        <v>5078704.4737089891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1650844.347758407</v>
      </c>
      <c r="R290" s="25">
        <f t="array" aca="1" ref="R290" ca="1">INDEX('Lorri 401b'!L:L,MATCH('Retirement Calculator'!A290,'Lorri 401b'!N:N,0),0)</f>
        <v>3420640.1970414524</v>
      </c>
      <c r="S290" s="25">
        <f t="shared" ca="1" si="267"/>
        <v>5071484.5447998596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1649793.7269026642</v>
      </c>
      <c r="R291" s="25">
        <f t="array" aca="1" ref="R291" ca="1">INDEX('Lorri 401b'!L:L,MATCH('Retirement Calculator'!A291,'Lorri 401b'!N:N,0),0)</f>
        <v>3414440.8059509438</v>
      </c>
      <c r="S291" s="25">
        <f t="shared" ca="1" si="267"/>
        <v>5064234.532853608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1648738.7284600225</v>
      </c>
      <c r="R292" s="25">
        <f t="array" aca="1" ref="R292" ca="1">INDEX('Lorri 401b'!L:L,MATCH('Retirement Calculator'!A292,'Lorri 401b'!N:N,0),0)</f>
        <v>3408215.5840642247</v>
      </c>
      <c r="S292" s="25">
        <f t="shared" ca="1" si="267"/>
        <v>5056954.312524247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1647679.3341905365</v>
      </c>
      <c r="R293" s="25">
        <f t="array" aca="1" ref="R293" ca="1">INDEX('Lorri 401b'!L:L,MATCH('Retirement Calculator'!A293,'Lorri 401b'!N:N,0),0)</f>
        <v>3401964.423752978</v>
      </c>
      <c r="S293" s="25">
        <f t="shared" ca="1" si="267"/>
        <v>5049643.7579435147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1646615.525778261</v>
      </c>
      <c r="R294" s="25">
        <f t="array" aca="1" ref="R294" ca="1">INDEX('Lorri 401b'!L:L,MATCH('Retirement Calculator'!A294,'Lorri 401b'!N:N,0),0)</f>
        <v>3395687.2169404342</v>
      </c>
      <c r="S294" s="25">
        <f t="shared" ca="1" si="267"/>
        <v>5042302.7427186947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1645547.2848309344</v>
      </c>
      <c r="R295" s="25">
        <f t="array" aca="1" ref="R295" ca="1">INDEX('Lorri 401b'!L:L,MATCH('Retirement Calculator'!A295,'Lorri 401b'!N:N,0),0)</f>
        <v>3389383.8550995048</v>
      </c>
      <c r="S295" s="25">
        <f t="shared" ca="1" si="267"/>
        <v>5034931.1399304392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1644474.5928796604</v>
      </c>
      <c r="R296" s="25">
        <f t="array" aca="1" ref="R296" ca="1">INDEX('Lorri 401b'!L:L,MATCH('Retirement Calculator'!A296,'Lorri 401b'!N:N,0),0)</f>
        <v>3383054.2292509051</v>
      </c>
      <c r="S296" s="25">
        <f t="shared" ca="1" si="267"/>
        <v>5027528.8221305655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1643397.4313785895</v>
      </c>
      <c r="R297" s="25">
        <f t="array" aca="1" ref="R297" ca="1">INDEX('Lorri 401b'!L:L,MATCH('Retirement Calculator'!A297,'Lorri 401b'!N:N,0),0)</f>
        <v>3376698.2299612695</v>
      </c>
      <c r="S297" s="25">
        <f t="shared" ca="1" si="267"/>
        <v>5020095.6613398585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1642315.7817045974</v>
      </c>
      <c r="R298" s="25">
        <f t="array" aca="1" ref="R298" ca="1">INDEX('Lorri 401b'!L:L,MATCH('Retirement Calculator'!A298,'Lorri 401b'!N:N,0),0)</f>
        <v>3370315.7473412603</v>
      </c>
      <c r="S298" s="25">
        <f t="shared" ca="1" si="267"/>
        <v>5012631.5290458575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1641229.6251569637</v>
      </c>
      <c r="R299" s="25">
        <f t="array" aca="1" ref="R299" ca="1">INDEX('Lorri 401b'!L:L,MATCH('Retirement Calculator'!A299,'Lorri 401b'!N:N,0),0)</f>
        <v>3363906.6710436675</v>
      </c>
      <c r="S299" s="25">
        <f t="shared" ca="1" si="267"/>
        <v>5005136.2962006312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1640138.9429570483</v>
      </c>
      <c r="R300" s="25">
        <f t="array" aca="1" ref="R300" ca="1">INDEX('Lorri 401b'!L:L,MATCH('Retirement Calculator'!A300,'Lorri 401b'!N:N,0),0)</f>
        <v>3357470.8902615015</v>
      </c>
      <c r="S300" s="25">
        <f t="shared" ca="1" si="267"/>
        <v>4997609.8332185503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1639043.7162479665</v>
      </c>
      <c r="R301" s="25">
        <f t="array" aca="1" ref="R301" ca="1">INDEX('Lorri 401b'!L:L,MATCH('Retirement Calculator'!A301,'Lorri 401b'!N:N,0),0)</f>
        <v>3351008.2937260764</v>
      </c>
      <c r="S301" s="25">
        <f t="shared" ca="1" si="267"/>
        <v>4990052.0099740429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1637943.9260942636</v>
      </c>
      <c r="R302" s="25">
        <f t="array" aca="1" ref="R302" ca="1">INDEX('Lorri 401b'!L:L,MATCH('Retirement Calculator'!A302,'Lorri 401b'!N:N,0),0)</f>
        <v>3344518.7697050869</v>
      </c>
      <c r="S302" s="25">
        <f t="shared" ca="1" si="267"/>
        <v>4982462.6957993507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1636839.5534815867</v>
      </c>
      <c r="R303" s="25">
        <f t="array" aca="1" ref="R303" ca="1">INDEX('Lorri 401b'!L:L,MATCH('Retirement Calculator'!A303,'Lorri 401b'!N:N,0),0)</f>
        <v>3338002.2060006768</v>
      </c>
      <c r="S303" s="25">
        <f t="shared" ca="1" si="267"/>
        <v>4974841.7594822636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1635730.5793163572</v>
      </c>
      <c r="R304" s="25">
        <f t="array" aca="1" ref="R304" ca="1">INDEX('Lorri 401b'!L:L,MATCH('Retirement Calculator'!A304,'Lorri 401b'!N:N,0),0)</f>
        <v>3331458.4899474983</v>
      </c>
      <c r="S304" s="25">
        <f t="shared" ca="1" si="267"/>
        <v>4967189.069263855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1634616.9844254393</v>
      </c>
      <c r="R305" s="25">
        <f t="array" aca="1" ref="R305" ca="1">INDEX('Lorri 401b'!L:L,MATCH('Retirement Calculator'!A305,'Lorri 401b'!N:N,0),0)</f>
        <v>3324887.5084107649</v>
      </c>
      <c r="S305" s="25">
        <f t="shared" ca="1" si="267"/>
        <v>4959504.4928362044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1633498.7495558092</v>
      </c>
      <c r="R306" s="25">
        <f t="array" aca="1" ref="R306" ca="1">INDEX('Lorri 401b'!L:L,MATCH('Retirement Calculator'!A306,'Lorri 401b'!N:N,0),0)</f>
        <v>3318289.147784295</v>
      </c>
      <c r="S306" s="25">
        <f t="shared" ca="1" si="267"/>
        <v>4951787.897340104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1632375.8553742222</v>
      </c>
      <c r="R307" s="25">
        <f t="array" aca="1" ref="R307" ca="1">INDEX('Lorri 401b'!L:L,MATCH('Retirement Calculator'!A307,'Lorri 401b'!N:N,0),0)</f>
        <v>3311663.2939885482</v>
      </c>
      <c r="S307" s="25">
        <f t="shared" ca="1" si="267"/>
        <v>4944039.1493627708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1631248.2824668786</v>
      </c>
      <c r="R308" s="25">
        <f t="array" aca="1" ref="R308" ca="1">INDEX('Lorri 401b'!L:L,MATCH('Retirement Calculator'!A308,'Lorri 401b'!N:N,0),0)</f>
        <v>3305009.8324686526</v>
      </c>
      <c r="S308" s="25">
        <f t="shared" ca="1" si="267"/>
        <v>4936258.1149355313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1630116.0113390877</v>
      </c>
      <c r="R309" s="25">
        <f t="array" aca="1" ref="R309" ca="1">INDEX('Lorri 401b'!L:L,MATCH('Retirement Calculator'!A309,'Lorri 401b'!N:N,0),0)</f>
        <v>3298328.6481924243</v>
      </c>
      <c r="S309" s="25">
        <f t="shared" ca="1" si="267"/>
        <v>4928444.6595315123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1628979.0224149311</v>
      </c>
      <c r="R310" s="25">
        <f t="array" aca="1" ref="R310" ca="1">INDEX('Lorri 401b'!L:L,MATCH('Retirement Calculator'!A310,'Lorri 401b'!N:N,0),0)</f>
        <v>3291619.6256483784</v>
      </c>
      <c r="S310" s="25">
        <f t="shared" ca="1" si="267"/>
        <v>4920598.6480633095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1627837.2960369238</v>
      </c>
      <c r="R311" s="25">
        <f t="array" aca="1" ref="R311" ca="1">INDEX('Lorri 401b'!L:L,MATCH('Retirement Calculator'!A311,'Lorri 401b'!N:N,0),0)</f>
        <v>3284882.6488437322</v>
      </c>
      <c r="S311" s="25">
        <f t="shared" ca="1" si="267"/>
        <v>4912719.944880656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1626690.8124656747</v>
      </c>
      <c r="R312" s="25">
        <f t="array" aca="1" ref="R312" ca="1">INDEX('Lorri 401b'!L:L,MATCH('Retirement Calculator'!A312,'Lorri 401b'!N:N,0),0)</f>
        <v>3278117.6013023998</v>
      </c>
      <c r="S312" s="25">
        <f t="shared" ca="1" si="267"/>
        <v>4904808.4137680745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1625539.5518795454</v>
      </c>
      <c r="R313" s="25">
        <f t="array" aca="1" ref="R313" ca="1">INDEX('Lorri 401b'!L:L,MATCH('Retirement Calculator'!A313,'Lorri 401b'!N:N,0),0)</f>
        <v>3271324.3660629787</v>
      </c>
      <c r="S313" s="25">
        <f t="shared" ca="1" si="267"/>
        <v>4896863.917942524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1624383.4943743073</v>
      </c>
      <c r="R314" s="25">
        <f t="array" aca="1" ref="R314" ca="1">INDEX('Lorri 401b'!L:L,MATCH('Retirement Calculator'!A314,'Lorri 401b'!N:N,0),0)</f>
        <v>3264502.8256767266</v>
      </c>
      <c r="S314" s="25">
        <f t="shared" ca="1" si="267"/>
        <v>4888886.320051034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1623222.6199627975</v>
      </c>
      <c r="R315" s="25">
        <f t="array" aca="1" ref="R315" ca="1">INDEX('Lorri 401b'!L:L,MATCH('Retirement Calculator'!A315,'Lorri 401b'!N:N,0),0)</f>
        <v>3257652.8622055319</v>
      </c>
      <c r="S315" s="25">
        <f t="shared" ca="1" si="267"/>
        <v>4880875.4821683299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1622056.908574573</v>
      </c>
      <c r="R316" s="25">
        <f t="array" aca="1" ref="R316" ca="1">INDEX('Lorri 401b'!L:L,MATCH('Retirement Calculator'!A316,'Lorri 401b'!N:N,0),0)</f>
        <v>3250774.3572198739</v>
      </c>
      <c r="S316" s="25">
        <f t="shared" ca="1" si="267"/>
        <v>4872831.2657944467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1620886.3400555642</v>
      </c>
      <c r="R317" s="25">
        <f t="array" aca="1" ref="R317" ca="1">INDEX('Lorri 401b'!L:L,MATCH('Retirement Calculator'!A317,'Lorri 401b'!N:N,0),0)</f>
        <v>3243867.1917967754</v>
      </c>
      <c r="S317" s="25">
        <f t="shared" ca="1" si="267"/>
        <v>4864753.5318523394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1619710.8941677262</v>
      </c>
      <c r="R318" s="25">
        <f t="array" aca="1" ref="R318" ca="1">INDEX('Lorri 401b'!L:L,MATCH('Retirement Calculator'!A318,'Lorri 401b'!N:N,0),0)</f>
        <v>3236931.2465177476</v>
      </c>
      <c r="S318" s="25">
        <f t="shared" ca="1" si="267"/>
        <v>4856642.1406854736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1618530.5505886888</v>
      </c>
      <c r="R319" s="25">
        <f t="array" aca="1" ref="R319" ca="1">INDEX('Lorri 401b'!L:L,MATCH('Retirement Calculator'!A319,'Lorri 401b'!N:N,0),0)</f>
        <v>3229966.4014667235</v>
      </c>
      <c r="S319" s="25">
        <f t="shared" ca="1" si="267"/>
        <v>4848496.9520554123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1617345.2889114055</v>
      </c>
      <c r="R320" s="25">
        <f t="array" aca="1" ref="R320" ca="1">INDEX('Lorri 401b'!L:L,MATCH('Retirement Calculator'!A320,'Lorri 401b'!N:N,0),0)</f>
        <v>3222972.5362279871</v>
      </c>
      <c r="S320" s="25">
        <f t="shared" ca="1" si="267"/>
        <v>4840317.8251393922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1616155.0886438002</v>
      </c>
      <c r="R321" s="25">
        <f t="array" aca="1" ref="R321" ca="1">INDEX('Lorri 401b'!L:L,MATCH('Retirement Calculator'!A321,'Lorri 401b'!N:N,0),0)</f>
        <v>3215949.5298840893</v>
      </c>
      <c r="S321" s="25">
        <f t="shared" ca="1" si="267"/>
        <v>4832104.6185278893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1614959.9292084132</v>
      </c>
      <c r="R322" s="25">
        <f t="array" aca="1" ref="R322" ca="1">INDEX('Lorri 401b'!L:L,MATCH('Retirement Calculator'!A322,'Lorri 401b'!N:N,0),0)</f>
        <v>3208897.2610137584</v>
      </c>
      <c r="S322" s="25">
        <f t="shared" ca="1" si="267"/>
        <v>4823857.1902221721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1613759.7899420455</v>
      </c>
      <c r="R323" s="25">
        <f t="array" aca="1" ref="R323" ca="1">INDEX('Lorri 401b'!L:L,MATCH('Retirement Calculator'!A323,'Lorri 401b'!N:N,0),0)</f>
        <v>3201815.6076898011</v>
      </c>
      <c r="S323" s="25">
        <f t="shared" ca="1" si="267"/>
        <v>4815575.3976318464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1612554.6500954011</v>
      </c>
      <c r="R324" s="25">
        <f t="array" aca="1" ref="R324" ca="1">INDEX('Lorri 401b'!L:L,MATCH('Retirement Calculator'!A324,'Lorri 401b'!N:N,0),0)</f>
        <v>3194704.4474769942</v>
      </c>
      <c r="S324" s="25">
        <f t="shared" ca="1" si="267"/>
        <v>4807259.0975723956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1611344.4888327292</v>
      </c>
      <c r="R325" s="25">
        <f t="array" aca="1" ref="R325" ca="1">INDEX('Lorri 401b'!L:L,MATCH('Retirement Calculator'!A325,'Lorri 401b'!N:N,0),0)</f>
        <v>3187563.6574299671</v>
      </c>
      <c r="S325" s="25">
        <f t="shared" ca="1" si="267"/>
        <v>4798908.146262696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1610129.2852314627</v>
      </c>
      <c r="R326" s="25">
        <f t="array" aca="1" ref="R326" ca="1">INDEX('Lorri 401b'!L:L,MATCH('Retirement Calculator'!A326,'Lorri 401b'!N:N,0),0)</f>
        <v>3180393.1140910774</v>
      </c>
      <c r="S326" s="25">
        <f t="shared" ca="1" si="267"/>
        <v>4790522.3993225396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1608909.0182818577</v>
      </c>
      <c r="R327" s="25">
        <f t="array" aca="1" ref="R327" ca="1">INDEX('Lorri 401b'!L:L,MATCH('Retirement Calculator'!A327,'Lorri 401b'!N:N,0),0)</f>
        <v>3173192.6934882756</v>
      </c>
      <c r="S327" s="25">
        <f t="shared" ca="1" si="267"/>
        <v>4782101.7117701331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1607683.6668866293</v>
      </c>
      <c r="R328" s="25">
        <f t="array" aca="1" ref="R328" ca="1">INDEX('Lorri 401b'!L:L,MATCH('Retirement Calculator'!A328,'Lorri 401b'!N:N,0),0)</f>
        <v>3165962.2711329623</v>
      </c>
      <c r="S328" s="25">
        <f t="shared" ca="1" si="267"/>
        <v>4773645.9380195914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1606453.2098605875</v>
      </c>
      <c r="R329" s="25">
        <f t="array" aca="1" ref="R329" ca="1">INDEX('Lorri 401b'!L:L,MATCH('Retirement Calculator'!A329,'Lorri 401b'!N:N,0),0)</f>
        <v>3158701.7220178349</v>
      </c>
      <c r="S329" s="25">
        <f t="shared" ca="1" si="267"/>
        <v>4765154.9318784224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1605217.6259302704</v>
      </c>
      <c r="R330" s="25">
        <f t="array" aca="1" ref="R330" ca="1">INDEX('Lorri 401b'!L:L,MATCH('Retirement Calculator'!A330,'Lorri 401b'!N:N,0),0)</f>
        <v>3151410.9206147278</v>
      </c>
      <c r="S330" s="25">
        <f t="shared" ca="1" si="267"/>
        <v>4756628.546544998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1603976.8937335771</v>
      </c>
      <c r="R331" s="25">
        <f t="array" aca="1" ref="R331" ca="1">INDEX('Lorri 401b'!L:L,MATCH('Retirement Calculator'!A331,'Lorri 401b'!N:N,0),0)</f>
        <v>3144089.7408724413</v>
      </c>
      <c r="S331" s="25">
        <f t="shared" ca="1" si="267"/>
        <v>4748066.6346060187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1602730.9918193975</v>
      </c>
      <c r="R332" s="25">
        <f t="array" aca="1" ref="R332" ca="1">INDEX('Lorri 401b'!L:L,MATCH('Retirement Calculator'!A332,'Lorri 401b'!N:N,0),0)</f>
        <v>3136738.0562145622</v>
      </c>
      <c r="S332" s="25">
        <f t="shared" ca="1" si="267"/>
        <v>4739469.0480339602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1601479.8986472422</v>
      </c>
      <c r="R333" s="25">
        <f t="array" aca="1" ref="R333" ca="1">INDEX('Lorri 401b'!L:L,MATCH('Retirement Calculator'!A333,'Lorri 401b'!N:N,0),0)</f>
        <v>3129355.7395372749</v>
      </c>
      <c r="S333" s="25">
        <f t="shared" ca="1" si="267"/>
        <v>4730835.6381845176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1600223.5925868696</v>
      </c>
      <c r="R334" s="25">
        <f t="array" aca="1" ref="R334" ca="1">INDEX('Lorri 401b'!L:L,MATCH('Retirement Calculator'!A334,'Lorri 401b'!N:N,0),0)</f>
        <v>3121942.6632071659</v>
      </c>
      <c r="S334" s="25">
        <f t="shared" ca="1" si="267"/>
        <v>4722166.2557940353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1598962.051917912</v>
      </c>
      <c r="R335" s="25">
        <f t="array" aca="1" ref="R335" ca="1">INDEX('Lorri 401b'!L:L,MATCH('Retirement Calculator'!A335,'Lorri 401b'!N:N,0),0)</f>
        <v>3114498.6990590147</v>
      </c>
      <c r="S335" s="25">
        <f t="shared" ca="1" si="267"/>
        <v>4713460.7509769266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1597695.2548295006</v>
      </c>
      <c r="R336" s="25">
        <f t="array" aca="1" ref="R336" ca="1">INDEX('Lorri 401b'!L:L,MATCH('Retirement Calculator'!A336,'Lorri 401b'!N:N,0),0)</f>
        <v>3107023.7183935796</v>
      </c>
      <c r="S336" s="25">
        <f t="shared" ca="1" si="267"/>
        <v>4704718.9732230799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1596423.1794198873</v>
      </c>
      <c r="R337" s="25">
        <f t="array" aca="1" ref="R337" ca="1">INDEX('Lorri 401b'!L:L,MATCH('Retirement Calculator'!A337,'Lorri 401b'!N:N,0),0)</f>
        <v>3099517.5919753718</v>
      </c>
      <c r="S337" s="25">
        <f t="shared" ca="1" si="267"/>
        <v>4695940.7713952586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1595145.8036960673</v>
      </c>
      <c r="R338" s="25">
        <f t="array" aca="1" ref="R338" ca="1">INDEX('Lorri 401b'!L:L,MATCH('Retirement Calculator'!A338,'Lorri 401b'!N:N,0),0)</f>
        <v>3091980.1900304211</v>
      </c>
      <c r="S338" s="25">
        <f t="shared" ca="1" si="267"/>
        <v>4687125.9937264882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1593863.1055733981</v>
      </c>
      <c r="R339" s="25">
        <f t="array" aca="1" ref="R339" ca="1">INDEX('Lorri 401b'!L:L,MATCH('Retirement Calculator'!A339,'Lorri 401b'!N:N,0),0)</f>
        <v>3084411.3822440333</v>
      </c>
      <c r="S339" s="25">
        <f t="shared" ca="1" si="267"/>
        <v>4678274.4878174309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1592575.0628752178</v>
      </c>
      <c r="R340" s="25">
        <f t="array" aca="1" ref="R340" ca="1">INDEX('Lorri 401b'!L:L,MATCH('Retirement Calculator'!A340,'Lorri 401b'!N:N,0),0)</f>
        <v>3076811.0377585357</v>
      </c>
      <c r="S340" s="25">
        <f t="shared" ca="1" si="267"/>
        <v>4669386.1006337535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1591281.6533324616</v>
      </c>
      <c r="R341" s="25">
        <f t="array" aca="1" ref="R341" ca="1">INDEX('Lorri 401b'!L:L,MATCH('Retirement Calculator'!A341,'Lorri 401b'!N:N,0),0)</f>
        <v>3069179.0251710149</v>
      </c>
      <c r="S341" s="25">
        <f t="shared" ca="1" si="267"/>
        <v>4660460.6785034761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1589982.8545832774</v>
      </c>
      <c r="R342" s="25">
        <f t="array" aca="1" ref="R342" ca="1">INDEX('Lorri 401b'!L:L,MATCH('Retirement Calculator'!A342,'Lorri 401b'!N:N,0),0)</f>
        <v>3061515.2125310465</v>
      </c>
      <c r="S342" s="25">
        <f t="shared" ca="1" si="267"/>
        <v>4651498.0671143234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1588678.6441726382</v>
      </c>
      <c r="R343" s="25">
        <f t="array" aca="1" ref="R343" ca="1">INDEX('Lorri 401b'!L:L,MATCH('Retirement Calculator'!A343,'Lorri 401b'!N:N,0),0)</f>
        <v>3053819.4673384111</v>
      </c>
      <c r="S343" s="25">
        <f t="shared" ca="1" si="267"/>
        <v>4642498.1115110498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1587368.9995519547</v>
      </c>
      <c r="R344" s="25">
        <f t="array" aca="1" ref="R344" ca="1">INDEX('Lorri 401b'!L:L,MATCH('Retirement Calculator'!A344,'Lorri 401b'!N:N,0),0)</f>
        <v>3046091.6565408069</v>
      </c>
      <c r="S344" s="25">
        <f t="shared" ca="1" si="267"/>
        <v>4633460.6560927611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1586053.8980786849</v>
      </c>
      <c r="R345" s="25">
        <f t="array" aca="1" ref="R345" ca="1">INDEX('Lorri 401b'!L:L,MATCH('Retirement Calculator'!A345,'Lorri 401b'!N:N,0),0)</f>
        <v>3038331.6465315456</v>
      </c>
      <c r="S345" s="25">
        <f t="shared" ca="1" si="267"/>
        <v>4624385.5446102303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1584733.3170159434</v>
      </c>
      <c r="R346" s="25">
        <f t="array" aca="1" ref="R346" ca="1">INDEX('Lorri 401b'!L:L,MATCH('Retirement Calculator'!A346,'Lorri 401b'!N:N,0),0)</f>
        <v>3030539.3031472457</v>
      </c>
      <c r="S346" s="25">
        <f t="shared" ca="1" si="267"/>
        <v>4615272.6201631892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1583407.233532107</v>
      </c>
      <c r="R347" s="25">
        <f t="array" aca="1" ref="R347" ca="1">INDEX('Lorri 401b'!L:L,MATCH('Retirement Calculator'!A347,'Lorri 401b'!N:N,0),0)</f>
        <v>3022714.4916655114</v>
      </c>
      <c r="S347" s="25">
        <f t="shared" ca="1" si="267"/>
        <v>4606121.7251976188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1582075.6247004212</v>
      </c>
      <c r="R348" s="25">
        <f t="array" aca="1" ref="R348" ca="1">INDEX('Lorri 401b'!L:L,MATCH('Retirement Calculator'!A348,'Lorri 401b'!N:N,0),0)</f>
        <v>3014857.076802603</v>
      </c>
      <c r="S348" s="25">
        <f t="shared" ca="1" si="267"/>
        <v>4596932.7015030244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1580738.4674986035</v>
      </c>
      <c r="R349" s="25">
        <f t="array" aca="1" ref="R349" ca="1">INDEX('Lorri 401b'!L:L,MATCH('Retirement Calculator'!A349,'Lorri 401b'!N:N,0),0)</f>
        <v>3006966.9227110995</v>
      </c>
      <c r="S349" s="25">
        <f t="shared" ca="1" si="267"/>
        <v>4587705.3902097028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1579395.7388084449</v>
      </c>
      <c r="R350" s="25">
        <f t="array" aca="1" ref="R350" ca="1">INDEX('Lorri 401b'!L:L,MATCH('Retirement Calculator'!A350,'Lorri 401b'!N:N,0),0)</f>
        <v>2999043.8929775478</v>
      </c>
      <c r="S350" s="25">
        <f t="shared" ca="1" si="267"/>
        <v>4578439.6317859925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1578047.4154154107</v>
      </c>
      <c r="R351" s="25">
        <f t="array" aca="1" ref="R351" ca="1">INDEX('Lorri 401b'!L:L,MATCH('Retirement Calculator'!A351,'Lorri 401b'!N:N,0),0)</f>
        <v>2991087.8506201063</v>
      </c>
      <c r="S351" s="25">
        <f t="shared" ca="1" si="267"/>
        <v>4569135.2660355167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1576693.4740082386</v>
      </c>
      <c r="R352" s="25">
        <f t="array" aca="1" ref="R352" ca="1">INDEX('Lorri 401b'!L:L,MATCH('Retirement Calculator'!A352,'Lorri 401b'!N:N,0),0)</f>
        <v>2983098.6580861756</v>
      </c>
      <c r="S352" s="25">
        <f t="shared" ca="1" si="267"/>
        <v>4559792.132094414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1575333.8911785369</v>
      </c>
      <c r="R353" s="25">
        <f t="array" aca="1" ref="R353" ca="1">INDEX('Lorri 401b'!L:L,MATCH('Retirement Calculator'!A353,'Lorri 401b'!N:N,0),0)</f>
        <v>2975076.1772500202</v>
      </c>
      <c r="S353" s="25">
        <f t="shared" ca="1" si="267"/>
        <v>4550410.0684285574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1573968.643420378</v>
      </c>
      <c r="R354" s="25">
        <f t="array" aca="1" ref="R354" ca="1">INDEX('Lorri 401b'!L:L,MATCH('Retirement Calculator'!A354,'Lorri 401b'!N:N,0),0)</f>
        <v>2967020.2694103806</v>
      </c>
      <c r="S354" s="25">
        <f t="shared" ca="1" si="267"/>
        <v>4540988.9128307588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1572597.7071298934</v>
      </c>
      <c r="R355" s="25">
        <f t="array" aca="1" ref="R355" ca="1">INDEX('Lorri 401b'!L:L,MATCH('Retirement Calculator'!A355,'Lorri 401b'!N:N,0),0)</f>
        <v>2958930.7952880762</v>
      </c>
      <c r="S355" s="25">
        <f t="shared" ca="1" si="267"/>
        <v>4531528.5024179695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1571221.0586048651</v>
      </c>
      <c r="R356" s="25">
        <f t="array" aca="1" ref="R356" ca="1">INDEX('Lorri 401b'!L:L,MATCH('Retirement Calculator'!A356,'Lorri 401b'!N:N,0),0)</f>
        <v>2950807.6150235953</v>
      </c>
      <c r="S356" s="25">
        <f t="shared" ca="1" si="267"/>
        <v>4522028.6736284606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1569838.6740443159</v>
      </c>
      <c r="R357" s="25">
        <f t="array" aca="1" ref="R357" ca="1">INDEX('Lorri 401b'!L:L,MATCH('Retirement Calculator'!A357,'Lorri 401b'!N:N,0),0)</f>
        <v>2942650.5881746789</v>
      </c>
      <c r="S357" s="25">
        <f t="shared" ca="1" si="267"/>
        <v>4512489.262218995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1568450.5295480979</v>
      </c>
      <c r="R358" s="25">
        <f t="array" aca="1" ref="R358" ca="1">INDEX('Lorri 401b'!L:L,MATCH('Retirement Calculator'!A358,'Lorri 401b'!N:N,0),0)</f>
        <v>2934459.5737138921</v>
      </c>
      <c r="S358" s="25">
        <f t="shared" ca="1" si="267"/>
        <v>4502910.1032619905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1567056.6011164789</v>
      </c>
      <c r="R359" s="25">
        <f t="array" aca="1" ref="R359" ca="1">INDEX('Lorri 401b'!L:L,MATCH('Retirement Calculator'!A359,'Lorri 401b'!N:N,0),0)</f>
        <v>2926234.4300261857</v>
      </c>
      <c r="S359" s="25">
        <f t="shared" ca="1" si="267"/>
        <v>4493291.0311426651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1565656.8646497282</v>
      </c>
      <c r="R360" s="25">
        <f t="array" aca="1" ref="R360" ca="1">INDEX('Lorri 401b'!L:L,MATCH('Retirement Calculator'!A360,'Lorri 401b'!N:N,0),0)</f>
        <v>2917975.0149064469</v>
      </c>
      <c r="S360" s="25">
        <f t="shared" ca="1" si="267"/>
        <v>4483631.8795561753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1564251.2959476993</v>
      </c>
      <c r="R361" s="25">
        <f t="array" aca="1" ref="R361" ca="1">INDEX('Lorri 401b'!L:L,MATCH('Retirement Calculator'!A361,'Lorri 401b'!N:N,0),0)</f>
        <v>2909681.1855570427</v>
      </c>
      <c r="S361" s="25">
        <f t="shared" ca="1" si="267"/>
        <v>4473932.4815047421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1562839.870709412</v>
      </c>
      <c r="R362" s="25">
        <f t="array" aca="1" ref="R362" ca="1">INDEX('Lorri 401b'!L:L,MATCH('Retirement Calculator'!A362,'Lorri 401b'!N:N,0),0)</f>
        <v>2901352.7985853492</v>
      </c>
      <c r="S362" s="25">
        <f t="shared" ca="1" si="267"/>
        <v>4464192.6692947615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1561422.5645326318</v>
      </c>
      <c r="R363" s="25">
        <f t="array" aca="1" ref="R363" ca="1">INDEX('Lorri 401b'!L:L,MATCH('Retirement Calculator'!A363,'Lorri 401b'!N:N,0),0)</f>
        <v>2892989.7100012735</v>
      </c>
      <c r="S363" s="25">
        <f t="shared" ca="1" si="267"/>
        <v>4454412.2745339051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1559999.3529134484</v>
      </c>
      <c r="R364" s="25">
        <f t="array" aca="1" ref="R364" ca="1">INDEX('Lorri 401b'!L:L,MATCH('Retirement Calculator'!A364,'Lorri 401b'!N:N,0),0)</f>
        <v>2884591.7752147643</v>
      </c>
      <c r="S364" s="25">
        <f t="shared" ca="1" si="267"/>
        <v>4444591.1281282129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1558570.2112458516</v>
      </c>
      <c r="R365" s="25">
        <f t="array" aca="1" ref="R365" ca="1">INDEX('Lorri 401b'!L:L,MATCH('Retirement Calculator'!A365,'Lorri 401b'!N:N,0),0)</f>
        <v>2876158.8490333115</v>
      </c>
      <c r="S365" s="25">
        <f t="shared" ca="1" si="267"/>
        <v>4434729.0602791626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1557135.1148213064</v>
      </c>
      <c r="R366" s="25">
        <f t="array" aca="1" ref="R366" ca="1">INDEX('Lorri 401b'!L:L,MATCH('Retirement Calculator'!A366,'Lorri 401b'!N:N,0),0)</f>
        <v>2867690.7856594357</v>
      </c>
      <c r="S366" s="25">
        <f t="shared" ca="1" si="267"/>
        <v>4424825.9004807416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1555694.0388283257</v>
      </c>
      <c r="R367" s="25">
        <f t="array" aca="1" ref="R367" ca="1">INDEX('Lorri 401b'!L:L,MATCH('Retirement Calculator'!A367,'Lorri 401b'!N:N,0),0)</f>
        <v>2859187.4386881688</v>
      </c>
      <c r="S367" s="25">
        <f t="shared" ca="1" si="267"/>
        <v>4414881.4775164947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1554246.958352041</v>
      </c>
      <c r="R368" s="25">
        <f t="array" aca="1" ref="R368" ca="1">INDEX('Lorri 401b'!L:L,MATCH('Retirement Calculator'!A368,'Lorri 401b'!N:N,0),0)</f>
        <v>2850648.6611045217</v>
      </c>
      <c r="S368" s="25">
        <f t="shared" ca="1" si="267"/>
        <v>4404895.6194565631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1552793.8483737716</v>
      </c>
      <c r="R369" s="25">
        <f t="array" aca="1" ref="R369" ca="1">INDEX('Lorri 401b'!L:L,MATCH('Retirement Calculator'!A369,'Lorri 401b'!N:N,0),0)</f>
        <v>2842074.3052809425</v>
      </c>
      <c r="S369" s="25">
        <f t="shared" ca="1" si="267"/>
        <v>4394868.1536547141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1551334.6837705928</v>
      </c>
      <c r="R370" s="25">
        <f t="array" aca="1" ref="R370" ca="1">INDEX('Lorri 401b'!L:L,MATCH('Retirement Calculator'!A370,'Lorri 401b'!N:N,0),0)</f>
        <v>2833464.2229747651</v>
      </c>
      <c r="S370" s="25">
        <f t="shared" ca="1" si="267"/>
        <v>4384798.9067453574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1549869.4393149007</v>
      </c>
      <c r="R371" s="25">
        <f t="array" aca="1" ref="R371" ca="1">INDEX('Lorri 401b'!L:L,MATCH('Retirement Calculator'!A371,'Lorri 401b'!N:N,0),0)</f>
        <v>2824818.2653256455</v>
      </c>
      <c r="S371" s="25">
        <f t="shared" ca="1" si="267"/>
        <v>4374687.7046405459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1548398.0896739766</v>
      </c>
      <c r="R372" s="25">
        <f t="array" aca="1" ref="R372" ca="1">INDEX('Lorri 401b'!L:L,MATCH('Retirement Calculator'!A372,'Lorri 401b'!N:N,0),0)</f>
        <v>2816136.2828529878</v>
      </c>
      <c r="S372" s="25">
        <f t="shared" ca="1" si="267"/>
        <v>4364534.3725269642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1546920.6094095488</v>
      </c>
      <c r="R373" s="25">
        <f t="array" aca="1" ref="R373" ca="1">INDEX('Lorri 401b'!L:L,MATCH('Retirement Calculator'!A373,'Lorri 401b'!N:N,0),0)</f>
        <v>2807418.1254533608</v>
      </c>
      <c r="S373" s="25">
        <f t="shared" ca="1" si="267"/>
        <v>4354338.7348629097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1545436.9729773526</v>
      </c>
      <c r="R374" s="25">
        <f t="array" aca="1" ref="R374" ca="1">INDEX('Lorri 401b'!L:L,MATCH('Retirement Calculator'!A374,'Lorri 401b'!N:N,0),0)</f>
        <v>2798663.642397902</v>
      </c>
      <c r="S374" s="25">
        <f t="shared" ca="1" si="267"/>
        <v>4344100.6153752543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1543947.1547266888</v>
      </c>
      <c r="R375" s="25">
        <f t="array" aca="1" ref="R375" ca="1">INDEX('Lorri 401b'!L:L,MATCH('Retirement Calculator'!A375,'Lorri 401b'!N:N,0),0)</f>
        <v>2789872.682329712</v>
      </c>
      <c r="S375" s="25">
        <f t="shared" ca="1" si="267"/>
        <v>4333819.8370564003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1542451.1288999806</v>
      </c>
      <c r="R376" s="25">
        <f t="array" aca="1" ref="R376" ca="1">INDEX('Lorri 401b'!L:L,MATCH('Retirement Calculator'!A376,'Lorri 401b'!N:N,0),0)</f>
        <v>2781045.0932612377</v>
      </c>
      <c r="S376" s="25">
        <f t="shared" ca="1" si="267"/>
        <v>4323496.2221612185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1540948.8696323277</v>
      </c>
      <c r="R377" s="25">
        <f t="array" aca="1" ref="R377" ca="1">INDEX('Lorri 401b'!L:L,MATCH('Retirement Calculator'!A377,'Lorri 401b'!N:N,0),0)</f>
        <v>2772180.7225716449</v>
      </c>
      <c r="S377" s="25">
        <f t="shared" ca="1" si="267"/>
        <v>4313129.5922039729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1539440.3509510595</v>
      </c>
      <c r="R378" s="25">
        <f t="array" aca="1" ref="R378" ca="1">INDEX('Lorri 401b'!L:L,MATCH('Retirement Calculator'!A378,'Lorri 401b'!N:N,0),0)</f>
        <v>2763279.4170041787</v>
      </c>
      <c r="S378" s="25">
        <f t="shared" ca="1" si="267"/>
        <v>4302719.767955238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1537925.5467752861</v>
      </c>
      <c r="R379" s="25">
        <f t="array" aca="1" ref="R379" ca="1">INDEX('Lorri 401b'!L:L,MATCH('Retirement Calculator'!A379,'Lorri 401b'!N:N,0),0)</f>
        <v>2754341.0226635151</v>
      </c>
      <c r="S379" s="25">
        <f t="shared" ca="1" si="267"/>
        <v>4292266.5694388011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1536404.430915447</v>
      </c>
      <c r="R380" s="25">
        <f t="array" aca="1" ref="R380" ca="1">INDEX('Lorri 401b'!L:L,MATCH('Retirement Calculator'!A380,'Lorri 401b'!N:N,0),0)</f>
        <v>2745365.3850130984</v>
      </c>
      <c r="S380" s="25">
        <f t="shared" ca="1" si="267"/>
        <v>4281769.8159285448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1534876.9770728585</v>
      </c>
      <c r="R381" s="25">
        <f t="array" aca="1" ref="R381" ca="1">INDEX('Lorri 401b'!L:L,MATCH('Retirement Calculator'!A381,'Lorri 401b'!N:N,0),0)</f>
        <v>2736352.3488724716</v>
      </c>
      <c r="S381" s="25">
        <f t="shared" ca="1" si="267"/>
        <v>4271229.3259453299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1533343.1588392593</v>
      </c>
      <c r="R382" s="25">
        <f t="array" aca="1" ref="R382" ca="1">INDEX('Lorri 401b'!L:L,MATCH('Retirement Calculator'!A382,'Lorri 401b'!N:N,0),0)</f>
        <v>2727301.7584145921</v>
      </c>
      <c r="S382" s="25">
        <f t="shared" ca="1" si="267"/>
        <v>4260644.9172538519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1531802.9496963534</v>
      </c>
      <c r="R383" s="25">
        <f t="array" aca="1" ref="R383" ca="1">INDEX('Lorri 401b'!L:L,MATCH('Retirement Calculator'!A383,'Lorri 401b'!N:N,0),0)</f>
        <v>2718213.4571631383</v>
      </c>
      <c r="S383" s="25">
        <f t="shared" ca="1" si="267"/>
        <v>4250016.406859492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1530256.323015352</v>
      </c>
      <c r="R384" s="25">
        <f t="array" aca="1" ref="R384" ca="1">INDEX('Lorri 401b'!L:L,MATCH('Retirement Calculator'!A384,'Lorri 401b'!N:N,0),0)</f>
        <v>2709087.2879898036</v>
      </c>
      <c r="S384" s="25">
        <f t="shared" ca="1" si="267"/>
        <v>4239343.6110051554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1528703.2520565132</v>
      </c>
      <c r="R385" s="25">
        <f t="array" aca="1" ref="R385" ca="1">INDEX('Lorri 401b'!L:L,MATCH('Retirement Calculator'!A385,'Lorri 401b'!N:N,0),0)</f>
        <v>2699923.0931115798</v>
      </c>
      <c r="S385" s="25">
        <f t="shared" ca="1" si="267"/>
        <v>4228626.3451680932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1527143.7099686791</v>
      </c>
      <c r="R386" s="25">
        <f t="array" aca="1" ref="R386" ca="1">INDEX('Lorri 401b'!L:L,MATCH('Retirement Calculator'!A386,'Lorri 401b'!N:N,0),0)</f>
        <v>2690720.7140880302</v>
      </c>
      <c r="S386" s="25">
        <f t="shared" ca="1" si="267"/>
        <v>4217864.4240567088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1525577.6697888125</v>
      </c>
      <c r="R387" s="25">
        <f t="array" aca="1" ref="R387" ca="1">INDEX('Lorri 401b'!L:L,MATCH('Retirement Calculator'!A387,'Lorri 401b'!N:N,0),0)</f>
        <v>2681479.9918185491</v>
      </c>
      <c r="S387" s="25">
        <f t="shared" ca="1" si="267"/>
        <v>4207057.6616073614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1524005.1044415298</v>
      </c>
      <c r="R388" s="25">
        <f t="array" aca="1" ref="R388" ca="1">INDEX('Lorri 401b'!L:L,MATCH('Retirement Calculator'!A388,'Lorri 401b'!N:N,0),0)</f>
        <v>2672200.7665396119</v>
      </c>
      <c r="S388" s="25">
        <f t="shared" ca="1" si="267"/>
        <v>4196205.8709811419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1522425.9867386334</v>
      </c>
      <c r="R389" s="25">
        <f t="array" aca="1" ref="R389" ca="1">INDEX('Lorri 401b'!L:L,MATCH('Retirement Calculator'!A389,'Lorri 401b'!N:N,0),0)</f>
        <v>2662882.8778220122</v>
      </c>
      <c r="S389" s="25">
        <f t="shared" ca="1" si="267"/>
        <v>4185308.8645606455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1520840.2893786414</v>
      </c>
      <c r="R390" s="25">
        <f t="array" aca="1" ref="R390" ca="1">INDEX('Lorri 401b'!L:L,MATCH('Retirement Calculator'!A390,'Lorri 401b'!N:N,0),0)</f>
        <v>2653526.1645680894</v>
      </c>
      <c r="S390" s="25">
        <f t="shared" ca="1" si="267"/>
        <v>4174366.4539467311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1519247.9849463163</v>
      </c>
      <c r="R391" s="25">
        <f t="array" aca="1" ref="R391" ca="1">INDEX('Lorri 401b'!L:L,MATCH('Retirement Calculator'!A391,'Lorri 401b'!N:N,0),0)</f>
        <v>2644130.4650089419</v>
      </c>
      <c r="S391" s="25">
        <f t="shared" ca="1" si="267"/>
        <v>4163378.4499552585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1517649.0459121899</v>
      </c>
      <c r="R392" s="25">
        <f t="array" aca="1" ref="R392" ca="1">INDEX('Lorri 401b'!L:L,MATCH('Retirement Calculator'!A392,'Lorri 401b'!N:N,0),0)</f>
        <v>2634695.6167016313</v>
      </c>
      <c r="S392" s="25">
        <f t="shared" ca="1" si="267"/>
        <v>4152344.6626138212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1516043.4446320878</v>
      </c>
      <c r="R393" s="25">
        <f t="array" aca="1" ref="R393" ca="1">INDEX('Lorri 401b'!L:L,MATCH('Retirement Calculator'!A393,'Lorri 401b'!N:N,0),0)</f>
        <v>2625221.4565263735</v>
      </c>
      <c r="S393" s="25">
        <f t="shared" ca="1" si="267"/>
        <v>4141264.9011584613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1514431.1533466522</v>
      </c>
      <c r="R394" s="25">
        <f t="array" aca="1" ref="R394" ca="1">INDEX('Lorri 401b'!L:L,MATCH('Retirement Calculator'!A394,'Lorri 401b'!N:N,0),0)</f>
        <v>2615707.8206837187</v>
      </c>
      <c r="S394" s="25">
        <f t="shared" ca="1" si="267"/>
        <v>4130138.9740303708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1512812.1441808604</v>
      </c>
      <c r="R395" s="25">
        <f t="array" aca="1" ref="R395" ca="1">INDEX('Lorri 401b'!L:L,MATCH('Retirement Calculator'!A395,'Lorri 401b'!N:N,0),0)</f>
        <v>2606154.5446917196</v>
      </c>
      <c r="S395" s="25">
        <f t="shared" ca="1" si="267"/>
        <v>4118966.68887258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1511186.3891435445</v>
      </c>
      <c r="R396" s="25">
        <f t="array" aca="1" ref="R396" ca="1">INDEX('Lorri 401b'!L:L,MATCH('Retirement Calculator'!A396,'Lorri 401b'!N:N,0),0)</f>
        <v>2596561.4633830874</v>
      </c>
      <c r="S396" s="25">
        <f t="shared" ca="1" si="267"/>
        <v>4107747.8525266321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1509553.8601269065</v>
      </c>
      <c r="R397" s="25">
        <f t="array" aca="1" ref="R397" ca="1">INDEX('Lorri 401b'!L:L,MATCH('Retirement Calculator'!A397,'Lorri 401b'!N:N,0),0)</f>
        <v>2586928.4109023358</v>
      </c>
      <c r="S397" s="25">
        <f t="shared" ca="1" si="267"/>
        <v>4096482.2710292423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1507914.5289060324</v>
      </c>
      <c r="R398" s="25">
        <f t="array" aca="1" ref="R398" ca="1">INDEX('Lorri 401b'!L:L,MATCH('Retirement Calculator'!A398,'Lorri 401b'!N:N,0),0)</f>
        <v>2577255.2207029145</v>
      </c>
      <c r="S398" s="25">
        <f t="shared" ca="1" si="267"/>
        <v>4085169.749608947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1506268.3671384049</v>
      </c>
      <c r="R399" s="25">
        <f t="array" aca="1" ref="R399" ca="1">INDEX('Lorri 401b'!L:L,MATCH('Retirement Calculator'!A399,'Lorri 401b'!N:N,0),0)</f>
        <v>2567541.7255443288</v>
      </c>
      <c r="S399" s="25">
        <f t="shared" ca="1" si="267"/>
        <v>4073810.0926827337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1504615.346363412</v>
      </c>
      <c r="R400" s="25">
        <f t="array" aca="1" ref="R400" ca="1">INDEX('Lorri 401b'!L:L,MATCH('Retirement Calculator'!A400,'Lorri 401b'!N:N,0),0)</f>
        <v>2557787.7574892491</v>
      </c>
      <c r="S400" s="25">
        <f t="shared" ca="1" si="267"/>
        <v>4062403.1038526613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1502955.4380018567</v>
      </c>
      <c r="R401" s="25">
        <f t="array" aca="1" ref="R401" ca="1">INDEX('Lorri 401b'!L:L,MATCH('Retirement Calculator'!A401,'Lorri 401b'!N:N,0),0)</f>
        <v>2547993.1479006065</v>
      </c>
      <c r="S401" s="25">
        <f t="shared" ca="1" si="267"/>
        <v>4050948.5859024632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1501288.6133554615</v>
      </c>
      <c r="R402" s="25">
        <f t="array" aca="1" ref="R402" ca="1">INDEX('Lorri 401b'!L:L,MATCH('Retirement Calculator'!A402,'Lorri 401b'!N:N,0),0)</f>
        <v>2538157.727438678</v>
      </c>
      <c r="S402" s="25">
        <f t="shared" ca="1" si="267"/>
        <v>4039446.3407941395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1499614.8436063731</v>
      </c>
      <c r="R403" s="25">
        <f t="array" aca="1" ref="R403" ca="1">INDEX('Lorri 401b'!L:L,MATCH('Retirement Calculator'!A403,'Lorri 401b'!N:N,0),0)</f>
        <v>2528281.3260581582</v>
      </c>
      <c r="S403" s="25">
        <f t="shared" ca="1" si="267"/>
        <v>4027896.169664531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1497934.0998166634</v>
      </c>
      <c r="R404" s="25">
        <f t="array" aca="1" ref="R404" ca="1">INDEX('Lorri 401b'!L:L,MATCH('Retirement Calculator'!A404,'Lorri 401b'!N:N,0),0)</f>
        <v>2518363.7730052192</v>
      </c>
      <c r="S404" s="25">
        <f t="shared" ca="1" si="267"/>
        <v>4016297.8728218824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1496246.3529278301</v>
      </c>
      <c r="R405" s="25">
        <f t="array" aca="1" ref="R405" ca="1">INDEX('Lorri 401b'!L:L,MATCH('Retirement Calculator'!A405,'Lorri 401b'!N:N,0),0)</f>
        <v>2508404.8968145596</v>
      </c>
      <c r="S405" s="25">
        <f t="shared" ca="1" si="267"/>
        <v>4004651.2497423897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1494551.5737602932</v>
      </c>
      <c r="R406" s="25">
        <f t="array" aca="1" ref="R406" ca="1">INDEX('Lorri 401b'!L:L,MATCH('Retirement Calculator'!A406,'Lorri 401b'!N:N,0),0)</f>
        <v>2498404.525306439</v>
      </c>
      <c r="S406" s="25">
        <f t="shared" ca="1" si="267"/>
        <v>3992956.0990667325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1492849.7330128916</v>
      </c>
      <c r="R407" s="25">
        <f t="array" aca="1" ref="R407" ca="1">INDEX('Lorri 401b'!L:L,MATCH('Retirement Calculator'!A407,'Lorri 401b'!N:N,0),0)</f>
        <v>2488362.4855837012</v>
      </c>
      <c r="S407" s="25">
        <f t="shared" ca="1" si="267"/>
        <v>3981212.2185965925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1491140.8012623759</v>
      </c>
      <c r="R408" s="25">
        <f t="array" aca="1" ref="R408" ca="1">INDEX('Lorri 401b'!L:L,MATCH('Retirement Calculator'!A408,'Lorri 401b'!N:N,0),0)</f>
        <v>2478278.6040287856</v>
      </c>
      <c r="S408" s="25">
        <f t="shared" ca="1" si="267"/>
        <v>3969419.4052911615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1489424.7489628997</v>
      </c>
      <c r="R409" s="25">
        <f t="array" aca="1" ref="R409" ca="1">INDEX('Lorri 401b'!L:L,MATCH('Retirement Calculator'!A409,'Lorri 401b'!N:N,0),0)</f>
        <v>2468152.7063007243</v>
      </c>
      <c r="S409" s="25">
        <f t="shared" ca="1" si="267"/>
        <v>3957577.455263624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1487701.546445509</v>
      </c>
      <c r="R410" s="25">
        <f t="array" aca="1" ref="R410" ca="1">INDEX('Lorri 401b'!L:L,MATCH('Retirement Calculator'!A410,'Lorri 401b'!N:N,0),0)</f>
        <v>2457984.6173321293</v>
      </c>
      <c r="S410" s="25">
        <f t="shared" ca="1" si="267"/>
        <v>3945686.1637776382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1485971.163917629</v>
      </c>
      <c r="R411" s="25">
        <f t="array" aca="1" ref="R411" ca="1">INDEX('Lorri 401b'!L:L,MATCH('Retirement Calculator'!A411,'Lorri 401b'!N:N,0),0)</f>
        <v>2447774.1613261653</v>
      </c>
      <c r="S411" s="25">
        <f t="shared" ca="1" si="267"/>
        <v>3933745.3252437944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1484233.5714625497</v>
      </c>
      <c r="R412" s="25">
        <f t="array" aca="1" ref="R412" ca="1">INDEX('Lorri 401b'!L:L,MATCH('Retirement Calculator'!A412,'Lorri 401b'!N:N,0),0)</f>
        <v>2437521.1617535097</v>
      </c>
      <c r="S412" s="25">
        <f t="shared" ca="1" si="267"/>
        <v>3921754.7332160594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1482488.7390389075</v>
      </c>
      <c r="R413" s="25">
        <f t="array" aca="1" ref="R413" ca="1">INDEX('Lorri 401b'!L:L,MATCH('Retirement Calculator'!A413,'Lorri 401b'!N:N,0),0)</f>
        <v>2427225.4413493015</v>
      </c>
      <c r="S413" s="25">
        <f t="shared" ca="1" si="267"/>
        <v>3909714.1803882089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1480736.6364801668</v>
      </c>
      <c r="R414" s="25">
        <f t="array" aca="1" ref="R414" ca="1">INDEX('Lorri 401b'!L:L,MATCH('Retirement Calculator'!A414,'Lorri 401b'!N:N,0),0)</f>
        <v>2416886.8221100755</v>
      </c>
      <c r="S414" s="25">
        <f t="shared" ca="1" si="267"/>
        <v>3897623.4585902421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1478977.2334940981</v>
      </c>
      <c r="R415" s="25">
        <f t="array" aca="1" ref="R415" ca="1">INDEX('Lorri 401b'!L:L,MATCH('Retirement Calculator'!A415,'Lorri 401b'!N:N,0),0)</f>
        <v>2406505.1252906863</v>
      </c>
      <c r="S415" s="25">
        <f t="shared" ca="1" si="267"/>
        <v>3885482.3587847846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1477210.499662254</v>
      </c>
      <c r="R416" s="25">
        <f t="array" aca="1" ref="R416" ca="1">INDEX('Lorri 401b'!L:L,MATCH('Retirement Calculator'!A416,'Lorri 401b'!N:N,0),0)</f>
        <v>2396080.1714012162</v>
      </c>
      <c r="S416" s="25">
        <f t="shared" ca="1" si="267"/>
        <v>3873290.6710634702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1475436.404439444</v>
      </c>
      <c r="R417" s="25">
        <f t="array" aca="1" ref="R417" ca="1">INDEX('Lorri 401b'!L:L,MATCH('Retirement Calculator'!A417,'Lorri 401b'!N:N,0),0)</f>
        <v>2385611.7802038733</v>
      </c>
      <c r="S417" s="25">
        <f t="shared" ca="1" si="267"/>
        <v>3861048.184643317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1473654.9171532055</v>
      </c>
      <c r="R418" s="25">
        <f t="array" aca="1" ref="R418" ca="1">INDEX('Lorri 401b'!L:L,MATCH('Retirement Calculator'!A418,'Lorri 401b'!N:N,0),0)</f>
        <v>2375099.770709875</v>
      </c>
      <c r="S418" s="25">
        <f t="shared" ca="1" si="267"/>
        <v>3848754.6878630808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1471866.0070032743</v>
      </c>
      <c r="R419" s="25">
        <f t="array" aca="1" ref="R419" ca="1">INDEX('Lorri 401b'!L:L,MATCH('Retirement Calculator'!A419,'Lorri 401b'!N:N,0),0)</f>
        <v>2364543.9611763181</v>
      </c>
      <c r="S419" s="25">
        <f t="shared" ca="1" si="267"/>
        <v>3836409.9681795924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1470069.6430610518</v>
      </c>
      <c r="R420" s="25">
        <f t="array" aca="1" ref="R420" ca="1">INDEX('Lorri 401b'!L:L,MATCH('Retirement Calculator'!A420,'Lorri 401b'!N:N,0),0)</f>
        <v>2353944.169103038</v>
      </c>
      <c r="S420" s="25">
        <f t="shared" ca="1" si="267"/>
        <v>3824013.8121640896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1468265.79426907</v>
      </c>
      <c r="R421" s="25">
        <f t="array" aca="1" ref="R421" ca="1">INDEX('Lorri 401b'!L:L,MATCH('Retirement Calculator'!A421,'Lorri 401b'!N:N,0),0)</f>
        <v>2343300.2112294529</v>
      </c>
      <c r="S421" s="25">
        <f t="shared" ca="1" si="267"/>
        <v>3811566.0054985229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1466454.429440455</v>
      </c>
      <c r="R422" s="25">
        <f t="array" aca="1" ref="R422" ca="1">INDEX('Lorri 401b'!L:L,MATCH('Retirement Calculator'!A422,'Lorri 401b'!N:N,0),0)</f>
        <v>2332611.9035313944</v>
      </c>
      <c r="S422" s="25">
        <f t="shared" ca="1" si="267"/>
        <v>3799066.3329718495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1464635.5172583875</v>
      </c>
      <c r="R423" s="25">
        <f t="array" aca="1" ref="R423" ca="1">INDEX('Lorri 401b'!L:L,MATCH('Retirement Calculator'!A423,'Lorri 401b'!N:N,0),0)</f>
        <v>2321879.0612179274</v>
      </c>
      <c r="S423" s="25">
        <f t="shared" ca="1" si="267"/>
        <v>3786514.5784763149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1462809.0262755614</v>
      </c>
      <c r="R424" s="25">
        <f t="array" aca="1" ref="R424" ca="1">INDEX('Lorri 401b'!L:L,MATCH('Retirement Calculator'!A424,'Lorri 401b'!N:N,0),0)</f>
        <v>2311101.4987281542</v>
      </c>
      <c r="S424" s="25">
        <f t="shared" ca="1" si="267"/>
        <v>3773910.5250037154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1460974.9249136401</v>
      </c>
      <c r="R425" s="25">
        <f t="array" aca="1" ref="R425" ca="1">INDEX('Lorri 401b'!L:L,MATCH('Retirement Calculator'!A425,'Lorri 401b'!N:N,0),0)</f>
        <v>2300279.029728007</v>
      </c>
      <c r="S425" s="25">
        <f t="shared" ca="1" si="267"/>
        <v>3761253.9546416472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1459133.1814627107</v>
      </c>
      <c r="R426" s="25">
        <f t="array" aca="1" ref="R426" ca="1">INDEX('Lorri 401b'!L:L,MATCH('Retirement Calculator'!A426,'Lorri 401b'!N:N,0),0)</f>
        <v>2289411.4671070259</v>
      </c>
      <c r="S426" s="25">
        <f t="shared" ca="1" si="267"/>
        <v>3748544.6485697366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1457283.7640807359</v>
      </c>
      <c r="R427" s="25">
        <f t="array" aca="1" ref="R427" ca="1">INDEX('Lorri 401b'!L:L,MATCH('Retirement Calculator'!A427,'Lorri 401b'!N:N,0),0)</f>
        <v>2278498.622975124</v>
      </c>
      <c r="S427" s="25">
        <f t="shared" ca="1" si="267"/>
        <v>3735782.3870558599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1455426.6407930027</v>
      </c>
      <c r="R428" s="25">
        <f t="array" aca="1" ref="R428" ca="1">INDEX('Lorri 401b'!L:L,MATCH('Retirement Calculator'!A428,'Lorri 401b'!N:N,0),0)</f>
        <v>2267540.3086593393</v>
      </c>
      <c r="S428" s="25">
        <f t="shared" ca="1" si="267"/>
        <v>3722966.949452342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1453561.7794915708</v>
      </c>
      <c r="R429" s="25">
        <f t="array" aca="1" ref="R429" ca="1">INDEX('Lorri 401b'!L:L,MATCH('Retirement Calculator'!A429,'Lorri 401b'!N:N,0),0)</f>
        <v>2256536.3347005718</v>
      </c>
      <c r="S429" s="25">
        <f t="shared" ca="1" si="267"/>
        <v>3710098.1141921426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1451689.1479347162</v>
      </c>
      <c r="R430" s="25">
        <f t="array" aca="1" ref="R430" ca="1">INDEX('Lorri 401b'!L:L,MATCH('Retirement Calculator'!A430,'Lorri 401b'!N:N,0),0)</f>
        <v>2245486.5108503099</v>
      </c>
      <c r="S430" s="25">
        <f t="shared" ca="1" si="267"/>
        <v>3697175.6587850261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1449808.7137463747</v>
      </c>
      <c r="R431" s="25">
        <f t="array" aca="1" ref="R431" ca="1">INDEX('Lorri 401b'!L:L,MATCH('Retirement Calculator'!A431,'Lorri 401b'!N:N,0),0)</f>
        <v>2234390.6460673381</v>
      </c>
      <c r="S431" s="25">
        <f t="shared" ca="1" si="267"/>
        <v>3684199.3598137125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1447920.4444155819</v>
      </c>
      <c r="R432" s="25">
        <f t="array" aca="1" ref="R432" ca="1">INDEX('Lorri 401b'!L:L,MATCH('Retirement Calculator'!A432,'Lorri 401b'!N:N,0),0)</f>
        <v>2223248.5485144374</v>
      </c>
      <c r="S432" s="25">
        <f t="shared" ca="1" si="267"/>
        <v>3671168.9929300193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1446024.3072959105</v>
      </c>
      <c r="R433" s="25">
        <f t="array" aca="1" ref="R433" ca="1">INDEX('Lorri 401b'!L:L,MATCH('Retirement Calculator'!A433,'Lorri 401b'!N:N,0),0)</f>
        <v>2212060.0255550663</v>
      </c>
      <c r="S433" s="25">
        <f t="shared" ca="1" si="267"/>
        <v>3658084.3328509768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1444120.2696049074</v>
      </c>
      <c r="R434" s="25">
        <f t="array" aca="1" ref="R434" ca="1">INDEX('Lorri 401b'!L:L,MATCH('Retirement Calculator'!A434,'Lorri 401b'!N:N,0),0)</f>
        <v>2200824.8837500312</v>
      </c>
      <c r="S434" s="25">
        <f t="shared" ca="1" si="267"/>
        <v>3644945.1533549386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1442208.2984235249</v>
      </c>
      <c r="R435" s="25">
        <f t="array" aca="1" ref="R435" ca="1">INDEX('Lorri 401b'!L:L,MATCH('Retirement Calculator'!A435,'Lorri 401b'!N:N,0),0)</f>
        <v>2189542.9288541419</v>
      </c>
      <c r="S435" s="25">
        <f t="shared" ca="1" si="267"/>
        <v>3631751.2272776668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1440288.3606955535</v>
      </c>
      <c r="R436" s="25">
        <f t="array" aca="1" ref="R436" ca="1">INDEX('Lorri 401b'!L:L,MATCH('Retirement Calculator'!A436,'Lorri 401b'!N:N,0),0)</f>
        <v>2178213.9658128531</v>
      </c>
      <c r="S436" s="25">
        <f t="shared" ca="1" si="267"/>
        <v>3618502.3265084065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1438360.4232270487</v>
      </c>
      <c r="R437" s="25">
        <f t="array" aca="1" ref="R437" ca="1">INDEX('Lorri 401b'!L:L,MATCH('Retirement Calculator'!A437,'Lorri 401b'!N:N,0),0)</f>
        <v>2166837.7987588919</v>
      </c>
      <c r="S437" s="25">
        <f t="shared" ca="1" si="267"/>
        <v>3605198.2219859408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1436424.4526857587</v>
      </c>
      <c r="R438" s="25">
        <f t="array" aca="1" ref="R438" ca="1">INDEX('Lorri 401b'!L:L,MATCH('Retirement Calculator'!A438,'Lorri 401b'!N:N,0),0)</f>
        <v>2155414.2310088729</v>
      </c>
      <c r="S438" s="25">
        <f t="shared" ca="1" si="267"/>
        <v>3591838.6836946318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1434480.4156005466</v>
      </c>
      <c r="R439" s="25">
        <f t="array" aca="1" ref="R439" ca="1">INDEX('Lorri 401b'!L:L,MATCH('Retirement Calculator'!A439,'Lorri 401b'!N:N,0),0)</f>
        <v>2143943.0650598952</v>
      </c>
      <c r="S439" s="25">
        <f t="shared" ca="1" si="267"/>
        <v>3578423.4806604418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1432528.2783608127</v>
      </c>
      <c r="R440" s="25">
        <f t="array" aca="1" ref="R440" ca="1">INDEX('Lorri 401b'!L:L,MATCH('Retirement Calculator'!A440,'Lorri 401b'!N:N,0),0)</f>
        <v>2132424.1025861301</v>
      </c>
      <c r="S440" s="25">
        <f t="shared" ca="1" si="267"/>
        <v>3564952.3809469426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1430568.0072159132</v>
      </c>
      <c r="R441" s="25">
        <f t="array" aca="1" ref="R441" ca="1">INDEX('Lorri 401b'!L:L,MATCH('Retirement Calculator'!A441,'Lorri 401b'!N:N,0),0)</f>
        <v>2120857.1444353913</v>
      </c>
      <c r="S441" s="25">
        <f t="shared" ca="1" si="267"/>
        <v>3551425.1516513042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1428599.5682745767</v>
      </c>
      <c r="R442" s="25">
        <f t="array" aca="1" ref="R442" ca="1">INDEX('Lorri 401b'!L:L,MATCH('Retirement Calculator'!A442,'Lorri 401b'!N:N,0),0)</f>
        <v>2109241.9906256907</v>
      </c>
      <c r="S442" s="25">
        <f t="shared" ca="1" si="267"/>
        <v>3537841.5589002674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1426622.9275043178</v>
      </c>
      <c r="R443" s="25">
        <f t="array" aca="1" ref="R443" ca="1">INDEX('Lorri 401b'!L:L,MATCH('Retirement Calculator'!A443,'Lorri 401b'!N:N,0),0)</f>
        <v>2097578.4403417832</v>
      </c>
      <c r="S443" s="25">
        <f t="shared" ca="1" si="267"/>
        <v>3524201.3678461011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1424638.0507308496</v>
      </c>
      <c r="R444" s="25">
        <f t="array" aca="1" ref="R444" ca="1">INDEX('Lorri 401b'!L:L,MATCH('Retirement Calculator'!A444,'Lorri 401b'!N:N,0),0)</f>
        <v>2085866.2919316927</v>
      </c>
      <c r="S444" s="25">
        <f t="shared" ca="1" si="267"/>
        <v>3510504.3426625421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1422644.9036374921</v>
      </c>
      <c r="R445" s="25">
        <f t="array" aca="1" ref="R445" ca="1">INDEX('Lorri 401b'!L:L,MATCH('Retirement Calculator'!A445,'Lorri 401b'!N:N,0),0)</f>
        <v>2074105.3429032268</v>
      </c>
      <c r="S445" s="25">
        <f t="shared" ca="1" si="267"/>
        <v>3496750.2465407187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1420643.4517645789</v>
      </c>
      <c r="R446" s="25">
        <f t="array" aca="1" ref="R446" ca="1">INDEX('Lorri 401b'!L:L,MATCH('Retirement Calculator'!A446,'Lorri 401b'!N:N,0),0)</f>
        <v>2062295.3899204757</v>
      </c>
      <c r="S446" s="25">
        <f t="shared" ca="1" si="267"/>
        <v>3482938.8416850548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1418633.6605088618</v>
      </c>
      <c r="R447" s="25">
        <f t="array" aca="1" ref="R447" ca="1">INDEX('Lorri 401b'!L:L,MATCH('Retirement Calculator'!A447,'Lorri 401b'!N:N,0),0)</f>
        <v>2050436.2288002963</v>
      </c>
      <c r="S447" s="25">
        <f t="shared" ca="1" si="267"/>
        <v>3469069.8893091581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1416615.4951229126</v>
      </c>
      <c r="R448" s="25">
        <f t="array" aca="1" ref="R448" ca="1">INDEX('Lorri 401b'!L:L,MATCH('Retirement Calculator'!A448,'Lorri 401b'!N:N,0),0)</f>
        <v>2038527.654508783</v>
      </c>
      <c r="S448" s="25">
        <f t="shared" ca="1" si="267"/>
        <v>3455143.1496316958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1414588.9207145218</v>
      </c>
      <c r="R449" s="25">
        <f t="array" aca="1" ref="R449" ca="1">INDEX('Lorri 401b'!L:L,MATCH('Retirement Calculator'!A449,'Lorri 401b'!N:N,0),0)</f>
        <v>2026569.4611577217</v>
      </c>
      <c r="S449" s="25">
        <f t="shared" ca="1" si="267"/>
        <v>3441158.3818722432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1412553.9022460962</v>
      </c>
      <c r="R450" s="25">
        <f t="array" aca="1" ref="R450" ca="1">INDEX('Lorri 401b'!L:L,MATCH('Retirement Calculator'!A450,'Lorri 401b'!N:N,0),0)</f>
        <v>2014561.442001031</v>
      </c>
      <c r="S450" s="25">
        <f t="shared" ca="1" si="267"/>
        <v>3427115.344247127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1410510.4045340521</v>
      </c>
      <c r="R451" s="25">
        <f t="array" aca="1" ref="R451" ca="1">INDEX('Lorri 401b'!L:L,MATCH('Retirement Calculator'!A451,'Lorri 401b'!N:N,0),0)</f>
        <v>2002503.3894311874</v>
      </c>
      <c r="S451" s="25">
        <f t="shared" ca="1" si="267"/>
        <v>3413013.7939652395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1408458.3922482079</v>
      </c>
      <c r="R452" s="25">
        <f t="array" aca="1" ref="R452" ca="1">INDEX('Lorri 401b'!L:L,MATCH('Retirement Calculator'!A452,'Lorri 401b'!N:N,0),0)</f>
        <v>1990395.0949756361</v>
      </c>
      <c r="S452" s="25">
        <f t="shared" ca="1" si="267"/>
        <v>3398853.487223844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1406397.8299111726</v>
      </c>
      <c r="R453" s="25">
        <f t="array" aca="1" ref="R453" ca="1">INDEX('Lorri 401b'!L:L,MATCH('Retirement Calculator'!A453,'Lorri 401b'!N:N,0),0)</f>
        <v>1978236.3492931868</v>
      </c>
      <c r="S453" s="25">
        <f t="shared" ca="1" si="267"/>
        <v>3384634.1792043597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1404328.6818977331</v>
      </c>
      <c r="R454" s="25">
        <f t="array" aca="1" ref="R454" ca="1">INDEX('Lorri 401b'!L:L,MATCH('Retirement Calculator'!A454,'Lorri 401b'!N:N,0),0)</f>
        <v>1966026.9421703939</v>
      </c>
      <c r="S454" s="25">
        <f t="shared" ca="1" si="267"/>
        <v>3370355.624068127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1402250.9124342375</v>
      </c>
      <c r="R455" s="25">
        <f t="array" aca="1" ref="R455" ca="1">INDEX('Lorri 401b'!L:L,MATCH('Retirement Calculator'!A455,'Lorri 401b'!N:N,0),0)</f>
        <v>1953766.6625179227</v>
      </c>
      <c r="S455" s="25">
        <f t="shared" ca="1" si="267"/>
        <v>3356017.57495216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1400164.4855979774</v>
      </c>
      <c r="R456" s="25">
        <f t="array" aca="1" ref="R456" ca="1">INDEX('Lorri 401b'!L:L,MATCH('Retirement Calculator'!A456,'Lorri 401b'!N:N,0),0)</f>
        <v>1941455.2983668996</v>
      </c>
      <c r="S456" s="25">
        <f t="shared" ca="1" si="267"/>
        <v>3341619.783964877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1398069.3653165661</v>
      </c>
      <c r="R457" s="25">
        <f t="array" aca="1" ref="R457" ca="1">INDEX('Lorri 401b'!L:L,MATCH('Retirement Calculator'!A457,'Lorri 401b'!N:N,0),0)</f>
        <v>1929092.636865247</v>
      </c>
      <c r="S457" s="25">
        <f t="shared" ca="1" si="267"/>
        <v>3327162.0021818131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1395965.5153673156</v>
      </c>
      <c r="R458" s="25">
        <f t="array" aca="1" ref="R458" ca="1">INDEX('Lorri 401b'!L:L,MATCH('Retirement Calculator'!A458,'Lorri 401b'!N:N,0),0)</f>
        <v>1916678.4642740043</v>
      </c>
      <c r="S458" s="25">
        <f t="shared" ca="1" si="267"/>
        <v>3312643.9796413202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1393852.8993766101</v>
      </c>
      <c r="R459" s="25">
        <f t="array" aca="1" ref="R459" ca="1">INDEX('Lorri 401b'!L:L,MATCH('Retirement Calculator'!A459,'Lorri 401b'!N:N,0),0)</f>
        <v>1904212.5659636315</v>
      </c>
      <c r="S459" s="25">
        <f t="shared" ca="1" si="267"/>
        <v>3298065.4653402418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1391731.4808192765</v>
      </c>
      <c r="R460" s="25">
        <f t="array" aca="1" ref="R460" ca="1">INDEX('Lorri 401b'!L:L,MATCH('Retirement Calculator'!A460,'Lorri 401b'!N:N,0),0)</f>
        <v>1891694.7264102988</v>
      </c>
      <c r="S460" s="25">
        <f t="shared" ca="1" si="267"/>
        <v>3283426.2072295751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1389601.223017954</v>
      </c>
      <c r="R461" s="25">
        <f t="array" aca="1" ref="R461" ca="1">INDEX('Lorri 401b'!L:L,MATCH('Retirement Calculator'!A461,'Lorri 401b'!N:N,0),0)</f>
        <v>1879124.7291921605</v>
      </c>
      <c r="S461" s="25">
        <f t="shared" ca="1" si="267"/>
        <v>3268725.9522101143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1387462.0891424594</v>
      </c>
      <c r="R462" s="25">
        <f t="array" aca="1" ref="R462" ca="1">INDEX('Lorri 401b'!L:L,MATCH('Retirement Calculator'!A462,'Lorri 401b'!N:N,0),0)</f>
        <v>1866502.3569856132</v>
      </c>
      <c r="S462" s="25">
        <f t="shared" ca="1" si="267"/>
        <v>3253964.4461280727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1385314.0422091503</v>
      </c>
      <c r="R463" s="25">
        <f t="array" aca="1" ref="R463" ca="1">INDEX('Lorri 401b'!L:L,MATCH('Retirement Calculator'!A463,'Lorri 401b'!N:N,0),0)</f>
        <v>1853827.3915615387</v>
      </c>
      <c r="S463" s="25">
        <f t="shared" ca="1" si="267"/>
        <v>3239141.4337706892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1383157.0450802855</v>
      </c>
      <c r="R464" s="25">
        <f t="array" aca="1" ref="R464" ca="1">INDEX('Lorri 401b'!L:L,MATCH('Retirement Calculator'!A464,'Lorri 401b'!N:N,0),0)</f>
        <v>1841099.6137815306</v>
      </c>
      <c r="S464" s="25">
        <f t="shared" ca="1" si="267"/>
        <v>3224256.6588618159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1380991.0604633838</v>
      </c>
      <c r="R465" s="25">
        <f t="array" aca="1" ref="R465" ca="1">INDEX('Lorri 401b'!L:L,MATCH('Retirement Calculator'!A465,'Lorri 401b'!N:N,0),0)</f>
        <v>1828318.8035941059</v>
      </c>
      <c r="S465" s="25">
        <f t="shared" ca="1" si="267"/>
        <v>3209309.8640574897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1378816.0509105783</v>
      </c>
      <c r="R466" s="25">
        <f t="array" aca="1" ref="R466" ca="1">INDEX('Lorri 401b'!L:L,MATCH('Retirement Calculator'!A466,'Lorri 401b'!N:N,0),0)</f>
        <v>1815484.7400309001</v>
      </c>
      <c r="S466" s="25">
        <f t="shared" ca="1" si="267"/>
        <v>3194300.7909414787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1376631.9788179696</v>
      </c>
      <c r="R467" s="25">
        <f t="array" aca="1" ref="R467" ca="1">INDEX('Lorri 401b'!L:L,MATCH('Retirement Calculator'!A467,'Lorri 401b'!N:N,0),0)</f>
        <v>1802597.2012028478</v>
      </c>
      <c r="S467" s="25">
        <f t="shared" ca="1" si="267"/>
        <v>3179229.1800208176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1374438.8064249749</v>
      </c>
      <c r="R468" s="25">
        <f t="array" aca="1" ref="R468" ca="1">INDEX('Lorri 401b'!L:L,MATCH('Retirement Calculator'!A468,'Lorri 401b'!N:N,0),0)</f>
        <v>1789655.9642963451</v>
      </c>
      <c r="S468" s="25">
        <f t="shared" ca="1" si="267"/>
        <v>3164094.7707213201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1372236.4958136762</v>
      </c>
      <c r="R469" s="25">
        <f t="array" aca="1" ref="R469" ca="1">INDEX('Lorri 401b'!L:L,MATCH('Retirement Calculator'!A469,'Lorri 401b'!N:N,0),0)</f>
        <v>1776660.8055693987</v>
      </c>
      <c r="S469" s="25">
        <f t="shared" ca="1" si="267"/>
        <v>3148897.3013830748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1370025.0089081638</v>
      </c>
      <c r="R470" s="25">
        <f t="array" aca="1" ref="R470" ca="1">INDEX('Lorri 401b'!L:L,MATCH('Retirement Calculator'!A470,'Lorri 401b'!N:N,0),0)</f>
        <v>1763611.5003477565</v>
      </c>
      <c r="S470" s="25">
        <f t="shared" ca="1" si="267"/>
        <v>3133636.5092559205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1367804.3074738784</v>
      </c>
      <c r="R471" s="25">
        <f t="array" aca="1" ref="R471" ca="1">INDEX('Lorri 401b'!L:L,MATCH('Retirement Calculator'!A471,'Lorri 401b'!N:N,0),0)</f>
        <v>1750507.8230210242</v>
      </c>
      <c r="S471" s="25">
        <f t="shared" ca="1" si="267"/>
        <v>3118312.1304949028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1365574.35311695</v>
      </c>
      <c r="R472" s="25">
        <f t="array" aca="1" ref="R472" ca="1">INDEX('Lorri 401b'!L:L,MATCH('Retirement Calculator'!A472,'Lorri 401b'!N:N,0),0)</f>
        <v>1737349.547038764</v>
      </c>
      <c r="S472" s="25">
        <f t="shared" ca="1" si="267"/>
        <v>3102923.9001557138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1363335.1072835345</v>
      </c>
      <c r="R473" s="25">
        <f t="array" aca="1" ref="R473" ca="1">INDEX('Lorri 401b'!L:L,MATCH('Retirement Calculator'!A473,'Lorri 401b'!N:N,0),0)</f>
        <v>1724136.4449065777</v>
      </c>
      <c r="S473" s="25">
        <f t="shared" ca="1" si="267"/>
        <v>3087471.552190112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1361086.5312591463</v>
      </c>
      <c r="R474" s="25">
        <f t="array" aca="1" ref="R474" ca="1">INDEX('Lorri 401b'!L:L,MATCH('Retirement Calculator'!A474,'Lorri 401b'!N:N,0),0)</f>
        <v>1710868.2881821739</v>
      </c>
      <c r="S474" s="25">
        <f t="shared" ca="1" si="267"/>
        <v>3071954.8194413204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1358828.58616799</v>
      </c>
      <c r="R475" s="25">
        <f t="array" aca="1" ref="R475" ca="1">INDEX('Lorri 401b'!L:L,MATCH('Retirement Calculator'!A475,'Lorri 401b'!N:N,0),0)</f>
        <v>1697544.8474714183</v>
      </c>
      <c r="S475" s="25">
        <f t="shared" ca="1" si="267"/>
        <v>3056373.4336394081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1356561.2329722871</v>
      </c>
      <c r="R476" s="25">
        <f t="array" aca="1" ref="R476" ca="1">INDEX('Lorri 401b'!L:L,MATCH('Retirement Calculator'!A476,'Lorri 401b'!N:N,0),0)</f>
        <v>1684165.8924243681</v>
      </c>
      <c r="S476" s="25">
        <f t="shared" ca="1" si="267"/>
        <v>3040727.1253966549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1354284.4324716022</v>
      </c>
      <c r="R477" s="25">
        <f t="array" aca="1" ref="R477" ca="1">INDEX('Lorri 401b'!L:L,MATCH('Retirement Calculator'!A477,'Lorri 401b'!N:N,0),0)</f>
        <v>1670731.1917312883</v>
      </c>
      <c r="S477" s="25">
        <f t="shared" ca="1" si="267"/>
        <v>3025015.6242028903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1351998.1453021644</v>
      </c>
      <c r="R478" s="25">
        <f t="array" aca="1" ref="R478" ca="1">INDEX('Lorri 401b'!L:L,MATCH('Retirement Calculator'!A478,'Lorri 401b'!N:N,0),0)</f>
        <v>1657240.5131186543</v>
      </c>
      <c r="S478" s="25">
        <f t="shared" ca="1" si="267"/>
        <v>3009238.6584208189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1349702.3319361873</v>
      </c>
      <c r="R479" s="25">
        <f t="array" aca="1" ref="R479" ca="1">INDEX('Lorri 401b'!L:L,MATCH('Retirement Calculator'!A479,'Lorri 401b'!N:N,0),0)</f>
        <v>1643693.6233451341</v>
      </c>
      <c r="S479" s="25">
        <f t="shared" ca="1" si="267"/>
        <v>2993395.9552813214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1347396.9526811852</v>
      </c>
      <c r="R480" s="25">
        <f t="array" aca="1" ref="R480" ca="1">INDEX('Lorri 401b'!L:L,MATCH('Retirement Calculator'!A480,'Lorri 401b'!N:N,0),0)</f>
        <v>1630090.2881975577</v>
      </c>
      <c r="S480" s="25">
        <f t="shared" ca="1" si="267"/>
        <v>2977487.2408787431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1345081.9676792873</v>
      </c>
      <c r="R481" s="25">
        <f t="array" aca="1" ref="R481" ca="1">INDEX('Lorri 401b'!L:L,MATCH('Retirement Calculator'!A481,'Lorri 401b'!N:N,0),0)</f>
        <v>1616430.2724868662</v>
      </c>
      <c r="S481" s="25">
        <f t="shared" ca="1" si="267"/>
        <v>2961512.2401661538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1342757.3369065481</v>
      </c>
      <c r="R482" s="25">
        <f t="array" aca="1" ref="R482" ca="1">INDEX('Lorri 401b'!L:L,MATCH('Retirement Calculator'!A482,'Lorri 401b'!N:N,0),0)</f>
        <v>1602713.340044047</v>
      </c>
      <c r="S482" s="25">
        <f t="shared" ca="1" si="267"/>
        <v>2945470.6769505953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1340423.0201722558</v>
      </c>
      <c r="R483" s="25">
        <f t="array" aca="1" ref="R483" ca="1">INDEX('Lorri 401b'!L:L,MATCH('Retirement Calculator'!A483,'Lorri 401b'!N:N,0),0)</f>
        <v>1588939.2537160493</v>
      </c>
      <c r="S483" s="25">
        <f t="shared" ca="1" si="267"/>
        <v>2929362.2738883048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1338078.9771182374</v>
      </c>
      <c r="R484" s="25">
        <f t="array" aca="1" ref="R484" ca="1">INDEX('Lorri 401b'!L:L,MATCH('Retirement Calculator'!A484,'Lorri 401b'!N:N,0),0)</f>
        <v>1575107.7753616848</v>
      </c>
      <c r="S484" s="25">
        <f t="shared" ca="1" si="267"/>
        <v>2913186.752479922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1335725.1672181606</v>
      </c>
      <c r="R485" s="25">
        <f t="array" aca="1" ref="R485" ca="1">INDEX('Lorri 401b'!L:L,MATCH('Retirement Calculator'!A485,'Lorri 401b'!N:N,0),0)</f>
        <v>1561218.6658475106</v>
      </c>
      <c r="S485" s="25">
        <f t="shared" ca="1" si="267"/>
        <v>2896943.8330656709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1333361.5497768335</v>
      </c>
      <c r="R486" s="25">
        <f t="array" aca="1" ref="R486" ca="1">INDEX('Lorri 401b'!L:L,MATCH('Retirement Calculator'!A486,'Lorri 401b'!N:N,0),0)</f>
        <v>1547271.685043694</v>
      </c>
      <c r="S486" s="25">
        <f t="shared" ca="1" si="267"/>
        <v>2880633.2348205275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1330988.0839295008</v>
      </c>
      <c r="R487" s="25">
        <f t="array" aca="1" ref="R487" ca="1">INDEX('Lorri 401b'!L:L,MATCH('Retirement Calculator'!A487,'Lorri 401b'!N:N,0),0)</f>
        <v>1533266.5918198614</v>
      </c>
      <c r="S487" s="25">
        <f t="shared" ca="1" si="267"/>
        <v>2864254.6757493624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1328604.7286411375</v>
      </c>
      <c r="R488" s="25">
        <f t="array" aca="1" ref="R488" ca="1">INDEX('Lorri 401b'!L:L,MATCH('Retirement Calculator'!A488,'Lorri 401b'!N:N,0),0)</f>
        <v>1519203.1440409296</v>
      </c>
      <c r="S488" s="25">
        <f t="shared" ca="1" si="267"/>
        <v>2847807.8726820671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1326211.4427057393</v>
      </c>
      <c r="R489" s="25">
        <f t="array" aca="1" ref="R489" ca="1">INDEX('Lorri 401b'!L:L,MATCH('Retirement Calculator'!A489,'Lorri 401b'!N:N,0),0)</f>
        <v>1505081.0985629188</v>
      </c>
      <c r="S489" s="25">
        <f t="shared" ca="1" si="267"/>
        <v>2831292.5412686579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1323808.1847456105</v>
      </c>
      <c r="R490" s="25">
        <f t="array" aca="1" ref="R490" ca="1">INDEX('Lorri 401b'!L:L,MATCH('Retirement Calculator'!A490,'Lorri 401b'!N:N,0),0)</f>
        <v>1490900.2112287497</v>
      </c>
      <c r="S490" s="25">
        <f t="shared" ca="1" si="267"/>
        <v>2814708.3959743604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1321394.9132106476</v>
      </c>
      <c r="R491" s="25">
        <f t="array" aca="1" ref="R491" ca="1">INDEX('Lorri 401b'!L:L,MATCH('Retirement Calculator'!A491,'Lorri 401b'!N:N,0),0)</f>
        <v>1476660.2368640215</v>
      </c>
      <c r="S491" s="25">
        <f t="shared" ca="1" si="267"/>
        <v>2798055.1500746692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1318971.5863776226</v>
      </c>
      <c r="R492" s="25">
        <f t="array" aca="1" ref="R492" ca="1">INDEX('Lorri 401b'!L:L,MATCH('Retirement Calculator'!A492,'Lorri 401b'!N:N,0),0)</f>
        <v>1462360.9292727737</v>
      </c>
      <c r="S492" s="25">
        <f t="shared" ca="1" si="267"/>
        <v>2781332.5156503962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1316538.1623494599</v>
      </c>
      <c r="R493" s="25">
        <f t="array" aca="1" ref="R493" ca="1">INDEX('Lorri 401b'!L:L,MATCH('Retirement Calculator'!A493,'Lorri 401b'!N:N,0),0)</f>
        <v>1448002.041233229</v>
      </c>
      <c r="S493" s="25">
        <f t="shared" ca="1" si="267"/>
        <v>2764540.2035826892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1314094.5990545133</v>
      </c>
      <c r="R494" s="25">
        <f t="array" aca="1" ref="R494" ca="1">INDEX('Lorri 401b'!L:L,MATCH('Retirement Calculator'!A494,'Lorri 401b'!N:N,0),0)</f>
        <v>1433583.3244935195</v>
      </c>
      <c r="S494" s="25">
        <f t="shared" ca="1" si="267"/>
        <v>2747677.9235480325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1311640.8542458375</v>
      </c>
      <c r="R495" s="25">
        <f t="array" aca="1" ref="R495" ca="1">INDEX('Lorri 401b'!L:L,MATCH('Retirement Calculator'!A495,'Lorri 401b'!N:N,0),0)</f>
        <v>1419104.5297673945</v>
      </c>
      <c r="S495" s="25">
        <f t="shared" ca="1" si="267"/>
        <v>2730745.3840132318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1309176.885500459</v>
      </c>
      <c r="R496" s="25">
        <f t="array" aca="1" ref="R496" ca="1">INDEX('Lorri 401b'!L:L,MATCH('Retirement Calculator'!A496,'Lorri 401b'!N:N,0),0)</f>
        <v>1404565.4067299108</v>
      </c>
      <c r="S496" s="25">
        <f t="shared" ca="1" si="267"/>
        <v>2713742.2922303695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1306702.6502186414</v>
      </c>
      <c r="R497" s="25">
        <f t="array" aca="1" ref="R497" ca="1">INDEX('Lorri 401b'!L:L,MATCH('Retirement Calculator'!A497,'Lorri 401b'!N:N,0),0)</f>
        <v>1389965.7040131041</v>
      </c>
      <c r="S497" s="25">
        <f t="shared" ca="1" si="267"/>
        <v>2696668.3542317455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1304218.1056231495</v>
      </c>
      <c r="R498" s="25">
        <f t="array" aca="1" ref="R498" ca="1">INDEX('Lorri 401b'!L:L,MATCH('Retirement Calculator'!A498,'Lorri 401b'!N:N,0),0)</f>
        <v>1375305.1692016441</v>
      </c>
      <c r="S498" s="25">
        <f t="shared" ca="1" si="267"/>
        <v>2679523.2748247935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1301723.20875851</v>
      </c>
      <c r="R499" s="25">
        <f t="array" aca="1" ref="R499" ca="1">INDEX('Lorri 401b'!L:L,MATCH('Retirement Calculator'!A499,'Lorri 401b'!N:N,0),0)</f>
        <v>1360583.5488284698</v>
      </c>
      <c r="S499" s="25">
        <f t="shared" ca="1" si="267"/>
        <v>2662306.7575869798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1299217.9164902675</v>
      </c>
      <c r="R500" s="25">
        <f t="array" aca="1" ref="R500" ca="1">INDEX('Lorri 401b'!L:L,MATCH('Retirement Calculator'!A500,'Lorri 401b'!N:N,0),0)</f>
        <v>1345800.5883704072</v>
      </c>
      <c r="S500" s="25">
        <f t="shared" ca="1" si="267"/>
        <v>2645018.504860675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1296702.1855042407</v>
      </c>
      <c r="R501" s="25">
        <f t="array" aca="1" ref="R501" ca="1">INDEX('Lorri 401b'!L:L,MATCH('Retirement Calculator'!A501,'Lorri 401b'!N:N,0),0)</f>
        <v>1330956.0322437694</v>
      </c>
      <c r="S501" s="25">
        <f t="shared" ca="1" si="267"/>
        <v>2627658.2177480101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1294175.9723057721</v>
      </c>
      <c r="R502" s="25">
        <f t="array" aca="1" ref="R502" ca="1">INDEX('Lorri 401b'!L:L,MATCH('Retirement Calculator'!A502,'Lorri 401b'!N:N,0),0)</f>
        <v>1316049.6237999373</v>
      </c>
      <c r="S502" s="25">
        <f t="shared" ca="1" si="267"/>
        <v>2610225.5961057097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1291639.2332189768</v>
      </c>
      <c r="R503" s="25">
        <f t="array" aca="1" ref="R503" ca="1">INDEX('Lorri 401b'!L:L,MATCH('Retirement Calculator'!A503,'Lorri 401b'!N:N,0),0)</f>
        <v>1301081.1053209226</v>
      </c>
      <c r="S503" s="25">
        <f t="shared" ca="1" si="267"/>
        <v>2592720.3385398993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1289091.9243859863</v>
      </c>
      <c r="R504" s="25">
        <f t="array" aca="1" ref="R504" ca="1">INDEX('Lorri 401b'!L:L,MATCH('Retirement Calculator'!A504,'Lorri 401b'!N:N,0),0)</f>
        <v>1286050.218014912</v>
      </c>
      <c r="S504" s="25">
        <f t="shared" ca="1" si="267"/>
        <v>2575142.142400898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1286534.0017661918</v>
      </c>
      <c r="R505" s="25">
        <f t="array" aca="1" ref="R505" ca="1">INDEX('Lorri 401b'!L:L,MATCH('Retirement Calculator'!A505,'Lorri 401b'!N:N,0),0)</f>
        <v>1270956.7020117929</v>
      </c>
      <c r="S505" s="25">
        <f t="shared" ca="1" si="267"/>
        <v>2557490.7037779847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1283965.4211354814</v>
      </c>
      <c r="R506" s="25">
        <f t="array" aca="1" ref="R506" ca="1">INDEX('Lorri 401b'!L:L,MATCH('Retirement Calculator'!A506,'Lorri 401b'!N:N,0),0)</f>
        <v>1255800.2963586608</v>
      </c>
      <c r="S506" s="25">
        <f t="shared" ca="1" si="267"/>
        <v>2539765.7174941422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1281386.1380854764</v>
      </c>
      <c r="R507" s="25">
        <f t="array" aca="1" ref="R507" ca="1">INDEX('Lorri 401b'!L:L,MATCH('Retirement Calculator'!A507,'Lorri 401b'!N:N,0),0)</f>
        <v>1240580.7390153073</v>
      </c>
      <c r="S507" s="25">
        <f t="shared" ca="1" si="267"/>
        <v>2521966.8771007834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1278796.1080227629</v>
      </c>
      <c r="R508" s="25">
        <f t="array" aca="1" ref="R508" ca="1">INDEX('Lorri 401b'!L:L,MATCH('Retirement Calculator'!A508,'Lorri 401b'!N:N,0),0)</f>
        <v>1225297.7668496899</v>
      </c>
      <c r="S508" s="25">
        <f t="shared" ca="1" si="267"/>
        <v>2504093.8748724526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1276195.2861681217</v>
      </c>
      <c r="R509" s="25">
        <f t="array" aca="1" ref="R509" ca="1">INDEX('Lorri 401b'!L:L,MATCH('Retirement Calculator'!A509,'Lorri 401b'!N:N,0),0)</f>
        <v>1209951.1156333825</v>
      </c>
      <c r="S509" s="25">
        <f t="shared" ca="1" si="267"/>
        <v>2486146.4018015042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1273583.6275557529</v>
      </c>
      <c r="R510" s="25">
        <f t="array" aca="1" ref="R510" ca="1">INDEX('Lorri 401b'!L:L,MATCH('Retirement Calculator'!A510,'Lorri 401b'!N:N,0),0)</f>
        <v>1194540.5200370071</v>
      </c>
      <c r="S510" s="25">
        <f t="shared" ca="1" si="267"/>
        <v>2468124.1475927597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1270961.087032499</v>
      </c>
      <c r="R511" s="25">
        <f t="array" aca="1" ref="R511" ca="1">INDEX('Lorri 401b'!L:L,MATCH('Retirement Calculator'!A511,'Lorri 401b'!N:N,0),0)</f>
        <v>1179065.7136256467</v>
      </c>
      <c r="S511" s="25">
        <f t="shared" ca="1" si="267"/>
        <v>2450026.8006581459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1268327.619257065</v>
      </c>
      <c r="R512" s="25">
        <f t="array" aca="1" ref="R512" ca="1">INDEX('Lorri 401b'!L:L,MATCH('Retirement Calculator'!A512,'Lorri 401b'!N:N,0),0)</f>
        <v>1163526.4288542389</v>
      </c>
      <c r="S512" s="25">
        <f t="shared" ca="1" si="267"/>
        <v>2431854.0481113037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1265683.1786992333</v>
      </c>
      <c r="R513" s="25">
        <f t="array" aca="1" ref="R513" ca="1">INDEX('Lorri 401b'!L:L,MATCH('Retirement Calculator'!A513,'Lorri 401b'!N:N,0),0)</f>
        <v>1147922.3970629503</v>
      </c>
      <c r="S513" s="25">
        <f t="shared" ca="1" si="267"/>
        <v>2413605.5757621834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1263027.7196390773</v>
      </c>
      <c r="R514" s="25">
        <f t="array" aca="1" ref="R514" ca="1">INDEX('Lorri 401b'!L:L,MATCH('Retirement Calculator'!A514,'Lorri 401b'!N:N,0),0)</f>
        <v>1132253.3484725314</v>
      </c>
      <c r="S514" s="25">
        <f t="shared" ca="1" si="267"/>
        <v>2395281.0681116087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1260361.1961661708</v>
      </c>
      <c r="R515" s="25">
        <f t="array" aca="1" ref="R515" ca="1">INDEX('Lorri 401b'!L:L,MATCH('Retirement Calculator'!A515,'Lorri 401b'!N:N,0),0)</f>
        <v>1116519.0121796525</v>
      </c>
      <c r="S515" s="25">
        <f t="shared" ca="1" si="267"/>
        <v>2376880.208345823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1257683.5621787936</v>
      </c>
      <c r="R516" s="25">
        <f t="array" aca="1" ref="R516" ca="1">INDEX('Lorri 401b'!L:L,MATCH('Retirement Calculator'!A516,'Lorri 401b'!N:N,0),0)</f>
        <v>1100719.1161522197</v>
      </c>
      <c r="S516" s="25">
        <f t="shared" ca="1" si="267"/>
        <v>2358402.6783310133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1254994.7713831358</v>
      </c>
      <c r="R517" s="25">
        <f t="array" aca="1" ref="R517" ca="1">INDEX('Lorri 401b'!L:L,MATCH('Retirement Calculator'!A517,'Lorri 401b'!N:N,0),0)</f>
        <v>1084853.3872246728</v>
      </c>
      <c r="S517" s="25">
        <f t="shared" ca="1" si="267"/>
        <v>2339848.1586078089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1252294.7772924961</v>
      </c>
      <c r="R518" s="25">
        <f t="array" aca="1" ref="R518" ca="1">INDEX('Lorri 401b'!L:L,MATCH('Retirement Calculator'!A518,'Lorri 401b'!N:N,0),0)</f>
        <v>1068921.551093261</v>
      </c>
      <c r="S518" s="25">
        <f t="shared" ca="1" si="267"/>
        <v>2321216.3283857573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1249583.5332264786</v>
      </c>
      <c r="R519" s="25">
        <f t="array" aca="1" ref="R519" ca="1">INDEX('Lorri 401b'!L:L,MATCH('Retirement Calculator'!A519,'Lorri 401b'!N:N,0),0)</f>
        <v>1052923.3323113017</v>
      </c>
      <c r="S519" s="25">
        <f t="shared" ca="1" si="267"/>
        <v>2302506.8655377803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1246860.9923101861</v>
      </c>
      <c r="R520" s="25">
        <f t="array" aca="1" ref="R520" ca="1">INDEX('Lorri 401b'!L:L,MATCH('Retirement Calculator'!A520,'Lorri 401b'!N:N,0),0)</f>
        <v>1036858.4542844176</v>
      </c>
      <c r="S520" s="25">
        <f t="shared" ca="1" si="267"/>
        <v>2283719.4465946038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1244127.107473409</v>
      </c>
      <c r="R521" s="25">
        <f t="array" aca="1" ref="R521" ca="1">INDEX('Lorri 401b'!L:L,MATCH('Retirement Calculator'!A521,'Lorri 401b'!N:N,0),0)</f>
        <v>1020726.6392657547</v>
      </c>
      <c r="S521" s="25">
        <f t="shared" ref="S521:S775" ca="1" si="527">SUM(Q521:R521)</f>
        <v>2264853.746739164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1241381.831449812</v>
      </c>
      <c r="R522" s="25">
        <f t="array" aca="1" ref="R522" ca="1">INDEX('Lorri 401b'!L:L,MATCH('Retirement Calculator'!A522,'Lorri 401b'!N:N,0),0)</f>
        <v>1004527.6083511808</v>
      </c>
      <c r="S522" s="25">
        <f t="shared" ca="1" si="527"/>
        <v>2245909.4398009926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1238625.1167761169</v>
      </c>
      <c r="R523" s="25">
        <f t="array" aca="1" ref="R523" ca="1">INDEX('Lorri 401b'!L:L,MATCH('Retirement Calculator'!A523,'Lorri 401b'!N:N,0),0)</f>
        <v>988261.08147446287</v>
      </c>
      <c r="S523" s="25">
        <f t="shared" ca="1" si="527"/>
        <v>2226886.1982505796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1235856.9157912813</v>
      </c>
      <c r="R524" s="25">
        <f t="array" aca="1" ref="R524" ca="1">INDEX('Lorri 401b'!L:L,MATCH('Retirement Calculator'!A524,'Lorri 401b'!N:N,0),0)</f>
        <v>971926.7774024253</v>
      </c>
      <c r="S524" s="25">
        <f t="shared" ca="1" si="527"/>
        <v>2207783.6931937067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1233077.1806356756</v>
      </c>
      <c r="R525" s="25">
        <f t="array" aca="1" ref="R525" ca="1">INDEX('Lorri 401b'!L:L,MATCH('Retirement Calculator'!A525,'Lorri 401b'!N:N,0),0)</f>
        <v>955524.41373008757</v>
      </c>
      <c r="S525" s="25">
        <f t="shared" ca="1" si="527"/>
        <v>2188601.594365763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1230285.8632502547</v>
      </c>
      <c r="R526" s="25">
        <f t="array" aca="1" ref="R526" ca="1">INDEX('Lorri 401b'!L:L,MATCH('Retirement Calculator'!A526,'Lorri 401b'!N:N,0),0)</f>
        <v>939053.70687578176</v>
      </c>
      <c r="S526" s="25">
        <f t="shared" ca="1" si="527"/>
        <v>2169339.5701260362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1227482.9153757279</v>
      </c>
      <c r="R527" s="25">
        <f t="array" aca="1" ref="R527" ca="1">INDEX('Lorri 401b'!L:L,MATCH('Retirement Calculator'!A527,'Lorri 401b'!N:N,0),0)</f>
        <v>922514.37207624968</v>
      </c>
      <c r="S527" s="25">
        <f t="shared" ca="1" si="527"/>
        <v>2149997.2874519778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1224668.2885517241</v>
      </c>
      <c r="R528" s="25">
        <f t="array" aca="1" ref="R528" ca="1">INDEX('Lorri 401b'!L:L,MATCH('Retirement Calculator'!A528,'Lorri 401b'!N:N,0),0)</f>
        <v>905906.12338171946</v>
      </c>
      <c r="S528" s="25">
        <f t="shared" ca="1" si="527"/>
        <v>2130574.4119334435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1221841.9341159535</v>
      </c>
      <c r="R529" s="25">
        <f t="array" aca="1" ref="R529" ca="1">INDEX('Lorri 401b'!L:L,MATCH('Retirement Calculator'!A529,'Lorri 401b'!N:N,0),0)</f>
        <v>889228.67365096207</v>
      </c>
      <c r="S529" s="25">
        <f t="shared" ca="1" si="527"/>
        <v>2111070.6077669156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1219003.8032033672</v>
      </c>
      <c r="R530" s="25">
        <f t="array" aca="1" ref="R530" ca="1">INDEX('Lorri 401b'!L:L,MATCH('Retirement Calculator'!A530,'Lorri 401b'!N:N,0),0)</f>
        <v>872481.73454632657</v>
      </c>
      <c r="S530" s="25">
        <f t="shared" ca="1" si="527"/>
        <v>2091485.5377496937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1216153.8467453117</v>
      </c>
      <c r="R531" s="25">
        <f t="array" aca="1" ref="R531" ca="1">INDEX('Lorri 401b'!L:L,MATCH('Retirement Calculator'!A531,'Lorri 401b'!N:N,0),0)</f>
        <v>855665.01652875508</v>
      </c>
      <c r="S531" s="25">
        <f t="shared" ca="1" si="527"/>
        <v>2071818.8632740667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1213292.015468681</v>
      </c>
      <c r="R532" s="25">
        <f t="array" aca="1" ref="R532" ca="1">INDEX('Lorri 401b'!L:L,MATCH('Retirement Calculator'!A532,'Lorri 401b'!N:N,0),0)</f>
        <v>838778.22885277704</v>
      </c>
      <c r="S532" s="25">
        <f t="shared" ca="1" si="527"/>
        <v>2052070.244321458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1210418.2598950644</v>
      </c>
      <c r="R533" s="25">
        <f t="array" aca="1" ref="R533" ca="1">INDEX('Lorri 401b'!L:L,MATCH('Retirement Calculator'!A533,'Lorri 401b'!N:N,0),0)</f>
        <v>821821.07956148242</v>
      </c>
      <c r="S533" s="25">
        <f t="shared" ca="1" si="527"/>
        <v>2032239.3394565468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1207532.5303398911</v>
      </c>
      <c r="R534" s="25">
        <f t="array" aca="1" ref="R534" ca="1">INDEX('Lorri 401b'!L:L,MATCH('Retirement Calculator'!A534,'Lorri 401b'!N:N,0),0)</f>
        <v>804793.275481474</v>
      </c>
      <c r="S534" s="25">
        <f t="shared" ca="1" si="527"/>
        <v>2012325.8058213652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1204634.7769115712</v>
      </c>
      <c r="R535" s="25">
        <f t="array" aca="1" ref="R535" ca="1">INDEX('Lorri 401b'!L:L,MATCH('Retirement Calculator'!A535,'Lorri 401b'!N:N,0),0)</f>
        <v>787694.52221779898</v>
      </c>
      <c r="S535" s="25">
        <f t="shared" ca="1" si="527"/>
        <v>1992329.2991293701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1201724.9495106332</v>
      </c>
      <c r="R536" s="25">
        <f t="array" aca="1" ref="R536" ca="1">INDEX('Lorri 401b'!L:L,MATCH('Retirement Calculator'!A536,'Lorri 401b'!N:N,0),0)</f>
        <v>770524.52414885862</v>
      </c>
      <c r="S536" s="25">
        <f t="shared" ca="1" si="527"/>
        <v>1972249.4736594919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1198802.997828858</v>
      </c>
      <c r="R537" s="25">
        <f t="array" aca="1" ref="R537" ca="1">INDEX('Lorri 401b'!L:L,MATCH('Retirement Calculator'!A537,'Lorri 401b'!N:N,0),0)</f>
        <v>753282.98442129767</v>
      </c>
      <c r="S537" s="25">
        <f t="shared" ca="1" si="527"/>
        <v>1952085.9822501556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1195868.8713484087</v>
      </c>
      <c r="R538" s="25">
        <f t="array" aca="1" ref="R538" ca="1">INDEX('Lorri 401b'!L:L,MATCH('Retirement Calculator'!A538,'Lorri 401b'!N:N,0),0)</f>
        <v>735969.60494487185</v>
      </c>
      <c r="S538" s="25">
        <f t="shared" ca="1" si="527"/>
        <v>1931838.4762932807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1192922.5193409577</v>
      </c>
      <c r="R539" s="25">
        <f t="array" aca="1" ref="R539" ca="1">INDEX('Lorri 401b'!L:L,MATCH('Retirement Calculator'!A539,'Lorri 401b'!N:N,0),0)</f>
        <v>718584.08638729423</v>
      </c>
      <c r="S539" s="25">
        <f t="shared" ca="1" si="527"/>
        <v>1911506.6057282519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1189963.8908668088</v>
      </c>
      <c r="R540" s="25">
        <f t="array" aca="1" ref="R540" ca="1">INDEX('Lorri 401b'!L:L,MATCH('Retirement Calculator'!A540,'Lorri 401b'!N:N,0),0)</f>
        <v>701126.1281690601</v>
      </c>
      <c r="S540" s="25">
        <f t="shared" ca="1" si="527"/>
        <v>1891090.0190358688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1186992.9347740177</v>
      </c>
      <c r="R541" s="25">
        <f t="array" aca="1" ref="R541" ca="1">INDEX('Lorri 401b'!L:L,MATCH('Retirement Calculator'!A541,'Lorri 401b'!N:N,0),0)</f>
        <v>683595.42845825001</v>
      </c>
      <c r="S541" s="25">
        <f t="shared" ca="1" si="527"/>
        <v>1870588.3632322676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1184009.5996975065</v>
      </c>
      <c r="R542" s="25">
        <f t="array" aca="1" ref="R542" ca="1">INDEX('Lorri 401b'!L:L,MATCH('Retirement Calculator'!A542,'Lorri 401b'!N:N,0),0)</f>
        <v>665991.68416531151</v>
      </c>
      <c r="S542" s="25">
        <f t="shared" ca="1" si="527"/>
        <v>1850001.283862818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1181013.8340581767</v>
      </c>
      <c r="R543" s="25">
        <f t="array" aca="1" ref="R543" ca="1">INDEX('Lorri 401b'!L:L,MATCH('Retirement Calculator'!A543,'Lorri 401b'!N:N,0),0)</f>
        <v>648314.5909378191</v>
      </c>
      <c r="S543" s="25">
        <f t="shared" ca="1" si="527"/>
        <v>1829328.4249959958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1178005.5860620162</v>
      </c>
      <c r="R544" s="25">
        <f t="array" aca="1" ref="R544" ca="1">INDEX('Lorri 401b'!L:L,MATCH('Retirement Calculator'!A544,'Lorri 401b'!N:N,0),0)</f>
        <v>630563.84315521212</v>
      </c>
      <c r="S544" s="25">
        <f t="shared" ca="1" si="527"/>
        <v>1808569.4292172282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1174984.8036992052</v>
      </c>
      <c r="R545" s="25">
        <f t="array" aca="1" ref="R545" ca="1">INDEX('Lorri 401b'!L:L,MATCH('Retirement Calculator'!A545,'Lorri 401b'!N:N,0),0)</f>
        <v>612739.1339235109</v>
      </c>
      <c r="S545" s="25">
        <f t="shared" ca="1" si="527"/>
        <v>1787723.9376227162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1171951.4347432158</v>
      </c>
      <c r="R546" s="25">
        <f t="array" aca="1" ref="R546" ca="1">INDEX('Lorri 401b'!L:L,MATCH('Retirement Calculator'!A546,'Lorri 401b'!N:N,0),0)</f>
        <v>594840.15507001104</v>
      </c>
      <c r="S546" s="25">
        <f t="shared" ca="1" si="527"/>
        <v>1766791.5898132268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1168905.4267499098</v>
      </c>
      <c r="R547" s="25">
        <f t="array" aca="1" ref="R547" ca="1">INDEX('Lorri 401b'!L:L,MATCH('Retirement Calculator'!A547,'Lorri 401b'!N:N,0),0)</f>
        <v>576866.5971379549</v>
      </c>
      <c r="S547" s="25">
        <f t="shared" ca="1" si="527"/>
        <v>1745772.0238878648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1165846.7270566316</v>
      </c>
      <c r="R548" s="25">
        <f t="array" aca="1" ref="R548" ca="1">INDEX('Lorri 401b'!L:L,MATCH('Retirement Calculator'!A548,'Lorri 401b'!N:N,0),0)</f>
        <v>558818.14938118181</v>
      </c>
      <c r="S548" s="25">
        <f t="shared" ca="1" si="527"/>
        <v>1724664.8764378135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1162775.282781298</v>
      </c>
      <c r="R549" s="25">
        <f t="array" aca="1" ref="R549" ca="1">INDEX('Lorri 401b'!L:L,MATCH('Retirement Calculator'!A549,'Lorri 401b'!N:N,0),0)</f>
        <v>540694.49975875556</v>
      </c>
      <c r="S549" s="25">
        <f t="shared" ca="1" si="527"/>
        <v>1703469.7825400536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1159691.0408214841</v>
      </c>
      <c r="R550" s="25">
        <f t="array" aca="1" ref="R550" ca="1">INDEX('Lorri 401b'!L:L,MATCH('Retirement Calculator'!A550,'Lorri 401b'!N:N,0),0)</f>
        <v>522495.33492956916</v>
      </c>
      <c r="S550" s="25">
        <f t="shared" ca="1" si="527"/>
        <v>1682186.3757510532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1156593.947853504</v>
      </c>
      <c r="R551" s="25">
        <f t="array" aca="1" ref="R551" ca="1">INDEX('Lorri 401b'!L:L,MATCH('Retirement Calculator'!A551,'Lorri 401b'!N:N,0),0)</f>
        <v>504220.34024692781</v>
      </c>
      <c r="S551" s="25">
        <f t="shared" ca="1" si="527"/>
        <v>1660814.2881004317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1153483.9503314907</v>
      </c>
      <c r="R552" s="25">
        <f t="array" aca="1" ref="R552" ca="1">INDEX('Lorri 401b'!L:L,MATCH('Retirement Calculator'!A552,'Lorri 401b'!N:N,0),0)</f>
        <v>485869.19975310878</v>
      </c>
      <c r="S552" s="25">
        <f t="shared" ca="1" si="527"/>
        <v>1639353.1500845994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1150360.9944864691</v>
      </c>
      <c r="R553" s="25">
        <f t="array" aca="1" ref="R553" ca="1">INDEX('Lorri 401b'!L:L,MATCH('Retirement Calculator'!A553,'Lorri 401b'!N:N,0),0)</f>
        <v>467441.59617389884</v>
      </c>
      <c r="S553" s="25">
        <f t="shared" ca="1" si="527"/>
        <v>1617802.5906603679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1147225.0263254265</v>
      </c>
      <c r="R554" s="25">
        <f t="array" aca="1" ref="R554" ca="1">INDEX('Lorri 401b'!L:L,MATCH('Retirement Calculator'!A554,'Lorri 401b'!N:N,0),0)</f>
        <v>448937.21091310889</v>
      </c>
      <c r="S554" s="25">
        <f t="shared" ca="1" si="527"/>
        <v>1596162.2372385354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1144075.9916303796</v>
      </c>
      <c r="R555" s="25">
        <f t="array" aca="1" ref="R555" ca="1">INDEX('Lorri 401b'!L:L,MATCH('Retirement Calculator'!A555,'Lorri 401b'!N:N,0),0)</f>
        <v>430355.72404706565</v>
      </c>
      <c r="S555" s="25">
        <f t="shared" ca="1" si="527"/>
        <v>1574431.7156774453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1140913.8359574366</v>
      </c>
      <c r="R556" s="25">
        <f t="array" aca="1" ref="R556" ca="1">INDEX('Lorri 401b'!L:L,MATCH('Retirement Calculator'!A556,'Lorri 401b'!N:N,0),0)</f>
        <v>411696.81431908056</v>
      </c>
      <c r="S556" s="25">
        <f t="shared" ca="1" si="527"/>
        <v>1552610.650276517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1137738.5046358565</v>
      </c>
      <c r="R557" s="25">
        <f t="array" aca="1" ref="R557" ca="1">INDEX('Lorri 401b'!L:L,MATCH('Retirement Calculator'!A557,'Lorri 401b'!N:N,0),0)</f>
        <v>392960.15913389553</v>
      </c>
      <c r="S557" s="25">
        <f t="shared" ca="1" si="527"/>
        <v>1530698.663769752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1134549.942767103</v>
      </c>
      <c r="R558" s="25">
        <f t="array" aca="1" ref="R558" ca="1">INDEX('Lorri 401b'!L:L,MATCH('Retirement Calculator'!A558,'Lorri 401b'!N:N,0),0)</f>
        <v>374145.43455210555</v>
      </c>
      <c r="S558" s="25">
        <f t="shared" ca="1" si="527"/>
        <v>1508695.3773192086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1131348.0952238964</v>
      </c>
      <c r="R559" s="25">
        <f t="array" aca="1" ref="R559" ca="1">INDEX('Lorri 401b'!L:L,MATCH('Retirement Calculator'!A559,'Lorri 401b'!N:N,0),0)</f>
        <v>355252.31528455811</v>
      </c>
      <c r="S559" s="25">
        <f t="shared" ca="1" si="527"/>
        <v>1486600.4105084545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1128132.9066492599</v>
      </c>
      <c r="R560" s="25">
        <f t="array" aca="1" ref="R560" ca="1">INDEX('Lorri 401b'!L:L,MATCH('Retirement Calculator'!A560,'Lorri 401b'!N:N,0),0)</f>
        <v>336280.4746867292</v>
      </c>
      <c r="S560" s="25">
        <f t="shared" ca="1" si="527"/>
        <v>1464413.3813359891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1124904.3214555623</v>
      </c>
      <c r="R561" s="25">
        <f t="array" aca="1" ref="R561" ca="1">INDEX('Lorri 401b'!L:L,MATCH('Retirement Calculator'!A561,'Lorri 401b'!N:N,0),0)</f>
        <v>317229.58475307602</v>
      </c>
      <c r="S561" s="25">
        <f t="shared" ca="1" si="527"/>
        <v>1442133.9062086383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1121662.2838235577</v>
      </c>
      <c r="R562" s="25">
        <f t="array" aca="1" ref="R562" ca="1">INDEX('Lorri 401b'!L:L,MATCH('Retirement Calculator'!A562,'Lorri 401b'!N:N,0),0)</f>
        <v>298099.31611136597</v>
      </c>
      <c r="S562" s="25">
        <f t="shared" ca="1" si="527"/>
        <v>1419761.5999349237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1118406.7377014197</v>
      </c>
      <c r="R563" s="25">
        <f t="array" aca="1" ref="R563" ca="1">INDEX('Lorri 401b'!L:L,MATCH('Retirement Calculator'!A563,'Lorri 401b'!N:N,0),0)</f>
        <v>278889.33801698213</v>
      </c>
      <c r="S563" s="25">
        <f t="shared" ca="1" si="527"/>
        <v>1397296.0757184019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1115137.6268037728</v>
      </c>
      <c r="R564" s="25">
        <f t="array" aca="1" ref="R564" ca="1">INDEX('Lorri 401b'!L:L,MATCH('Retirement Calculator'!A564,'Lorri 401b'!N:N,0),0)</f>
        <v>259599.31834720503</v>
      </c>
      <c r="S564" s="25">
        <f t="shared" ca="1" si="527"/>
        <v>1374736.9451509777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1111854.8946107191</v>
      </c>
      <c r="R565" s="25">
        <f t="array" aca="1" ref="R565" ca="1">INDEX('Lorri 401b'!L:L,MATCH('Retirement Calculator'!A565,'Lorri 401b'!N:N,0),0)</f>
        <v>240228.92359547052</v>
      </c>
      <c r="S565" s="25">
        <f t="shared" ca="1" si="527"/>
        <v>1352083.8182061897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1108558.4843668609</v>
      </c>
      <c r="R566" s="25">
        <f t="array" aca="1" ref="R566" ca="1">INDEX('Lorri 401b'!L:L,MATCH('Retirement Calculator'!A566,'Lorri 401b'!N:N,0),0)</f>
        <v>220777.81886560377</v>
      </c>
      <c r="S566" s="25">
        <f t="shared" ca="1" si="527"/>
        <v>1329336.3032324647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1105248.33908032</v>
      </c>
      <c r="R567" s="25">
        <f t="array" aca="1" ref="R567" ca="1">INDEX('Lorri 401b'!L:L,MATCH('Retirement Calculator'!A567,'Lorri 401b'!N:N,0),0)</f>
        <v>201245.66786602925</v>
      </c>
      <c r="S567" s="25">
        <f t="shared" ca="1" si="527"/>
        <v>1306494.0069463493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1101924.4015217519</v>
      </c>
      <c r="R568" s="25">
        <f t="array" aca="1" ref="R568" ca="1">INDEX('Lorri 401b'!L:L,MATCH('Retirement Calculator'!A568,'Lorri 401b'!N:N,0),0)</f>
        <v>181632.13290395649</v>
      </c>
      <c r="S568" s="25">
        <f t="shared" ca="1" si="527"/>
        <v>1283556.5344257085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1098586.6142233564</v>
      </c>
      <c r="R569" s="25">
        <f t="array" aca="1" ref="R569" ca="1">INDEX('Lorri 401b'!L:L,MATCH('Retirement Calculator'!A569,'Lorri 401b'!N:N,0),0)</f>
        <v>161936.87487954178</v>
      </c>
      <c r="S569" s="25">
        <f t="shared" ca="1" si="527"/>
        <v>1260523.4891028982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1095234.9194778842</v>
      </c>
      <c r="R570" s="25">
        <f t="array" aca="1" ref="R570" ca="1">INDEX('Lorri 401b'!L:L,MATCH('Retirement Calculator'!A570,'Lorri 401b'!N:N,0),0)</f>
        <v>142159.55328002531</v>
      </c>
      <c r="S570" s="25">
        <f t="shared" ca="1" si="527"/>
        <v>1237394.4727579094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1091869.2593376392</v>
      </c>
      <c r="R571" s="25">
        <f t="array" aca="1" ref="R571" ca="1">INDEX('Lorri 401b'!L:L,MATCH('Retirement Calculator'!A571,'Lorri 401b'!N:N,0),0)</f>
        <v>122299.82617384422</v>
      </c>
      <c r="S571" s="25">
        <f t="shared" ca="1" si="527"/>
        <v>1214169.0855114835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1088489.5756134766</v>
      </c>
      <c r="R572" s="25">
        <f t="array" aca="1" ref="R572" ca="1">INDEX('Lorri 401b'!L:L,MATCH('Retirement Calculator'!A572,'Lorri 401b'!N:N,0),0)</f>
        <v>102357.35020472071</v>
      </c>
      <c r="S572" s="25">
        <f t="shared" ca="1" si="527"/>
        <v>1190846.9258181972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1085095.8098737965</v>
      </c>
      <c r="R573" s="25">
        <f t="array" aca="1" ref="R573" ca="1">INDEX('Lorri 401b'!L:L,MATCH('Retirement Calculator'!A573,'Lorri 401b'!N:N,0),0)</f>
        <v>82331.78058572585</v>
      </c>
      <c r="S573" s="25">
        <f t="shared" ca="1" si="527"/>
        <v>1167427.5904595223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1081687.9034435346</v>
      </c>
      <c r="R574" s="25">
        <f t="array" aca="1" ref="R574" ca="1">INDEX('Lorri 401b'!L:L,MATCH('Retirement Calculator'!A574,'Lorri 401b'!N:N,0),0)</f>
        <v>62222.771093318515</v>
      </c>
      <c r="S574" s="25">
        <f t="shared" ca="1" si="527"/>
        <v>1143910.6745368531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1078265.7974031465</v>
      </c>
      <c r="R575" s="25">
        <f t="array" aca="1" ref="R575" ca="1">INDEX('Lorri 401b'!L:L,MATCH('Retirement Calculator'!A575,'Lorri 401b'!N:N,0),0)</f>
        <v>42029.974061359484</v>
      </c>
      <c r="S575" s="25">
        <f t="shared" ca="1" si="527"/>
        <v>1120295.7714645059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1074829.4325875901</v>
      </c>
      <c r="R576" s="25">
        <f t="array" aca="1" ref="R576" ca="1">INDEX('Lorri 401b'!L:L,MATCH('Retirement Calculator'!A576,'Lorri 401b'!N:N,0),0)</f>
        <v>21753.040375100616</v>
      </c>
      <c r="S576" s="25">
        <f t="shared" ca="1" si="527"/>
        <v>1096582.4729626908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1071378.7495853023</v>
      </c>
      <c r="R577" s="25">
        <f t="array" aca="1" ref="R577" ca="1">INDEX('Lorri 401b'!L:L,MATCH('Retirement Calculator'!A577,'Lorri 401b'!N:N,0),0)</f>
        <v>1391.6194651490043</v>
      </c>
      <c r="S577" s="25">
        <f t="shared" ca="1" si="527"/>
        <v>1072770.3690504513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1067913.6887371717</v>
      </c>
      <c r="R578" s="25">
        <f t="array" aca="1" ref="R578" ca="1">INDEX('Lorri 401b'!L:L,MATCH('Retirement Calculator'!A578,'Lorri 401b'!N:N,0),0)</f>
        <v>-19054.640698594074</v>
      </c>
      <c r="S578" s="25">
        <f t="shared" ca="1" si="527"/>
        <v>1048859.0480385777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1064434.1901355071</v>
      </c>
      <c r="R579" s="25">
        <f t="array" aca="1" ref="R579" ca="1">INDEX('Lorri 401b'!L:L,MATCH('Retirement Calculator'!A579,'Lorri 401b'!N:N,0),0)</f>
        <v>-39586.093613019417</v>
      </c>
      <c r="S579" s="25">
        <f t="shared" ca="1" si="527"/>
        <v>1024848.0965224877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1060940.1936230024</v>
      </c>
      <c r="R580" s="25">
        <f t="array" aca="1" ref="R580" ca="1">INDEX('Lorri 401b'!L:L,MATCH('Retirement Calculator'!A580,'Lorri 401b'!N:N,0),0)</f>
        <v>-60203.094247921523</v>
      </c>
      <c r="S580" s="25">
        <f t="shared" ca="1" si="527"/>
        <v>1000737.0993750809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1057431.6387916955</v>
      </c>
      <c r="R581" s="25">
        <f t="array" aca="1" ref="R581" ca="1">INDEX('Lorri 401b'!L:L,MATCH('Retirement Calculator'!A581,'Lorri 401b'!N:N,0),0)</f>
        <v>-80905.999052135725</v>
      </c>
      <c r="S581" s="25">
        <f t="shared" ca="1" si="527"/>
        <v>976525.63973955973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1053908.4649819247</v>
      </c>
      <c r="R582" s="25">
        <f t="array" aca="1" ref="R582" ca="1">INDEX('Lorri 401b'!L:L,MATCH('Retirement Calculator'!A582,'Lorri 401b'!N:N,0),0)</f>
        <v>-101695.16595970081</v>
      </c>
      <c r="S582" s="25">
        <f t="shared" ca="1" si="527"/>
        <v>952213.29902222392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1050370.6112812799</v>
      </c>
      <c r="R583" s="25">
        <f t="array" aca="1" ref="R583" ca="1">INDEX('Lorri 401b'!L:L,MATCH('Retirement Calculator'!A583,'Lorri 401b'!N:N,0),0)</f>
        <v>-122570.95439604743</v>
      </c>
      <c r="S583" s="25">
        <f t="shared" ca="1" si="527"/>
        <v>927799.65688523254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1046818.0165235491</v>
      </c>
      <c r="R584" s="25">
        <f t="array" aca="1" ref="R584" ca="1">INDEX('Lorri 401b'!L:L,MATCH('Retirement Calculator'!A584,'Lorri 401b'!N:N,0),0)</f>
        <v>-143533.72528421215</v>
      </c>
      <c r="S584" s="25">
        <f t="shared" ca="1" si="527"/>
        <v>903284.29123933695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1043250.619287661</v>
      </c>
      <c r="R585" s="25">
        <f t="array" aca="1" ref="R585" ca="1">INDEX('Lorri 401b'!L:L,MATCH('Retirement Calculator'!A585,'Lorri 401b'!N:N,0),0)</f>
        <v>-164583.84105107759</v>
      </c>
      <c r="S585" s="25">
        <f t="shared" ca="1" si="527"/>
        <v>878666.77823658346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1039668.3578966234</v>
      </c>
      <c r="R586" s="25">
        <f t="array" aca="1" ref="R586" ca="1">INDEX('Lorri 401b'!L:L,MATCH('Retirement Calculator'!A586,'Lorri 401b'!N:N,0),0)</f>
        <v>-185721.66563363827</v>
      </c>
      <c r="S586" s="25">
        <f t="shared" ca="1" si="527"/>
        <v>853946.69226298516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1036071.1704164565</v>
      </c>
      <c r="R587" s="25">
        <f t="array" aca="1" ref="R587" ca="1">INDEX('Lorri 401b'!L:L,MATCH('Retirement Calculator'!A587,'Lorri 401b'!N:N,0),0)</f>
        <v>-206947.56448529297</v>
      </c>
      <c r="S587" s="25">
        <f t="shared" ca="1" si="527"/>
        <v>829123.60593116353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1032458.9946551223</v>
      </c>
      <c r="R588" s="25">
        <f t="array" aca="1" ref="R588" ca="1">INDEX('Lorri 401b'!L:L,MATCH('Retirement Calculator'!A588,'Lorri 401b'!N:N,0),0)</f>
        <v>-228261.90458216291</v>
      </c>
      <c r="S588" s="25">
        <f t="shared" ca="1" si="527"/>
        <v>804197.09007295943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1028831.7681614491</v>
      </c>
      <c r="R589" s="25">
        <f t="array" aca="1" ref="R589" ca="1">INDEX('Lorri 401b'!L:L,MATCH('Retirement Calculator'!A589,'Lorri 401b'!N:N,0),0)</f>
        <v>-249665.05442943645</v>
      </c>
      <c r="S589" s="25">
        <f t="shared" ca="1" si="527"/>
        <v>779166.71373201266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1025189.4282240523</v>
      </c>
      <c r="R590" s="25">
        <f t="array" aca="1" ref="R590" ca="1">INDEX('Lorri 401b'!L:L,MATCH('Retirement Calculator'!A590,'Lorri 401b'!N:N,0),0)</f>
        <v>-271157.38406774029</v>
      </c>
      <c r="S590" s="25">
        <f t="shared" ca="1" si="527"/>
        <v>754032.04415631201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1021531.9118702497</v>
      </c>
      <c r="R591" s="25">
        <f t="array" aca="1" ref="R591" ca="1">INDEX('Lorri 401b'!L:L,MATCH('Retirement Calculator'!A591,'Lorri 401b'!N:N,0),0)</f>
        <v>-292739.26507953706</v>
      </c>
      <c r="S591" s="25">
        <f t="shared" ca="1" si="527"/>
        <v>728792.64679071261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1017859.1558649729</v>
      </c>
      <c r="R592" s="25">
        <f t="array" aca="1" ref="R592" ca="1">INDEX('Lorri 401b'!L:L,MATCH('Retirement Calculator'!A592,'Lorri 401b'!N:N,0),0)</f>
        <v>-314411.07059554965</v>
      </c>
      <c r="S592" s="25">
        <f t="shared" ca="1" si="527"/>
        <v>703448.0852694232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1014171.0967096741</v>
      </c>
      <c r="R593" s="25">
        <f t="array" aca="1" ref="R593" ca="1">INDEX('Lorri 401b'!L:L,MATCH('Retirement Calculator'!A593,'Lorri 401b'!N:N,0),0)</f>
        <v>-336173.17530121229</v>
      </c>
      <c r="S593" s="25">
        <f t="shared" ca="1" si="527"/>
        <v>677997.92140846187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1010467.6706412283</v>
      </c>
      <c r="R594" s="25">
        <f t="array" aca="1" ref="R594" ca="1">INDEX('Lorri 401b'!L:L,MATCH('Retirement Calculator'!A594,'Lorri 401b'!N:N,0),0)</f>
        <v>-358025.95544314856</v>
      </c>
      <c r="S594" s="25">
        <f t="shared" ca="1" si="527"/>
        <v>652441.71519807982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1006748.8136308306</v>
      </c>
      <c r="R595" s="25">
        <f t="array" aca="1" ref="R595" ca="1">INDEX('Lorri 401b'!L:L,MATCH('Retirement Calculator'!A595,'Lorri 401b'!N:N,0),0)</f>
        <v>-379969.78883567621</v>
      </c>
      <c r="S595" s="25">
        <f t="shared" ca="1" si="527"/>
        <v>626779.02479515434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1003014.4613828895</v>
      </c>
      <c r="R596" s="25">
        <f t="array" aca="1" ref="R596" ca="1">INDEX('Lorri 401b'!L:L,MATCH('Retirement Calculator'!A596,'Lorri 401b'!N:N,0),0)</f>
        <v>-402005.05486733938</v>
      </c>
      <c r="S596" s="25">
        <f t="shared" ca="1" si="527"/>
        <v>601009.4065155501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999264.54933391546</v>
      </c>
      <c r="R597" s="25">
        <f t="array" aca="1" ref="R597" ca="1">INDEX('Lorri 401b'!L:L,MATCH('Retirement Calculator'!A597,'Lorri 401b'!N:N,0),0)</f>
        <v>-424132.13450746785</v>
      </c>
      <c r="S597" s="25">
        <f t="shared" ca="1" si="527"/>
        <v>575132.41482644761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995499.01265140402</v>
      </c>
      <c r="R598" s="25">
        <f t="array" aca="1" ref="R598" ca="1">INDEX('Lorri 401b'!L:L,MATCH('Retirement Calculator'!A598,'Lorri 401b'!N:N,0),0)</f>
        <v>-446351.41031276353</v>
      </c>
      <c r="S598" s="25">
        <f t="shared" ca="1" si="527"/>
        <v>549147.60233864048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991717.78623271536</v>
      </c>
      <c r="R599" s="25">
        <f t="array" aca="1" ref="R599" ca="1">INDEX('Lorri 401b'!L:L,MATCH('Retirement Calculator'!A599,'Lorri 401b'!N:N,0),0)</f>
        <v>-468663.2664339146</v>
      </c>
      <c r="S599" s="25">
        <f t="shared" ca="1" si="527"/>
        <v>523054.51979880076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987920.8047039489</v>
      </c>
      <c r="R600" s="25">
        <f t="array" aca="1" ref="R600" ca="1">INDEX('Lorri 401b'!L:L,MATCH('Retirement Calculator'!A600,'Lorri 401b'!N:N,0),0)</f>
        <v>-491068.08862223709</v>
      </c>
      <c r="S600" s="25">
        <f t="shared" ca="1" si="527"/>
        <v>496852.71608171181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984108.0024188126</v>
      </c>
      <c r="R601" s="25">
        <f t="array" aca="1" ref="R601" ca="1">INDEX('Lorri 401b'!L:L,MATCH('Retirement Calculator'!A601,'Lorri 401b'!N:N,0),0)</f>
        <v>-513566.26423634426</v>
      </c>
      <c r="S601" s="25">
        <f t="shared" ca="1" si="527"/>
        <v>470541.73818246834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980279.3134574882</v>
      </c>
      <c r="R602" s="25">
        <f t="array" aca="1" ref="R602" ca="1">INDEX('Lorri 401b'!L:L,MATCH('Retirement Calculator'!A602,'Lorri 401b'!N:N,0),0)</f>
        <v>-536158.1822488436</v>
      </c>
      <c r="S602" s="25">
        <f t="shared" ca="1" si="527"/>
        <v>444121.1312086446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976434.67162549158</v>
      </c>
      <c r="R603" s="25">
        <f t="array" aca="1" ref="R603" ca="1">INDEX('Lorri 401b'!L:L,MATCH('Retirement Calculator'!A603,'Lorri 401b'!N:N,0),0)</f>
        <v>-558844.23325306165</v>
      </c>
      <c r="S603" s="25">
        <f t="shared" ca="1" si="527"/>
        <v>417590.43837242993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972574.01045252837</v>
      </c>
      <c r="R604" s="25">
        <f t="array" aca="1" ref="R604" ca="1">INDEX('Lorri 401b'!L:L,MATCH('Retirement Calculator'!A604,'Lorri 401b'!N:N,0),0)</f>
        <v>-581624.8094697973</v>
      </c>
      <c r="S604" s="25">
        <f t="shared" ca="1" si="527"/>
        <v>390949.20098273107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968697.26319134445</v>
      </c>
      <c r="R605" s="25">
        <f t="array" aca="1" ref="R605" ca="1">INDEX('Lorri 401b'!L:L,MATCH('Retirement Calculator'!A605,'Lorri 401b'!N:N,0),0)</f>
        <v>-604500.30475410272</v>
      </c>
      <c r="S605" s="25">
        <f t="shared" ca="1" si="527"/>
        <v>364196.95843724173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964804.36281657219</v>
      </c>
      <c r="R606" s="25">
        <f t="array" aca="1" ref="R606" ca="1">INDEX('Lorri 401b'!L:L,MATCH('Retirement Calculator'!A606,'Lorri 401b'!N:N,0),0)</f>
        <v>-627471.11460209265</v>
      </c>
      <c r="S606" s="25">
        <f t="shared" ca="1" si="527"/>
        <v>337333.24821447954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960895.24202357174</v>
      </c>
      <c r="R607" s="25">
        <f t="array" aca="1" ref="R607" ca="1">INDEX('Lorri 401b'!L:L,MATCH('Retirement Calculator'!A607,'Lorri 401b'!N:N,0),0)</f>
        <v>-650537.63615778263</v>
      </c>
      <c r="S607" s="25">
        <f t="shared" ca="1" si="527"/>
        <v>310357.60586578911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956969.83322726714</v>
      </c>
      <c r="R608" s="25">
        <f t="array" aca="1" ref="R608" ca="1">INDEX('Lorri 401b'!L:L,MATCH('Retirement Calculator'!A608,'Lorri 401b'!N:N,0),0)</f>
        <v>-673700.26821995457</v>
      </c>
      <c r="S608" s="25">
        <f t="shared" ca="1" si="527"/>
        <v>283269.56500731257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953028.06856097793</v>
      </c>
      <c r="R609" s="25">
        <f t="array" aca="1" ref="R609" ca="1">INDEX('Lorri 401b'!L:L,MATCH('Retirement Calculator'!A609,'Lorri 401b'!N:N,0),0)</f>
        <v>-696959.41124905227</v>
      </c>
      <c r="S609" s="25">
        <f t="shared" ca="1" si="527"/>
        <v>256068.65731192566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949069.87987524585</v>
      </c>
      <c r="R610" s="25">
        <f t="array" aca="1" ref="R610" ca="1">INDEX('Lorri 401b'!L:L,MATCH('Retirement Calculator'!A610,'Lorri 401b'!N:N,0),0)</f>
        <v>-720315.46737410454</v>
      </c>
      <c r="S610" s="25">
        <f t="shared" ca="1" si="527"/>
        <v>228754.41250114131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945095.19873665657</v>
      </c>
      <c r="R611" s="25">
        <f t="array" aca="1" ref="R611" ca="1">INDEX('Lorri 401b'!L:L,MATCH('Retirement Calculator'!A611,'Lorri 401b'!N:N,0),0)</f>
        <v>-743768.84039967787</v>
      </c>
      <c r="S611" s="25">
        <f t="shared" ca="1" si="527"/>
        <v>201326.35833697871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941103.95642665646</v>
      </c>
      <c r="R612" s="25">
        <f t="array" aca="1" ref="R612" ca="1">INDEX('Lorri 401b'!L:L,MATCH('Retirement Calculator'!A612,'Lorri 401b'!N:N,0),0)</f>
        <v>-767319.9358128577</v>
      </c>
      <c r="S612" s="25">
        <f t="shared" ca="1" si="527"/>
        <v>173784.02061379876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937096.08394036465</v>
      </c>
      <c r="R613" s="25">
        <f t="array" aca="1" ref="R613" ca="1">INDEX('Lorri 401b'!L:L,MATCH('Retirement Calculator'!A613,'Lorri 401b'!N:N,0),0)</f>
        <v>-790969.16079025913</v>
      </c>
      <c r="S613" s="25">
        <f t="shared" ca="1" si="527"/>
        <v>146126.92315010552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933071.51198537997</v>
      </c>
      <c r="R614" s="25">
        <f t="array" aca="1" ref="R614" ca="1">INDEX('Lorri 401b'!L:L,MATCH('Retirement Calculator'!A614,'Lorri 401b'!N:N,0),0)</f>
        <v>-814716.9242050664</v>
      </c>
      <c r="S614" s="25">
        <f t="shared" ca="1" si="527"/>
        <v>118354.58778031357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929030.17098058295</v>
      </c>
      <c r="R615" s="25">
        <f t="array" aca="1" ref="R615" ca="1">INDEX('Lorri 401b'!L:L,MATCH('Retirement Calculator'!A615,'Lorri 401b'!N:N,0),0)</f>
        <v>-838563.63663410209</v>
      </c>
      <c r="S615" s="25">
        <f t="shared" ca="1" si="527"/>
        <v>90466.534346480854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924971.99105493259</v>
      </c>
      <c r="R616" s="25">
        <f t="array" aca="1" ref="R616" ca="1">INDEX('Lorri 401b'!L:L,MATCH('Retirement Calculator'!A616,'Lorri 401b'!N:N,0),0)</f>
        <v>-862509.71036492544</v>
      </c>
      <c r="S616" s="25">
        <f t="shared" ca="1" si="527"/>
        <v>62462.280690007145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920896.90204625868</v>
      </c>
      <c r="R617" s="25">
        <f t="array" aca="1" ref="R617" ca="1">INDEX('Lorri 401b'!L:L,MATCH('Retirement Calculator'!A617,'Lorri 401b'!N:N,0),0)</f>
        <v>-886555.55940296047</v>
      </c>
      <c r="S617" s="25">
        <f t="shared" ca="1" si="527"/>
        <v>34341.342643298209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916804.83350004861</v>
      </c>
      <c r="R618" s="25">
        <f t="array" aca="1" ref="R618" ca="1">INDEX('Lorri 401b'!L:L,MATCH('Retirement Calculator'!A618,'Lorri 401b'!N:N,0),0)</f>
        <v>-910701.59947865398</v>
      </c>
      <c r="S618" s="25">
        <f t="shared" ca="1" si="527"/>
        <v>6103.23402139463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912695.71466822934</v>
      </c>
      <c r="R619" s="25">
        <f t="array" aca="1" ref="R619" ca="1">INDEX('Lorri 401b'!L:L,MATCH('Retirement Calculator'!A619,'Lorri 401b'!N:N,0),0)</f>
        <v>-934948.24805466295</v>
      </c>
      <c r="S619" s="25">
        <f t="shared" ca="1" si="527"/>
        <v>-22252.533386433613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908569.47450794419</v>
      </c>
      <c r="R620" s="25">
        <f t="array" aca="1" ref="R620" ca="1">INDEX('Lorri 401b'!L:L,MATCH('Retirement Calculator'!A620,'Lorri 401b'!N:N,0),0)</f>
        <v>-959295.92433307192</v>
      </c>
      <c r="S620" s="25">
        <f t="shared" ca="1" si="527"/>
        <v>-50726.449825127725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904426.04168032447</v>
      </c>
      <c r="R621" s="25">
        <f t="array" aca="1" ref="R621" ca="1">INDEX('Lorri 401b'!L:L,MATCH('Retirement Calculator'!A621,'Lorri 401b'!N:N,0),0)</f>
        <v>-983745.04926264088</v>
      </c>
      <c r="S621" s="25">
        <f t="shared" ca="1" si="527"/>
        <v>-79319.007582316408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900265.34454925638</v>
      </c>
      <c r="R622" s="25">
        <f t="array" aca="1" ref="R622" ca="1">INDEX('Lorri 401b'!L:L,MATCH('Retirement Calculator'!A622,'Lorri 401b'!N:N,0),0)</f>
        <v>-1008296.0455460831</v>
      </c>
      <c r="S622" s="25">
        <f t="shared" ca="1" si="527"/>
        <v>-108030.70099682675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896087.3111801421</v>
      </c>
      <c r="R623" s="25">
        <f t="array" aca="1" ref="R623" ca="1">INDEX('Lorri 401b'!L:L,MATCH('Retirement Calculator'!A623,'Lorri 401b'!N:N,0),0)</f>
        <v>-1032949.337647373</v>
      </c>
      <c r="S623" s="25">
        <f t="shared" ca="1" si="527"/>
        <v>-136862.02646723087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891891.86933865654</v>
      </c>
      <c r="R624" s="25">
        <f t="array" aca="1" ref="R624" ca="1">INDEX('Lorri 401b'!L:L,MATCH('Retirement Calculator'!A624,'Lorri 401b'!N:N,0),0)</f>
        <v>-1057705.3517990848</v>
      </c>
      <c r="S624" s="25">
        <f t="shared" ca="1" si="527"/>
        <v>-165813.48246042826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887678.94648949814</v>
      </c>
      <c r="R625" s="25">
        <f t="array" aca="1" ref="R625" ca="1">INDEX('Lorri 401b'!L:L,MATCH('Retirement Calculator'!A625,'Lorri 401b'!N:N,0),0)</f>
        <v>-1082564.5160097622</v>
      </c>
      <c r="S625" s="25">
        <f t="shared" ca="1" si="527"/>
        <v>-194885.56952026405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883448.46979513485</v>
      </c>
      <c r="R626" s="25">
        <f t="array" aca="1" ref="R626" ca="1">INDEX('Lorri 401b'!L:L,MATCH('Retirement Calculator'!A626,'Lorri 401b'!N:N,0),0)</f>
        <v>-1107527.2600713174</v>
      </c>
      <c r="S626" s="25">
        <f t="shared" ca="1" si="527"/>
        <v>-224078.79027618258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879200.36611454515</v>
      </c>
      <c r="R627" s="25">
        <f t="array" aca="1" ref="R627" ca="1">INDEX('Lorri 401b'!L:L,MATCH('Retirement Calculator'!A627,'Lorri 401b'!N:N,0),0)</f>
        <v>-1132594.0155664624</v>
      </c>
      <c r="S627" s="25">
        <f t="shared" ca="1" si="527"/>
        <v>-253393.64945191727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874934.5620019529</v>
      </c>
      <c r="R628" s="25">
        <f t="array" aca="1" ref="R628" ca="1">INDEX('Lorri 401b'!L:L,MATCH('Retirement Calculator'!A628,'Lorri 401b'!N:N,0),0)</f>
        <v>-1157765.2158761707</v>
      </c>
      <c r="S628" s="25">
        <f t="shared" ca="1" si="527"/>
        <v>-282830.65387421777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870650.98370555823</v>
      </c>
      <c r="R629" s="25">
        <f t="array" aca="1" ref="R629" ca="1">INDEX('Lorri 401b'!L:L,MATCH('Retirement Calculator'!A629,'Lorri 401b'!N:N,0),0)</f>
        <v>-1183041.2961871692</v>
      </c>
      <c r="S629" s="25">
        <f t="shared" ca="1" si="527"/>
        <v>-312390.31248161092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866349.55716626195</v>
      </c>
      <c r="R630" s="25">
        <f t="array" aca="1" ref="R630" ca="1">INDEX('Lorri 401b'!L:L,MATCH('Retirement Calculator'!A630,'Lorri 401b'!N:N,0),0)</f>
        <v>-1208422.6934994636</v>
      </c>
      <c r="S630" s="25">
        <f t="shared" ca="1" si="527"/>
        <v>-342073.13633320166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862030.20801638521</v>
      </c>
      <c r="R631" s="25">
        <f t="array" aca="1" ref="R631" ca="1">INDEX('Lorri 401b'!L:L,MATCH('Retirement Calculator'!A631,'Lorri 401b'!N:N,0),0)</f>
        <v>-1233909.8466338925</v>
      </c>
      <c r="S631" s="25">
        <f t="shared" ca="1" si="527"/>
        <v>-371879.6386175073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857692.86157838395</v>
      </c>
      <c r="R632" s="25">
        <f t="array" aca="1" ref="R632" ca="1">INDEX('Lorri 401b'!L:L,MATCH('Retirement Calculator'!A632,'Lorri 401b'!N:N,0),0)</f>
        <v>-1259503.196239715</v>
      </c>
      <c r="S632" s="25">
        <f t="shared" ca="1" si="527"/>
        <v>-401810.33466133103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853337.44286355772</v>
      </c>
      <c r="R633" s="25">
        <f t="array" aca="1" ref="R633" ca="1">INDEX('Lorri 401b'!L:L,MATCH('Retirement Calculator'!A633,'Lorri 401b'!N:N,0),0)</f>
        <v>-1285203.1848022284</v>
      </c>
      <c r="S633" s="25">
        <f t="shared" ca="1" si="527"/>
        <v>-431865.74193867063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848963.87657075305</v>
      </c>
      <c r="R634" s="25">
        <f t="array" aca="1" ref="R634" ca="1">INDEX('Lorri 401b'!L:L,MATCH('Retirement Calculator'!A634,'Lorri 401b'!N:N,0),0)</f>
        <v>-1311010.2566504187</v>
      </c>
      <c r="S634" s="25">
        <f t="shared" ca="1" si="527"/>
        <v>-462046.38007966569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844572.08708506171</v>
      </c>
      <c r="R635" s="25">
        <f t="array" aca="1" ref="R635" ca="1">INDEX('Lorri 401b'!L:L,MATCH('Retirement Calculator'!A635,'Lorri 401b'!N:N,0),0)</f>
        <v>-1336924.8579646433</v>
      </c>
      <c r="S635" s="25">
        <f t="shared" ca="1" si="527"/>
        <v>-492352.77087958157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840161.99847651331</v>
      </c>
      <c r="R636" s="25">
        <f t="array" aca="1" ref="R636" ca="1">INDEX('Lorri 401b'!L:L,MATCH('Retirement Calculator'!A636,'Lorri 401b'!N:N,0),0)</f>
        <v>-1362947.4367843438</v>
      </c>
      <c r="S636" s="25">
        <f t="shared" ca="1" si="527"/>
        <v>-522785.43830783048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835733.53449876269</v>
      </c>
      <c r="R637" s="25">
        <f t="array" aca="1" ref="R637" ca="1">INDEX('Lorri 401b'!L:L,MATCH('Retirement Calculator'!A637,'Lorri 401b'!N:N,0),0)</f>
        <v>-1389078.4430157931</v>
      </c>
      <c r="S637" s="25">
        <f t="shared" ca="1" si="527"/>
        <v>-553344.90851703042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831286.61858777143</v>
      </c>
      <c r="R638" s="25">
        <f t="array" aca="1" ref="R638" ca="1">INDEX('Lorri 401b'!L:L,MATCH('Retirement Calculator'!A638,'Lorri 401b'!N:N,0),0)</f>
        <v>-1415318.3284398734</v>
      </c>
      <c r="S638" s="25">
        <f t="shared" ca="1" si="527"/>
        <v>-584031.70985210198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826821.17386048438</v>
      </c>
      <c r="R639" s="25">
        <f t="array" aca="1" ref="R639" ca="1">INDEX('Lorri 401b'!L:L,MATCH('Retirement Calculator'!A639,'Lorri 401b'!N:N,0),0)</f>
        <v>-1441667.5467198875</v>
      </c>
      <c r="S639" s="25">
        <f t="shared" ca="1" si="527"/>
        <v>-614846.37285940314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822337.1231135003</v>
      </c>
      <c r="R640" s="25">
        <f t="array" aca="1" ref="R640" ca="1">INDEX('Lorri 401b'!L:L,MATCH('Retirement Calculator'!A640,'Lorri 401b'!N:N,0),0)</f>
        <v>-1468126.5534094016</v>
      </c>
      <c r="S640" s="25">
        <f t="shared" ca="1" si="527"/>
        <v>-645789.43029590126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817834.38882173703</v>
      </c>
      <c r="R641" s="25">
        <f t="array" aca="1" ref="R641" ca="1">INDEX('Lorri 401b'!L:L,MATCH('Retirement Calculator'!A641,'Lorri 401b'!N:N,0),0)</f>
        <v>-1494695.805960122</v>
      </c>
      <c r="S641" s="25">
        <f t="shared" ca="1" si="527"/>
        <v>-676861.417138385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813312.89313709142</v>
      </c>
      <c r="R642" s="25">
        <f t="array" aca="1" ref="R642" ca="1">INDEX('Lorri 401b'!L:L,MATCH('Retirement Calculator'!A642,'Lorri 401b'!N:N,0),0)</f>
        <v>-1521375.7637298037</v>
      </c>
      <c r="S642" s="25">
        <f t="shared" ca="1" si="527"/>
        <v>-708062.87059271231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808772.55788709316</v>
      </c>
      <c r="R643" s="25">
        <f t="array" aca="1" ref="R643" ca="1">INDEX('Lorri 401b'!L:L,MATCH('Retirement Calculator'!A643,'Lorri 401b'!N:N,0),0)</f>
        <v>-1548166.8879901925</v>
      </c>
      <c r="S643" s="25">
        <f t="shared" ca="1" si="527"/>
        <v>-739394.33010309935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804213.30457355327</v>
      </c>
      <c r="R644" s="25">
        <f t="array" aca="1" ref="R644" ca="1">INDEX('Lorri 401b'!L:L,MATCH('Retirement Calculator'!A644,'Lorri 401b'!N:N,0),0)</f>
        <v>-1575069.6419349995</v>
      </c>
      <c r="S644" s="25">
        <f t="shared" ca="1" si="527"/>
        <v>-770856.33736144623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799635.0543712069</v>
      </c>
      <c r="R645" s="25">
        <f t="array" aca="1" ref="R645" ca="1">INDEX('Lorri 401b'!L:L,MATCH('Retirement Calculator'!A645,'Lorri 401b'!N:N,0),0)</f>
        <v>-1602084.4906879098</v>
      </c>
      <c r="S645" s="25">
        <f t="shared" ca="1" si="527"/>
        <v>-802449.43631670286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795037.72812635079</v>
      </c>
      <c r="R646" s="25">
        <f t="array" aca="1" ref="R646" ca="1">INDEX('Lorri 401b'!L:L,MATCH('Retirement Calculator'!A646,'Lorri 401b'!N:N,0),0)</f>
        <v>-1629211.9013106239</v>
      </c>
      <c r="S646" s="25">
        <f t="shared" ca="1" si="527"/>
        <v>-834174.17318427307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790421.24635547446</v>
      </c>
      <c r="R647" s="25">
        <f t="array" aca="1" ref="R647" ca="1">INDEX('Lorri 401b'!L:L,MATCH('Retirement Calculator'!A647,'Lorri 401b'!N:N,0),0)</f>
        <v>-1656452.3428109328</v>
      </c>
      <c r="S647" s="25">
        <f t="shared" ca="1" si="527"/>
        <v>-866031.09645545832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785785.52924388612</v>
      </c>
      <c r="R648" s="25">
        <f t="array" aca="1" ref="R648" ca="1">INDEX('Lorri 401b'!L:L,MATCH('Retirement Calculator'!A648,'Lorri 401b'!N:N,0),0)</f>
        <v>-1683806.2861508261</v>
      </c>
      <c r="S648" s="25">
        <f t="shared" ca="1" si="527"/>
        <v>-898020.75690694002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781130.49664433289</v>
      </c>
      <c r="R649" s="25">
        <f t="array" aca="1" ref="R649" ca="1">INDEX('Lorri 401b'!L:L,MATCH('Retirement Calculator'!A649,'Lorri 401b'!N:N,0),0)</f>
        <v>-1711274.2042546358</v>
      </c>
      <c r="S649" s="25">
        <f t="shared" ca="1" si="527"/>
        <v>-930143.70761030295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776456.06807561475</v>
      </c>
      <c r="R650" s="25">
        <f t="array" aca="1" ref="R650" ca="1">INDEX('Lorri 401b'!L:L,MATCH('Retirement Calculator'!A650,'Lorri 401b'!N:N,0),0)</f>
        <v>-1738856.5720172115</v>
      </c>
      <c r="S650" s="25">
        <f t="shared" ca="1" si="527"/>
        <v>-962400.50394159672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771762.16272119363</v>
      </c>
      <c r="R651" s="25">
        <f t="array" aca="1" ref="R651" ca="1">INDEX('Lorri 401b'!L:L,MATCH('Retirement Calculator'!A651,'Lorri 401b'!N:N,0),0)</f>
        <v>-1766553.8663121311</v>
      </c>
      <c r="S651" s="25">
        <f t="shared" ca="1" si="527"/>
        <v>-994791.70359093742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767048.69942779583</v>
      </c>
      <c r="R652" s="25">
        <f t="array" aca="1" ref="R652" ca="1">INDEX('Lorri 401b'!L:L,MATCH('Retirement Calculator'!A652,'Lorri 401b'!N:N,0),0)</f>
        <v>-1794366.5659999461</v>
      </c>
      <c r="S652" s="25">
        <f t="shared" ca="1" si="527"/>
        <v>-1027317.8665721503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762315.59670400887</v>
      </c>
      <c r="R653" s="25">
        <f t="array" aca="1" ref="R653" ca="1">INDEX('Lorri 401b'!L:L,MATCH('Retirement Calculator'!A653,'Lorri 401b'!N:N,0),0)</f>
        <v>-1822295.1519364605</v>
      </c>
      <c r="S653" s="25">
        <f t="shared" ca="1" si="527"/>
        <v>-1059979.5552324518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757562.77271887276</v>
      </c>
      <c r="R654" s="25">
        <f t="array" aca="1" ref="R654" ca="1">INDEX('Lorri 401b'!L:L,MATCH('Retirement Calculator'!A654,'Lorri 401b'!N:N,0),0)</f>
        <v>-1850340.1069810437</v>
      </c>
      <c r="S654" s="25">
        <f t="shared" ca="1" si="527"/>
        <v>-1092777.3342621708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752790.14530046529</v>
      </c>
      <c r="R655" s="25">
        <f t="array" aca="1" ref="R655" ca="1">INDEX('Lorri 401b'!L:L,MATCH('Retirement Calculator'!A655,'Lorri 401b'!N:N,0),0)</f>
        <v>-1878501.9160049793</v>
      </c>
      <c r="S655" s="25">
        <f t="shared" ca="1" si="527"/>
        <v>-1125711.7707045139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747997.63193448109</v>
      </c>
      <c r="R656" s="25">
        <f t="array" aca="1" ref="R656" ca="1">INDEX('Lorri 401b'!L:L,MATCH('Retirement Calculator'!A656,'Lorri 401b'!N:N,0),0)</f>
        <v>-1906781.065899848</v>
      </c>
      <c r="S656" s="25">
        <f t="shared" ca="1" si="527"/>
        <v>-1158783.4339653668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743185.14976280532</v>
      </c>
      <c r="R657" s="25">
        <f t="array" aca="1" ref="R657" ca="1">INDEX('Lorri 401b'!L:L,MATCH('Retirement Calculator'!A657,'Lorri 401b'!N:N,0),0)</f>
        <v>-1935178.0455859452</v>
      </c>
      <c r="S657" s="25">
        <f t="shared" ca="1" si="527"/>
        <v>-1191992.8958231399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738352.61558208091</v>
      </c>
      <c r="R658" s="25">
        <f t="array" aca="1" ref="R658" ca="1">INDEX('Lorri 401b'!L:L,MATCH('Retirement Calculator'!A658,'Lorri 401b'!N:N,0),0)</f>
        <v>-1963693.3460207346</v>
      </c>
      <c r="S658" s="25">
        <f t="shared" ca="1" si="527"/>
        <v>-1225340.7304386538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733499.94584227004</v>
      </c>
      <c r="R659" s="25">
        <f t="array" aca="1" ref="R659" ca="1">INDEX('Lorri 401b'!L:L,MATCH('Retirement Calculator'!A659,'Lorri 401b'!N:N,0),0)</f>
        <v>-1992327.4602073357</v>
      </c>
      <c r="S659" s="25">
        <f t="shared" ca="1" si="527"/>
        <v>-1258827.5143650656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728627.05664521002</v>
      </c>
      <c r="R660" s="25">
        <f t="array" aca="1" ref="R660" ca="1">INDEX('Lorri 401b'!L:L,MATCH('Retirement Calculator'!A660,'Lorri 401b'!N:N,0),0)</f>
        <v>-2021080.8832030473</v>
      </c>
      <c r="S660" s="25">
        <f t="shared" ca="1" si="527"/>
        <v>-1292453.8265578374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723733.86374316225</v>
      </c>
      <c r="R661" s="25">
        <f t="array" aca="1" ref="R661" ca="1">INDEX('Lorri 401b'!L:L,MATCH('Retirement Calculator'!A661,'Lorri 401b'!N:N,0),0)</f>
        <v>-2049954.1121279078</v>
      </c>
      <c r="S661" s="25">
        <f t="shared" ca="1" si="527"/>
        <v>-1326220.2483847456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718820.2825373559</v>
      </c>
      <c r="R662" s="25">
        <f t="array" aca="1" ref="R662" ca="1">INDEX('Lorri 401b'!L:L,MATCH('Retirement Calculator'!A662,'Lorri 401b'!N:N,0),0)</f>
        <v>-2078947.6461732886</v>
      </c>
      <c r="S662" s="25">
        <f t="shared" ca="1" si="527"/>
        <v>-1360127.3636359326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713886.22807652538</v>
      </c>
      <c r="R663" s="25">
        <f t="array" aca="1" ref="R663" ca="1">INDEX('Lorri 401b'!L:L,MATCH('Retirement Calculator'!A663,'Lorri 401b'!N:N,0),0)</f>
        <v>-2108061.9866105253</v>
      </c>
      <c r="S663" s="25">
        <f t="shared" ca="1" si="527"/>
        <v>-1394175.7585339998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708931.61505544139</v>
      </c>
      <c r="R664" s="25">
        <f t="array" aca="1" ref="R664" ca="1">INDEX('Lorri 401b'!L:L,MATCH('Retirement Calculator'!A664,'Lorri 401b'!N:N,0),0)</f>
        <v>-2137297.6367995837</v>
      </c>
      <c r="S664" s="25">
        <f t="shared" ca="1" si="527"/>
        <v>-1428366.0217441423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703956.35781343631</v>
      </c>
      <c r="R665" s="25">
        <f t="array" aca="1" ref="R665" ca="1">INDEX('Lorri 401b'!L:L,MATCH('Retirement Calculator'!A665,'Lorri 401b'!N:N,0),0)</f>
        <v>-2166655.102197763</v>
      </c>
      <c r="S665" s="25">
        <f t="shared" ca="1" si="527"/>
        <v>-1462698.7443843267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698960.37033292279</v>
      </c>
      <c r="R666" s="25">
        <f t="array" aca="1" ref="R666" ca="1">INDEX('Lorri 401b'!L:L,MATCH('Retirement Calculator'!A666,'Lorri 401b'!N:N,0),0)</f>
        <v>-2196134.8903684351</v>
      </c>
      <c r="S666" s="25">
        <f t="shared" ca="1" si="527"/>
        <v>-1497174.5200355123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693943.56623790716</v>
      </c>
      <c r="R667" s="25">
        <f t="array" aca="1" ref="R667" ca="1">INDEX('Lorri 401b'!L:L,MATCH('Retirement Calculator'!A667,'Lorri 401b'!N:N,0),0)</f>
        <v>-2225737.5109898183</v>
      </c>
      <c r="S667" s="25">
        <f t="shared" ca="1" si="527"/>
        <v>-1531793.9447519111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688905.85879249568</v>
      </c>
      <c r="R668" s="25">
        <f t="array" aca="1" ref="R668" ca="1">INDEX('Lorri 401b'!L:L,MATCH('Retirement Calculator'!A668,'Lorri 401b'!N:N,0),0)</f>
        <v>-2255463.4758637906</v>
      </c>
      <c r="S668" s="25">
        <f t="shared" ca="1" si="527"/>
        <v>-1566557.6170712949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683847.16089939489</v>
      </c>
      <c r="R669" s="25">
        <f t="array" aca="1" ref="R669" ca="1">INDEX('Lorri 401b'!L:L,MATCH('Retirement Calculator'!A669,'Lorri 401b'!N:N,0),0)</f>
        <v>-2285313.2989247376</v>
      </c>
      <c r="S669" s="25">
        <f t="shared" ca="1" si="527"/>
        <v>-1601466.1380253427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678767.38509840623</v>
      </c>
      <c r="R670" s="25">
        <f t="array" aca="1" ref="R670" ca="1">INDEX('Lorri 401b'!L:L,MATCH('Retirement Calculator'!A670,'Lorri 401b'!N:N,0),0)</f>
        <v>-2315287.4962484385</v>
      </c>
      <c r="S670" s="25">
        <f t="shared" ca="1" si="527"/>
        <v>-1636520.1111500324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673666.44356491347</v>
      </c>
      <c r="R671" s="25">
        <f t="array" aca="1" ref="R671" ca="1">INDEX('Lorri 401b'!L:L,MATCH('Retirement Calculator'!A671,'Lorri 401b'!N:N,0),0)</f>
        <v>-2345386.5860609883</v>
      </c>
      <c r="S671" s="25">
        <f t="shared" ca="1" si="527"/>
        <v>-1671720.1424960748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668544.24810836441</v>
      </c>
      <c r="R672" s="25">
        <f t="array" aca="1" ref="R672" ca="1">INDEX('Lorri 401b'!L:L,MATCH('Retirement Calculator'!A672,'Lorri 401b'!N:N,0),0)</f>
        <v>-2375611.088747757</v>
      </c>
      <c r="S672" s="25">
        <f t="shared" ca="1" si="527"/>
        <v>-1707066.8406393926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663400.71017074643</v>
      </c>
      <c r="R673" s="25">
        <f t="array" aca="1" ref="R673" ca="1">INDEX('Lorri 401b'!L:L,MATCH('Retirement Calculator'!A673,'Lorri 401b'!N:N,0),0)</f>
        <v>-2405961.5268623871</v>
      </c>
      <c r="S673" s="25">
        <f t="shared" ca="1" si="527"/>
        <v>-1742560.8166916408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658235.74082505505</v>
      </c>
      <c r="R674" s="25">
        <f t="array" aca="1" ref="R674" ca="1">INDEX('Lorri 401b'!L:L,MATCH('Retirement Calculator'!A674,'Lorri 401b'!N:N,0),0)</f>
        <v>-2436438.4251358281</v>
      </c>
      <c r="S674" s="25">
        <f t="shared" ca="1" si="527"/>
        <v>-1778202.6843107729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653049.25077375665</v>
      </c>
      <c r="R675" s="25">
        <f t="array" aca="1" ref="R675" ca="1">INDEX('Lorri 401b'!L:L,MATCH('Retirement Calculator'!A675,'Lorri 401b'!N:N,0),0)</f>
        <v>-2467042.3104854086</v>
      </c>
      <c r="S675" s="25">
        <f t="shared" ca="1" si="527"/>
        <v>-1813993.0597116519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647841.15034724446</v>
      </c>
      <c r="R676" s="25">
        <f t="array" aca="1" ref="R676" ca="1">INDEX('Lorri 401b'!L:L,MATCH('Retirement Calculator'!A676,'Lorri 401b'!N:N,0),0)</f>
        <v>-2497773.7120239455</v>
      </c>
      <c r="S676" s="25">
        <f t="shared" ca="1" si="527"/>
        <v>-1849932.5616767011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642611.3495022885</v>
      </c>
      <c r="R677" s="25">
        <f t="array" aca="1" ref="R677" ca="1">INDEX('Lorri 401b'!L:L,MATCH('Retirement Calculator'!A677,'Lorri 401b'!N:N,0),0)</f>
        <v>-2528633.161068893</v>
      </c>
      <c r="S677" s="25">
        <f t="shared" ca="1" si="527"/>
        <v>-1886021.8115666045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637359.75782047852</v>
      </c>
      <c r="R678" s="25">
        <f t="array" aca="1" ref="R678" ca="1">INDEX('Lorri 401b'!L:L,MATCH('Retirement Calculator'!A678,'Lorri 401b'!N:N,0),0)</f>
        <v>-2559621.1911515282</v>
      </c>
      <c r="S678" s="25">
        <f t="shared" ca="1" si="527"/>
        <v>-1922261.4333310495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632086.284506661</v>
      </c>
      <c r="R679" s="25">
        <f t="array" aca="1" ref="R679" ca="1">INDEX('Lorri 401b'!L:L,MATCH('Retirement Calculator'!A679,'Lorri 401b'!N:N,0),0)</f>
        <v>-2590738.3380261739</v>
      </c>
      <c r="S679" s="25">
        <f t="shared" ca="1" si="527"/>
        <v>-1958652.053519513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626790.83838736929</v>
      </c>
      <c r="R680" s="25">
        <f t="array" aca="1" ref="R680" ca="1">INDEX('Lorri 401b'!L:L,MATCH('Retirement Calculator'!A680,'Lorri 401b'!N:N,0),0)</f>
        <v>-2621985.139679464</v>
      </c>
      <c r="S680" s="25">
        <f t="shared" ca="1" si="527"/>
        <v>-1995194.3012920949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621473.32790924713</v>
      </c>
      <c r="R681" s="25">
        <f t="array" aca="1" ref="R681" ca="1">INDEX('Lorri 401b'!L:L,MATCH('Retirement Calculator'!A681,'Lorri 401b'!N:N,0),0)</f>
        <v>-2653362.136339643</v>
      </c>
      <c r="S681" s="25">
        <f t="shared" ca="1" si="527"/>
        <v>-2031888.808430396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616133.6611374662</v>
      </c>
      <c r="R682" s="25">
        <f t="array" aca="1" ref="R682" ca="1">INDEX('Lorri 401b'!L:L,MATCH('Retirement Calculator'!A682,'Lorri 401b'!N:N,0),0)</f>
        <v>-2684869.870485906</v>
      </c>
      <c r="S682" s="25">
        <f t="shared" ca="1" si="527"/>
        <v>-2068736.2093484397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610771.74575413612</v>
      </c>
      <c r="R683" s="25">
        <f t="array" aca="1" ref="R683" ca="1">INDEX('Lorri 401b'!L:L,MATCH('Retirement Calculator'!A683,'Lorri 401b'!N:N,0),0)</f>
        <v>-2716508.8868577783</v>
      </c>
      <c r="S683" s="25">
        <f t="shared" ca="1" si="527"/>
        <v>-2105737.1411036421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605387.48905670887</v>
      </c>
      <c r="R684" s="25">
        <f t="array" aca="1" ref="R684" ca="1">INDEX('Lorri 401b'!L:L,MATCH('Retirement Calculator'!A684,'Lorri 401b'!N:N,0),0)</f>
        <v>-2748279.7324645338</v>
      </c>
      <c r="S684" s="25">
        <f t="shared" ca="1" si="527"/>
        <v>-2142892.243407825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599980.79795637564</v>
      </c>
      <c r="R685" s="25">
        <f t="array" aca="1" ref="R685" ca="1">INDEX('Lorri 401b'!L:L,MATCH('Retirement Calculator'!A685,'Lorri 401b'!N:N,0),0)</f>
        <v>-2780182.9565946506</v>
      </c>
      <c r="S685" s="25">
        <f t="shared" ca="1" si="527"/>
        <v>-2180202.1586382752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594551.57897645771</v>
      </c>
      <c r="R686" s="25">
        <f t="array" aca="1" ref="R686" ca="1">INDEX('Lorri 401b'!L:L,MATCH('Retirement Calculator'!A686,'Lorri 401b'!N:N,0),0)</f>
        <v>-2812219.1108253095</v>
      </c>
      <c r="S686" s="25">
        <f t="shared" ca="1" si="527"/>
        <v>-2217667.5318488516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589099.73825079016</v>
      </c>
      <c r="R687" s="25">
        <f t="array" aca="1" ref="R687" ca="1">INDEX('Lorri 401b'!L:L,MATCH('Retirement Calculator'!A687,'Lorri 401b'!N:N,0),0)</f>
        <v>-2844388.7490319293</v>
      </c>
      <c r="S687" s="25">
        <f t="shared" ca="1" si="527"/>
        <v>-2255289.0107811391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583625.18152209895</v>
      </c>
      <c r="R688" s="25">
        <f t="array" aca="1" ref="R688" ca="1">INDEX('Lorri 401b'!L:L,MATCH('Retirement Calculator'!A688,'Lorri 401b'!N:N,0),0)</f>
        <v>-2876692.4273977433</v>
      </c>
      <c r="S688" s="25">
        <f t="shared" ca="1" si="527"/>
        <v>-2293067.2458756445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578127.81414037151</v>
      </c>
      <c r="R689" s="25">
        <f t="array" aca="1" ref="R689" ca="1">INDEX('Lorri 401b'!L:L,MATCH('Retirement Calculator'!A689,'Lorri 401b'!N:N,0),0)</f>
        <v>-2909130.704423415</v>
      </c>
      <c r="S689" s="25">
        <f t="shared" ca="1" si="527"/>
        <v>-2331002.8902830435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572607.54106122022</v>
      </c>
      <c r="R690" s="25">
        <f t="array" aca="1" ref="R690" ca="1">INDEX('Lorri 401b'!L:L,MATCH('Retirement Calculator'!A690,'Lorri 401b'!N:N,0),0)</f>
        <v>-2941704.1409366936</v>
      </c>
      <c r="S690" s="25">
        <f t="shared" ca="1" si="527"/>
        <v>-2369096.5998754734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567064.2668442392</v>
      </c>
      <c r="R691" s="25">
        <f t="array" aca="1" ref="R691" ca="1">INDEX('Lorri 401b'!L:L,MATCH('Retirement Calculator'!A691,'Lorri 401b'!N:N,0),0)</f>
        <v>-2974413.300102111</v>
      </c>
      <c r="S691" s="25">
        <f t="shared" ca="1" si="527"/>
        <v>-2407349.0332578719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561497.89565135411</v>
      </c>
      <c r="R692" s="25">
        <f t="array" aca="1" ref="R692" ca="1">INDEX('Lorri 401b'!L:L,MATCH('Retirement Calculator'!A692,'Lorri 401b'!N:N,0),0)</f>
        <v>-3007258.7474307176</v>
      </c>
      <c r="S692" s="25">
        <f t="shared" ca="1" si="527"/>
        <v>-2445760.8517793636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555908.33124516532</v>
      </c>
      <c r="R693" s="25">
        <f t="array" aca="1" ref="R693" ca="1">INDEX('Lorri 401b'!L:L,MATCH('Retirement Calculator'!A693,'Lorri 401b'!N:N,0),0)</f>
        <v>-3040241.0507898601</v>
      </c>
      <c r="S693" s="25">
        <f t="shared" ca="1" si="527"/>
        <v>-2484332.7195446948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550295.47698728403</v>
      </c>
      <c r="R694" s="25">
        <f t="array" aca="1" ref="R694" ca="1">INDEX('Lorri 401b'!L:L,MATCH('Retirement Calculator'!A694,'Lorri 401b'!N:N,0),0)</f>
        <v>-3073360.780412999</v>
      </c>
      <c r="S694" s="25">
        <f t="shared" ca="1" si="527"/>
        <v>-2523065.3034257148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544659.23583666154</v>
      </c>
      <c r="R695" s="25">
        <f t="array" aca="1" ref="R695" ca="1">INDEX('Lorri 401b'!L:L,MATCH('Retirement Calculator'!A695,'Lorri 401b'!N:N,0),0)</f>
        <v>-3106618.5089095677</v>
      </c>
      <c r="S695" s="25">
        <f t="shared" ca="1" si="527"/>
        <v>-2561959.2730729063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538999.51034791151</v>
      </c>
      <c r="R696" s="25">
        <f t="array" aca="1" ref="R696" ca="1">INDEX('Lorri 401b'!L:L,MATCH('Retirement Calculator'!A696,'Lorri 401b'!N:N,0),0)</f>
        <v>-3140014.8112748722</v>
      </c>
      <c r="S696" s="25">
        <f t="shared" ca="1" si="527"/>
        <v>-2601015.3009269605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533316.20266962494</v>
      </c>
      <c r="R697" s="25">
        <f t="array" aca="1" ref="R697" ca="1">INDEX('Lorri 401b'!L:L,MATCH('Retirement Calculator'!A697,'Lorri 401b'!N:N,0),0)</f>
        <v>-3173550.264900032</v>
      </c>
      <c r="S697" s="25">
        <f t="shared" ca="1" si="527"/>
        <v>-2640234.0622304073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527609.21454267891</v>
      </c>
      <c r="R698" s="25">
        <f t="array" aca="1" ref="R698" ca="1">INDEX('Lorri 401b'!L:L,MATCH('Retirement Calculator'!A698,'Lorri 401b'!N:N,0),0)</f>
        <v>-3207225.4495819635</v>
      </c>
      <c r="S698" s="25">
        <f t="shared" ca="1" si="527"/>
        <v>-2679616.2350392845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521878.4472985373</v>
      </c>
      <c r="R699" s="25">
        <f t="array" aca="1" ref="R699" ca="1">INDEX('Lorri 401b'!L:L,MATCH('Retirement Calculator'!A699,'Lorri 401b'!N:N,0),0)</f>
        <v>-3241040.9475334031</v>
      </c>
      <c r="S699" s="25">
        <f t="shared" ca="1" si="527"/>
        <v>-2719162.5002348656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516123.8018575451</v>
      </c>
      <c r="R700" s="25">
        <f t="array" aca="1" ref="R700" ca="1">INDEX('Lorri 401b'!L:L,MATCH('Retirement Calculator'!A700,'Lorri 401b'!N:N,0),0)</f>
        <v>-3274997.3433929733</v>
      </c>
      <c r="S700" s="25">
        <f t="shared" ca="1" si="527"/>
        <v>-2758873.5415354283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510345.17872721545</v>
      </c>
      <c r="R701" s="25">
        <f t="array" aca="1" ref="R701" ca="1">INDEX('Lorri 401b'!L:L,MATCH('Retirement Calculator'!A701,'Lorri 401b'!N:N,0),0)</f>
        <v>-3309095.2242352921</v>
      </c>
      <c r="S701" s="25">
        <f t="shared" ca="1" si="527"/>
        <v>-2798750.0455080764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504542.47800050944</v>
      </c>
      <c r="R702" s="25">
        <f t="array" aca="1" ref="R702" ca="1">INDEX('Lorri 401b'!L:L,MATCH('Retirement Calculator'!A702,'Lorri 401b'!N:N,0),0)</f>
        <v>-3343335.1795811201</v>
      </c>
      <c r="S702" s="25">
        <f t="shared" ca="1" si="527"/>
        <v>-2838792.7015806106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498715.5993541088</v>
      </c>
      <c r="R703" s="25">
        <f t="array" aca="1" ref="R703" ca="1">INDEX('Lorri 401b'!L:L,MATCH('Retirement Calculator'!A703,'Lorri 401b'!N:N,0),0)</f>
        <v>-3377717.801407556</v>
      </c>
      <c r="S703" s="25">
        <f t="shared" ca="1" si="527"/>
        <v>-2879002.2020534473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492864.44204668148</v>
      </c>
      <c r="R704" s="25">
        <f t="array" aca="1" ref="R704" ca="1">INDEX('Lorri 401b'!L:L,MATCH('Retirement Calculator'!A704,'Lorri 401b'!N:N,0),0)</f>
        <v>-3412243.6841582689</v>
      </c>
      <c r="S704" s="25">
        <f t="shared" ca="1" si="527"/>
        <v>-2919379.2421115874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486988.90491713991</v>
      </c>
      <c r="R705" s="25">
        <f t="array" aca="1" ref="R705" ca="1">INDEX('Lorri 401b'!L:L,MATCH('Retirement Calculator'!A705,'Lorri 401b'!N:N,0),0)</f>
        <v>-3446913.4247537763</v>
      </c>
      <c r="S705" s="25">
        <f t="shared" ca="1" si="527"/>
        <v>-2959924.5198366363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481088.88638289191</v>
      </c>
      <c r="R706" s="25">
        <f t="array" aca="1" ref="R706" ca="1">INDEX('Lorri 401b'!L:L,MATCH('Retirement Calculator'!A706,'Lorri 401b'!N:N,0),0)</f>
        <v>-3481727.6226017647</v>
      </c>
      <c r="S706" s="25">
        <f t="shared" ca="1" si="527"/>
        <v>-3000638.7362188729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475164.28443808452</v>
      </c>
      <c r="R707" s="25">
        <f t="array" aca="1" ref="R707" ca="1">INDEX('Lorri 401b'!L:L,MATCH('Retirement Calculator'!A707,'Lorri 401b'!N:N,0),0)</f>
        <v>-3516686.8796074535</v>
      </c>
      <c r="S707" s="25">
        <f t="shared" ca="1" si="527"/>
        <v>-3041522.5951693691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469214.99665184045</v>
      </c>
      <c r="R708" s="25">
        <f t="array" aca="1" ref="R708" ca="1">INDEX('Lorri 401b'!L:L,MATCH('Retirement Calculator'!A708,'Lorri 401b'!N:N,0),0)</f>
        <v>-3551791.8001839989</v>
      </c>
      <c r="S708" s="25">
        <f t="shared" ca="1" si="527"/>
        <v>-3082576.8035321585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463240.92016648705</v>
      </c>
      <c r="R709" s="25">
        <f t="array" aca="1" ref="R709" ca="1">INDEX('Lorri 401b'!L:L,MATCH('Retirement Calculator'!A709,'Lorri 401b'!N:N,0),0)</f>
        <v>-3587042.9912629467</v>
      </c>
      <c r="S709" s="25">
        <f t="shared" ca="1" si="527"/>
        <v>-3123802.0710964599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457241.951695778</v>
      </c>
      <c r="R710" s="25">
        <f t="array" aca="1" ref="R710" ca="1">INDEX('Lorri 401b'!L:L,MATCH('Retirement Calculator'!A710,'Lorri 401b'!N:N,0),0)</f>
        <v>-3622441.0623047235</v>
      </c>
      <c r="S710" s="25">
        <f t="shared" ca="1" si="527"/>
        <v>-3165199.1106089456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451217.98752310767</v>
      </c>
      <c r="R711" s="25">
        <f t="array" aca="1" ref="R711" ca="1">INDEX('Lorri 401b'!L:L,MATCH('Retirement Calculator'!A711,'Lorri 401b'!N:N,0),0)</f>
        <v>-3657986.6253091744</v>
      </c>
      <c r="S711" s="25">
        <f t="shared" ca="1" si="527"/>
        <v>-3206768.6377860666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445168.92349971784</v>
      </c>
      <c r="R712" s="25">
        <f t="array" aca="1" ref="R712" ca="1">INDEX('Lorri 401b'!L:L,MATCH('Retirement Calculator'!A712,'Lorri 401b'!N:N,0),0)</f>
        <v>-3693680.2948261439</v>
      </c>
      <c r="S712" s="25">
        <f t="shared" ca="1" si="527"/>
        <v>-3248511.371326426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439094.65504289727</v>
      </c>
      <c r="R713" s="25">
        <f t="array" aca="1" ref="R713" ca="1">INDEX('Lorri 401b'!L:L,MATCH('Retirement Calculator'!A713,'Lorri 401b'!N:N,0),0)</f>
        <v>-3729522.6879661009</v>
      </c>
      <c r="S713" s="25">
        <f t="shared" ca="1" si="527"/>
        <v>-3290428.0329232034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432995.07713417325</v>
      </c>
      <c r="R714" s="25">
        <f t="array" aca="1" ref="R714" ca="1">INDEX('Lorri 401b'!L:L,MATCH('Retirement Calculator'!A714,'Lorri 401b'!N:N,0),0)</f>
        <v>-3765514.4244108074</v>
      </c>
      <c r="S714" s="25">
        <f t="shared" ca="1" si="527"/>
        <v>-3332519.3472766341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426870.08431749622</v>
      </c>
      <c r="R715" s="25">
        <f t="array" aca="1" ref="R715" ca="1">INDEX('Lorri 401b'!L:L,MATCH('Retirement Calculator'!A715,'Lorri 401b'!N:N,0),0)</f>
        <v>-3801656.1264240337</v>
      </c>
      <c r="S715" s="25">
        <f t="shared" ca="1" si="527"/>
        <v>-3374786.0421065376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420719.57069741638</v>
      </c>
      <c r="R716" s="25">
        <f t="array" aca="1" ref="R716" ca="1">INDEX('Lorri 401b'!L:L,MATCH('Retirement Calculator'!A716,'Lorri 401b'!N:N,0),0)</f>
        <v>-3837948.4188623149</v>
      </c>
      <c r="S716" s="25">
        <f t="shared" ca="1" si="527"/>
        <v>-3417228.8481648983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414543.42993725283</v>
      </c>
      <c r="R717" s="25">
        <f t="array" aca="1" ref="R717" ca="1">INDEX('Lorri 401b'!L:L,MATCH('Retirement Calculator'!A717,'Lorri 401b'!N:N,0),0)</f>
        <v>-3874391.9291857556</v>
      </c>
      <c r="S717" s="25">
        <f t="shared" ca="1" si="527"/>
        <v>-3459848.4992485028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408341.55525725527</v>
      </c>
      <c r="R718" s="25">
        <f t="array" aca="1" ref="R718" ca="1">INDEX('Lorri 401b'!L:L,MATCH('Retirement Calculator'!A718,'Lorri 401b'!N:N,0),0)</f>
        <v>-3910987.2874688776</v>
      </c>
      <c r="S718" s="25">
        <f t="shared" ca="1" si="527"/>
        <v>-3502645.7322116224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402113.83943275776</v>
      </c>
      <c r="R719" s="25">
        <f t="array" aca="1" ref="R719" ca="1">INDEX('Lorri 401b'!L:L,MATCH('Retirement Calculator'!A719,'Lorri 401b'!N:N,0),0)</f>
        <v>-3947735.1264115125</v>
      </c>
      <c r="S719" s="25">
        <f t="shared" ca="1" si="527"/>
        <v>-3545621.2869787547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395860.17479232483</v>
      </c>
      <c r="R720" s="25">
        <f t="array" aca="1" ref="R720" ca="1">INDEX('Lorri 401b'!L:L,MATCH('Retirement Calculator'!A720,'Lorri 401b'!N:N,0),0)</f>
        <v>-3984636.0813497417</v>
      </c>
      <c r="S720" s="25">
        <f t="shared" ca="1" si="527"/>
        <v>-3588775.906557417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389580.4532158901</v>
      </c>
      <c r="R721" s="25">
        <f t="array" aca="1" ref="R721" ca="1">INDEX('Lorri 401b'!L:L,MATCH('Retirement Calculator'!A721,'Lorri 401b'!N:N,0),0)</f>
        <v>-4021690.7902668803</v>
      </c>
      <c r="S721" s="25">
        <f t="shared" ca="1" si="527"/>
        <v>-3632110.3370509902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383274.56613288686</v>
      </c>
      <c r="R722" s="25">
        <f t="array" aca="1" ref="R722" ca="1">INDEX('Lorri 401b'!L:L,MATCH('Retirement Calculator'!A722,'Lorri 401b'!N:N,0),0)</f>
        <v>-4058899.8938045069</v>
      </c>
      <c r="S722" s="25">
        <f t="shared" ca="1" si="527"/>
        <v>-3675625.3276716201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376942.40452037111</v>
      </c>
      <c r="R723" s="25">
        <f t="array" aca="1" ref="R723" ca="1">INDEX('Lorri 401b'!L:L,MATCH('Retirement Calculator'!A723,'Lorri 401b'!N:N,0),0)</f>
        <v>-4096264.0352735403</v>
      </c>
      <c r="S723" s="25">
        <f t="shared" ca="1" si="527"/>
        <v>-3719321.6307531693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370583.85890113655</v>
      </c>
      <c r="R724" s="25">
        <f t="array" aca="1" ref="R724" ca="1">INDEX('Lorri 401b'!L:L,MATCH('Retirement Calculator'!A724,'Lorri 401b'!N:N,0),0)</f>
        <v>-4133783.8606653614</v>
      </c>
      <c r="S724" s="25">
        <f t="shared" ca="1" si="527"/>
        <v>-3763200.0017642248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364198.81934182189</v>
      </c>
      <c r="R725" s="25">
        <f t="array" aca="1" ref="R725" ca="1">INDEX('Lorri 401b'!L:L,MATCH('Retirement Calculator'!A725,'Lorri 401b'!N:N,0),0)</f>
        <v>-4171460.0186629817</v>
      </c>
      <c r="S725" s="25">
        <f t="shared" ca="1" si="527"/>
        <v>-3807261.1993211596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357787.17545101006</v>
      </c>
      <c r="R726" s="25">
        <f t="array" aca="1" ref="R726" ca="1">INDEX('Lorri 401b'!L:L,MATCH('Retirement Calculator'!A726,'Lorri 401b'!N:N,0),0)</f>
        <v>-4209293.1606522584</v>
      </c>
      <c r="S726" s="25">
        <f t="shared" ca="1" si="527"/>
        <v>-3851505.9852012484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351348.81637731986</v>
      </c>
      <c r="R727" s="25">
        <f t="array" aca="1" ref="R727" ca="1">INDEX('Lorri 401b'!L:L,MATCH('Retirement Calculator'!A727,'Lorri 401b'!N:N,0),0)</f>
        <v>-4247283.9407331571</v>
      </c>
      <c r="S727" s="25">
        <f t="shared" ca="1" si="527"/>
        <v>-3895935.1243558372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344883.63080748927</v>
      </c>
      <c r="R728" s="25">
        <f t="array" aca="1" ref="R728" ca="1">INDEX('Lorri 401b'!L:L,MATCH('Retirement Calculator'!A728,'Lorri 401b'!N:N,0),0)</f>
        <v>-4285433.0157310599</v>
      </c>
      <c r="S728" s="25">
        <f t="shared" ca="1" si="527"/>
        <v>-3940549.3849235708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338391.50696445105</v>
      </c>
      <c r="R729" s="25">
        <f t="array" aca="1" ref="R729" ca="1">INDEX('Lorri 401b'!L:L,MATCH('Retirement Calculator'!A729,'Lorri 401b'!N:N,0),0)</f>
        <v>-4323741.0452081207</v>
      </c>
      <c r="S729" s="25">
        <f t="shared" ca="1" si="527"/>
        <v>-3985349.5382436696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331872.33260540018</v>
      </c>
      <c r="R730" s="25">
        <f t="array" aca="1" ref="R730" ca="1">INDEX('Lorri 401b'!L:L,MATCH('Retirement Calculator'!A730,'Lorri 401b'!N:N,0),0)</f>
        <v>-4362208.6914746687</v>
      </c>
      <c r="S730" s="25">
        <f t="shared" ca="1" si="527"/>
        <v>-4030336.3588692686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325325.99501985323</v>
      </c>
      <c r="R731" s="25">
        <f t="array" aca="1" ref="R731" ca="1">INDEX('Lorri 401b'!L:L,MATCH('Retirement Calculator'!A731,'Lorri 401b'!N:N,0),0)</f>
        <v>-4400836.6196006611</v>
      </c>
      <c r="S731" s="25">
        <f t="shared" ca="1" si="527"/>
        <v>-4075510.624580808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318752.38102769986</v>
      </c>
      <c r="R732" s="25">
        <f t="array" aca="1" ref="R732" ca="1">INDEX('Lorri 401b'!L:L,MATCH('Retirement Calculator'!A732,'Lorri 401b'!N:N,0),0)</f>
        <v>-4439625.4974271785</v>
      </c>
      <c r="S732" s="25">
        <f t="shared" ca="1" si="527"/>
        <v>-4120873.1163994786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312151.37697724585</v>
      </c>
      <c r="R733" s="25">
        <f t="array" aca="1" ref="R733" ca="1">INDEX('Lorri 401b'!L:L,MATCH('Retirement Calculator'!A733,'Lorri 401b'!N:N,0),0)</f>
        <v>-4478575.9955779733</v>
      </c>
      <c r="S733" s="25">
        <f t="shared" ca="1" si="527"/>
        <v>-4166424.6186007275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305522.86874324828</v>
      </c>
      <c r="R734" s="25">
        <f t="array" aca="1" ref="R734" ca="1">INDEX('Lorri 401b'!L:L,MATCH('Retirement Calculator'!A734,'Lorri 401b'!N:N,0),0)</f>
        <v>-4517688.7874710625</v>
      </c>
      <c r="S734" s="25">
        <f t="shared" ca="1" si="527"/>
        <v>-4212165.9187278142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298866.7417249424</v>
      </c>
      <c r="R735" s="25">
        <f t="array" aca="1" ref="R735" ca="1">INDEX('Lorri 401b'!L:L,MATCH('Retirement Calculator'!A735,'Lorri 401b'!N:N,0),0)</f>
        <v>-4556964.5493303733</v>
      </c>
      <c r="S735" s="25">
        <f t="shared" ca="1" si="527"/>
        <v>-4258097.8076054305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292182.88084406022</v>
      </c>
      <c r="R736" s="25">
        <f t="array" aca="1" ref="R736" ca="1">INDEX('Lorri 401b'!L:L,MATCH('Retirement Calculator'!A736,'Lorri 401b'!N:N,0),0)</f>
        <v>-4596403.960197431</v>
      </c>
      <c r="S736" s="25">
        <f t="shared" ca="1" si="527"/>
        <v>-4304221.0793533707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285471.17054284102</v>
      </c>
      <c r="R737" s="25">
        <f t="array" aca="1" ref="R737" ca="1">INDEX('Lorri 401b'!L:L,MATCH('Retirement Calculator'!A737,'Lorri 401b'!N:N,0),0)</f>
        <v>-4636007.7019431014</v>
      </c>
      <c r="S737" s="25">
        <f t="shared" ca="1" si="527"/>
        <v>-4350536.5314002605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278731.49478203343</v>
      </c>
      <c r="R738" s="25">
        <f t="array" aca="1" ref="R738" ca="1">INDEX('Lorri 401b'!L:L,MATCH('Retirement Calculator'!A738,'Lorri 401b'!N:N,0),0)</f>
        <v>-4675776.4592793789</v>
      </c>
      <c r="S738" s="25">
        <f t="shared" ca="1" si="527"/>
        <v>-4397044.9644973455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271963.73703888914</v>
      </c>
      <c r="R739" s="25">
        <f t="array" aca="1" ref="R739" ca="1">INDEX('Lorri 401b'!L:L,MATCH('Retirement Calculator'!A739,'Lorri 401b'!N:N,0),0)</f>
        <v>-4715710.9197712243</v>
      </c>
      <c r="S739" s="25">
        <f t="shared" ca="1" si="527"/>
        <v>-4443747.1827323353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265167.78030514845</v>
      </c>
      <c r="R740" s="25">
        <f t="array" aca="1" ref="R740" ca="1">INDEX('Lorri 401b'!L:L,MATCH('Retirement Calculator'!A740,'Lorri 401b'!N:N,0),0)</f>
        <v>-4755811.7738484526</v>
      </c>
      <c r="S740" s="25">
        <f t="shared" ca="1" si="527"/>
        <v>-4490643.9935433045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258343.50708501713</v>
      </c>
      <c r="R741" s="25">
        <f t="array" aca="1" ref="R741" ca="1">INDEX('Lorri 401b'!L:L,MATCH('Retirement Calculator'!A741,'Lorri 401b'!N:N,0),0)</f>
        <v>-4796079.7148176692</v>
      </c>
      <c r="S741" s="25">
        <f t="shared" ca="1" si="527"/>
        <v>-4537736.2077326523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251490.79939313527</v>
      </c>
      <c r="R742" s="25">
        <f t="array" aca="1" ref="R742" ca="1">INDEX('Lorri 401b'!L:L,MATCH('Retirement Calculator'!A742,'Lorri 401b'!N:N,0),0)</f>
        <v>-4836515.4388742577</v>
      </c>
      <c r="S742" s="25">
        <f t="shared" ca="1" si="527"/>
        <v>-4585024.6394811226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244609.53875253725</v>
      </c>
      <c r="R743" s="25">
        <f t="array" aca="1" ref="R743" ca="1">INDEX('Lorri 401b'!L:L,MATCH('Retirement Calculator'!A743,'Lorri 401b'!N:N,0),0)</f>
        <v>-4877119.6451144153</v>
      </c>
      <c r="S743" s="25">
        <f t="shared" ca="1" si="527"/>
        <v>-4632510.1063618781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237699.60619260339</v>
      </c>
      <c r="R744" s="25">
        <f t="array" aca="1" ref="R744" ca="1">INDEX('Lorri 401b'!L:L,MATCH('Retirement Calculator'!A744,'Lorri 401b'!N:N,0),0)</f>
        <v>-4917893.0355472397</v>
      </c>
      <c r="S744" s="25">
        <f t="shared" ca="1" si="527"/>
        <v>-4680193.429354636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230760.88224700314</v>
      </c>
      <c r="R745" s="25">
        <f t="array" aca="1" ref="R745" ca="1">INDEX('Lorri 401b'!L:L,MATCH('Retirement Calculator'!A745,'Lorri 401b'!N:N,0),0)</f>
        <v>-4958836.3151068678</v>
      </c>
      <c r="S745" s="25">
        <f t="shared" ca="1" si="527"/>
        <v>-4728075.432859865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223793.24695162955</v>
      </c>
      <c r="R746" s="25">
        <f t="array" aca="1" ref="R746" ca="1">INDEX('Lorri 401b'!L:L,MATCH('Retirement Calculator'!A746,'Lorri 401b'!N:N,0),0)</f>
        <v>-4999950.1916646613</v>
      </c>
      <c r="S746" s="25">
        <f t="shared" ca="1" si="527"/>
        <v>-4776156.9447130319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216796.57984252524</v>
      </c>
      <c r="R747" s="25">
        <f t="array" aca="1" ref="R747" ca="1">INDEX('Lorri 401b'!L:L,MATCH('Retirement Calculator'!A747,'Lorri 401b'!N:N,0),0)</f>
        <v>-5041235.3760414449</v>
      </c>
      <c r="S747" s="25">
        <f t="shared" ca="1" si="527"/>
        <v>-4824438.7961989194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209770.75995379969</v>
      </c>
      <c r="R748" s="25">
        <f t="array" aca="1" ref="R748" ca="1">INDEX('Lorri 401b'!L:L,MATCH('Retirement Calculator'!A748,'Lorri 401b'!N:N,0),0)</f>
        <v>-5082692.5820197985</v>
      </c>
      <c r="S748" s="25">
        <f t="shared" ca="1" si="527"/>
        <v>-4872921.8220659988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202715.66581553777</v>
      </c>
      <c r="R749" s="25">
        <f t="array" aca="1" ref="R749" ca="1">INDEX('Lorri 401b'!L:L,MATCH('Retirement Calculator'!A749,'Lorri 401b'!N:N,0),0)</f>
        <v>-5124322.5263563953</v>
      </c>
      <c r="S749" s="25">
        <f t="shared" ca="1" si="527"/>
        <v>-4921606.8605408575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195631.17545169976</v>
      </c>
      <c r="R750" s="25">
        <f t="array" aca="1" ref="R750" ca="1">INDEX('Lorri 401b'!L:L,MATCH('Retirement Calculator'!A750,'Lorri 401b'!N:N,0),0)</f>
        <v>-5166125.9287943952</v>
      </c>
      <c r="S750" s="25">
        <f t="shared" ca="1" si="527"/>
        <v>-4970494.7533426955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188517.16637801242</v>
      </c>
      <c r="R751" s="25">
        <f t="array" aca="1" ref="R751" ca="1">INDEX('Lorri 401b'!L:L,MATCH('Retirement Calculator'!A751,'Lorri 401b'!N:N,0),0)</f>
        <v>-5208103.5120758861</v>
      </c>
      <c r="S751" s="25">
        <f t="shared" ca="1" si="527"/>
        <v>-5019586.3456978733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181373.51559985138</v>
      </c>
      <c r="R752" s="25">
        <f t="array" aca="1" ref="R752" ca="1">INDEX('Lorri 401b'!L:L,MATCH('Retirement Calculator'!A752,'Lorri 401b'!N:N,0),0)</f>
        <v>-5250256.0019543832</v>
      </c>
      <c r="S752" s="25">
        <f t="shared" ca="1" si="527"/>
        <v>-5068882.4863545317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174200.09961011467</v>
      </c>
      <c r="R753" s="25">
        <f t="array" aca="1" ref="R753" ca="1">INDEX('Lorri 401b'!L:L,MATCH('Retirement Calculator'!A753,'Lorri 401b'!N:N,0),0)</f>
        <v>-5292584.1272073742</v>
      </c>
      <c r="S753" s="25">
        <f t="shared" ca="1" si="527"/>
        <v>-5118384.0275972597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166996.7943870874</v>
      </c>
      <c r="R754" s="25">
        <f t="array" aca="1" ref="R754" ca="1">INDEX('Lorri 401b'!L:L,MATCH('Retirement Calculator'!A754,'Lorri 401b'!N:N,0),0)</f>
        <v>-5335088.6196489194</v>
      </c>
      <c r="S754" s="25">
        <f t="shared" ca="1" si="527"/>
        <v>-5168091.8252618322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159763.47539229752</v>
      </c>
      <c r="R755" s="25">
        <f t="array" aca="1" ref="R755" ca="1">INDEX('Lorri 401b'!L:L,MATCH('Retirement Calculator'!A755,'Lorri 401b'!N:N,0),0)</f>
        <v>-5377770.2141423048</v>
      </c>
      <c r="S755" s="25">
        <f t="shared" ca="1" si="527"/>
        <v>-5218006.738750007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152500.01756836267</v>
      </c>
      <c r="R756" s="25">
        <f t="array" aca="1" ref="R756" ca="1">INDEX('Lorri 401b'!L:L,MATCH('Retirement Calculator'!A756,'Lorri 401b'!N:N,0),0)</f>
        <v>-5420629.648612746</v>
      </c>
      <c r="S756" s="25">
        <f t="shared" ca="1" si="527"/>
        <v>-5268129.6310443832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145206.2953368281</v>
      </c>
      <c r="R757" s="25">
        <f t="array" aca="1" ref="R757" ca="1">INDEX('Lorri 401b'!L:L,MATCH('Retirement Calculator'!A757,'Lorri 401b'!N:N,0),0)</f>
        <v>-5463667.6640601475</v>
      </c>
      <c r="S757" s="25">
        <f t="shared" ca="1" si="527"/>
        <v>-5318461.3687233198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137882.18259599546</v>
      </c>
      <c r="R758" s="25">
        <f t="array" aca="1" ref="R758" ca="1">INDEX('Lorri 401b'!L:L,MATCH('Retirement Calculator'!A758,'Lorri 401b'!N:N,0),0)</f>
        <v>-5506885.0045719128</v>
      </c>
      <c r="S758" s="25">
        <f t="shared" ca="1" si="527"/>
        <v>-5369002.8219759176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130527.55271874266</v>
      </c>
      <c r="R759" s="25">
        <f t="array" aca="1" ref="R759" ca="1">INDEX('Lorri 401b'!L:L,MATCH('Retirement Calculator'!A759,'Lorri 401b'!N:N,0),0)</f>
        <v>-5550282.4173358101</v>
      </c>
      <c r="S759" s="25">
        <f t="shared" ca="1" si="527"/>
        <v>-5419754.8646170674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123142.27855033465</v>
      </c>
      <c r="R760" s="25">
        <f t="array" aca="1" ref="R760" ca="1">INDEX('Lorri 401b'!L:L,MATCH('Retirement Calculator'!A760,'Lorri 401b'!N:N,0),0)</f>
        <v>-5593860.6526528904</v>
      </c>
      <c r="S760" s="25">
        <f t="shared" ca="1" si="527"/>
        <v>-5470718.3741025561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115726.23240622494</v>
      </c>
      <c r="R761" s="25">
        <f t="array" aca="1" ref="R761" ca="1">INDEX('Lorri 401b'!L:L,MATCH('Retirement Calculator'!A761,'Lorri 401b'!N:N,0),0)</f>
        <v>-5637620.4639504589</v>
      </c>
      <c r="S761" s="25">
        <f t="shared" ca="1" si="527"/>
        <v>-5521894.2315442339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108279.28606984811</v>
      </c>
      <c r="R762" s="25">
        <f t="array" aca="1" ref="R762" ca="1">INDEX('Lorri 401b'!L:L,MATCH('Retirement Calculator'!A762,'Lorri 401b'!N:N,0),0)</f>
        <v>-5681562.6077951007</v>
      </c>
      <c r="S762" s="25">
        <f t="shared" ca="1" si="527"/>
        <v>-5573283.321725253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100801.31079040303</v>
      </c>
      <c r="R763" s="25">
        <f t="array" aca="1" ref="R763" ca="1">INDEX('Lorri 401b'!L:L,MATCH('Retirement Calculator'!A763,'Lorri 401b'!N:N,0),0)</f>
        <v>-5725687.8439057618</v>
      </c>
      <c r="S763" s="25">
        <f t="shared" ca="1" si="527"/>
        <v>-5624886.533115359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93292.177280626944</v>
      </c>
      <c r="R764" s="25">
        <f t="array" aca="1" ref="R764" ca="1">INDEX('Lorri 401b'!L:L,MATCH('Retirement Calculator'!A764,'Lorri 401b'!N:N,0),0)</f>
        <v>-5769996.9351668833</v>
      </c>
      <c r="S764" s="25">
        <f t="shared" ca="1" si="527"/>
        <v>-5676704.7578862561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85751.755714560117</v>
      </c>
      <c r="R765" s="25">
        <f t="array" aca="1" ref="R765" ca="1">INDEX('Lorri 401b'!L:L,MATCH('Retirement Calculator'!A765,'Lorri 401b'!N:N,0),0)</f>
        <v>-5814490.6476415936</v>
      </c>
      <c r="S765" s="25">
        <f t="shared" ca="1" si="527"/>
        <v>-5728738.8919270337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78179.91572530134</v>
      </c>
      <c r="R766" s="25">
        <f t="array" aca="1" ref="R766" ca="1">INDEX('Lorri 401b'!L:L,MATCH('Retirement Calculator'!A766,'Lorri 401b'!N:N,0),0)</f>
        <v>-5859169.7505849479</v>
      </c>
      <c r="S766" s="25">
        <f t="shared" ca="1" si="527"/>
        <v>-5780989.8348596469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70576.526402753996</v>
      </c>
      <c r="R767" s="25">
        <f t="array" aca="1" ref="R767" ca="1">INDEX('Lorri 401b'!L:L,MATCH('Retirement Calculator'!A767,'Lorri 401b'!N:N,0),0)</f>
        <v>-5904035.0164572326</v>
      </c>
      <c r="S767" s="25">
        <f t="shared" ca="1" si="527"/>
        <v>-5833458.4900544789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62941.456291362701</v>
      </c>
      <c r="R768" s="25">
        <f t="array" aca="1" ref="R768" ca="1">INDEX('Lorri 401b'!L:L,MATCH('Retirement Calculator'!A768,'Lorri 401b'!N:N,0),0)</f>
        <v>-5949087.2209373191</v>
      </c>
      <c r="S768" s="25">
        <f t="shared" ca="1" si="527"/>
        <v>-5886145.7646459565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55274.57338784061</v>
      </c>
      <c r="R769" s="25">
        <f t="array" aca="1" ref="R769" ca="1">INDEX('Lorri 401b'!L:L,MATCH('Retirement Calculator'!A769,'Lorri 401b'!N:N,0),0)</f>
        <v>-5994327.1429360723</v>
      </c>
      <c r="S769" s="25">
        <f t="shared" ca="1" si="527"/>
        <v>-5939052.5695482315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47575.745138887178</v>
      </c>
      <c r="R770" s="25">
        <f t="array" aca="1" ref="R770" ca="1">INDEX('Lorri 401b'!L:L,MATCH('Retirement Calculator'!A770,'Lorri 401b'!N:N,0),0)</f>
        <v>-6039755.56460982</v>
      </c>
      <c r="S770" s="25">
        <f t="shared" ca="1" si="527"/>
        <v>-5992179.8194709327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39844.838438896433</v>
      </c>
      <c r="R771" s="25">
        <f t="array" aca="1" ref="R771" ca="1">INDEX('Lorri 401b'!L:L,MATCH('Retirement Calculator'!A771,'Lorri 401b'!N:N,0),0)</f>
        <v>-6085373.2713738754</v>
      </c>
      <c r="S771" s="25">
        <f t="shared" ca="1" si="527"/>
        <v>-6045528.432934979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32081.719627655733</v>
      </c>
      <c r="R772" s="25">
        <f t="array" aca="1" ref="R772" ca="1">INDEX('Lorri 401b'!L:L,MATCH('Retirement Calculator'!A772,'Lorri 401b'!N:N,0),0)</f>
        <v>-6131181.0519161141</v>
      </c>
      <c r="S772" s="25">
        <f t="shared" ca="1" si="527"/>
        <v>-6099099.332288458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24286.254488034865</v>
      </c>
      <c r="R773" s="25">
        <f t="array" aca="1" ref="R773" ca="1">INDEX('Lorri 401b'!L:L,MATCH('Retirement Calculator'!A773,'Lorri 401b'!N:N,0),0)</f>
        <v>-6177179.6982106119</v>
      </c>
      <c r="S773" s="25">
        <f t="shared" ca="1" si="527"/>
        <v>-6152893.4437225768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16458.308243665575</v>
      </c>
      <c r="R774" s="25">
        <f t="array" aca="1" ref="R774" ca="1">INDEX('Lorri 401b'!L:L,MATCH('Retirement Calculator'!A774,'Lorri 401b'!N:N,0),0)</f>
        <v>-6223370.0055313371</v>
      </c>
      <c r="S774" s="25">
        <f t="shared" ca="1" si="527"/>
        <v>-6206911.6972876713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8597.7455566114131</v>
      </c>
      <c r="R775" s="25">
        <f t="array" aca="1" ref="R775" ca="1">INDEX('Lorri 401b'!L:L,MATCH('Retirement Calculator'!A775,'Lorri 401b'!N:N,0),0)</f>
        <v>-6269752.7724658987</v>
      </c>
      <c r="S775" s="25">
        <f t="shared" ca="1" si="527"/>
        <v>-6261155.0269092871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704.43052502785861</v>
      </c>
      <c r="R776" s="25">
        <f t="array" aca="1" ref="R776" ca="1">INDEX('Lorri 401b'!L:L,MATCH('Retirement Calculator'!A776,'Lorri 401b'!N:N,0),0)</f>
        <v>-6316328.8009293545</v>
      </c>
      <c r="S776" s="25">
        <f t="shared" ref="S776:S1030" ca="1" si="787">SUM(Q776:R776)</f>
        <v>-6315624.3704043264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-7221.773319187294</v>
      </c>
      <c r="R777" s="25">
        <f t="array" aca="1" ref="R777" ca="1">INDEX('Lorri 401b'!L:L,MATCH('Retirement Calculator'!A777,'Lorri 401b'!N:N,0),0)</f>
        <v>-6363098.8961780751</v>
      </c>
      <c r="S777" s="25">
        <f t="shared" ca="1" si="787"/>
        <v>-6370320.6694972627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-15181.003012753343</v>
      </c>
      <c r="R778" s="25">
        <f t="array" aca="1" ref="R778" ca="1">INDEX('Lorri 401b'!L:L,MATCH('Retirement Calculator'!A778,'Lorri 401b'!N:N,0),0)</f>
        <v>-6410063.8668236649</v>
      </c>
      <c r="S778" s="25">
        <f t="shared" ca="1" si="787"/>
        <v>-6425244.869836418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-23173.396163375917</v>
      </c>
      <c r="R779" s="25">
        <f t="array" aca="1" ref="R779" ca="1">INDEX('Lorri 401b'!L:L,MATCH('Retirement Calculator'!A779,'Lorri 401b'!N:N,0),0)</f>
        <v>-6457224.524846945</v>
      </c>
      <c r="S779" s="25">
        <f t="shared" ca="1" si="787"/>
        <v>-6480397.921010321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-31199.090952126084</v>
      </c>
      <c r="R780" s="25">
        <f t="array" aca="1" ref="R780" ca="1">INDEX('Lorri 401b'!L:L,MATCH('Retirement Calculator'!A780,'Lorri 401b'!N:N,0),0)</f>
        <v>-6504581.6856119884</v>
      </c>
      <c r="S780" s="25">
        <f t="shared" ca="1" si="787"/>
        <v>-6535780.7765641147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-39258.226135829384</v>
      </c>
      <c r="R781" s="25">
        <f t="array" aca="1" ref="R781" ca="1">INDEX('Lorri 401b'!L:L,MATCH('Retirement Calculator'!A781,'Lorri 401b'!N:N,0),0)</f>
        <v>-6552136.1678802194</v>
      </c>
      <c r="S781" s="25">
        <f t="shared" ca="1" si="787"/>
        <v>-6591394.3940160489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-47350.941049464775</v>
      </c>
      <c r="R782" s="25">
        <f t="array" aca="1" ref="R782" ca="1">INDEX('Lorri 401b'!L:L,MATCH('Retirement Calculator'!A782,'Lorri 401b'!N:N,0),0)</f>
        <v>-6599888.7938245684</v>
      </c>
      <c r="S782" s="25">
        <f t="shared" ca="1" si="787"/>
        <v>-6647239.7348740334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-55477.375608573646</v>
      </c>
      <c r="R783" s="25">
        <f t="array" aca="1" ref="R783" ca="1">INDEX('Lorri 401b'!L:L,MATCH('Retirement Calculator'!A783,'Lorri 401b'!N:N,0),0)</f>
        <v>-6647840.389043685</v>
      </c>
      <c r="S783" s="25">
        <f t="shared" ca="1" si="787"/>
        <v>-6703317.7646522587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-63637.670311678805</v>
      </c>
      <c r="R784" s="25">
        <f t="array" aca="1" ref="R784" ca="1">INDEX('Lorri 401b'!L:L,MATCH('Retirement Calculator'!A784,'Lorri 401b'!N:N,0),0)</f>
        <v>-6695991.7825762145</v>
      </c>
      <c r="S784" s="25">
        <f t="shared" ca="1" si="787"/>
        <v>-6759629.4528878937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-71831.966242713563</v>
      </c>
      <c r="R785" s="25">
        <f t="array" aca="1" ref="R785" ca="1">INDEX('Lorri 401b'!L:L,MATCH('Retirement Calculator'!A785,'Lorri 401b'!N:N,0),0)</f>
        <v>-6744343.8069151295</v>
      </c>
      <c r="S785" s="25">
        <f t="shared" ca="1" si="787"/>
        <v>-6816175.7731578434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-80060.405073460977</v>
      </c>
      <c r="R786" s="25">
        <f t="array" aca="1" ref="R786" ca="1">INDEX('Lorri 401b'!L:L,MATCH('Retirement Calculator'!A786,'Lorri 401b'!N:N,0),0)</f>
        <v>-6792897.298022124</v>
      </c>
      <c r="S786" s="25">
        <f t="shared" ca="1" si="787"/>
        <v>-6872957.7030955851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-88323.129066003166</v>
      </c>
      <c r="R787" s="25">
        <f t="array" aca="1" ref="R787" ca="1">INDEX('Lorri 401b'!L:L,MATCH('Retirement Calculator'!A787,'Lorri 401b'!N:N,0),0)</f>
        <v>-6841653.0953420643</v>
      </c>
      <c r="S787" s="25">
        <f t="shared" ca="1" si="787"/>
        <v>-6929976.2244080678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-96620.281075180945</v>
      </c>
      <c r="R788" s="25">
        <f t="array" aca="1" ref="R788" ca="1">INDEX('Lorri 401b'!L:L,MATCH('Retirement Calculator'!A788,'Lorri 401b'!N:N,0),0)</f>
        <v>-6890612.041817504</v>
      </c>
      <c r="S788" s="25">
        <f t="shared" ca="1" si="787"/>
        <v>-6987232.3228926845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-104952.00455106364</v>
      </c>
      <c r="R789" s="25">
        <f t="array" aca="1" ref="R789" ca="1">INDEX('Lorri 401b'!L:L,MATCH('Retirement Calculator'!A789,'Lorri 401b'!N:N,0),0)</f>
        <v>-6939774.9839032581</v>
      </c>
      <c r="S789" s="25">
        <f t="shared" ca="1" si="787"/>
        <v>-7044726.9884543214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-113318.44354142918</v>
      </c>
      <c r="R790" s="25">
        <f t="array" aca="1" ref="R790" ca="1">INDEX('Lorri 401b'!L:L,MATCH('Retirement Calculator'!A790,'Lorri 401b'!N:N,0),0)</f>
        <v>-6989142.771581036</v>
      </c>
      <c r="S790" s="25">
        <f t="shared" ca="1" si="787"/>
        <v>-7102461.215122465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-121719.74269425457</v>
      </c>
      <c r="R791" s="25">
        <f t="array" aca="1" ref="R791" ca="1">INDEX('Lorri 401b'!L:L,MATCH('Retirement Calculator'!A791,'Lorri 401b'!N:N,0),0)</f>
        <v>-7038716.2583741378</v>
      </c>
      <c r="S791" s="25">
        <f t="shared" ca="1" si="787"/>
        <v>-7160436.0010683928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-130156.04726021674</v>
      </c>
      <c r="R792" s="25">
        <f t="array" aca="1" ref="R792" ca="1">INDEX('Lorri 401b'!L:L,MATCH('Retirement Calculator'!A792,'Lorri 401b'!N:N,0),0)</f>
        <v>-7088496.3013622109</v>
      </c>
      <c r="S792" s="25">
        <f t="shared" ca="1" si="787"/>
        <v>-7218652.3486224273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-138627.50309520375</v>
      </c>
      <c r="R793" s="25">
        <f t="array" aca="1" ref="R793" ca="1">INDEX('Lorri 401b'!L:L,MATCH('Retirement Calculator'!A793,'Lorri 401b'!N:N,0),0)</f>
        <v>-7138483.7611960676</v>
      </c>
      <c r="S793" s="25">
        <f t="shared" ca="1" si="787"/>
        <v>-7277111.2642912716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-147134.25666283653</v>
      </c>
      <c r="R794" s="25">
        <f t="array" aca="1" ref="R794" ca="1">INDEX('Lorri 401b'!L:L,MATCH('Retirement Calculator'!A794,'Lorri 401b'!N:N,0),0)</f>
        <v>-7188679.5021125656</v>
      </c>
      <c r="S794" s="25">
        <f t="shared" ca="1" si="787"/>
        <v>-7335813.7587754019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-155676.45503700111</v>
      </c>
      <c r="R795" s="25">
        <f t="array" aca="1" ref="R795" ca="1">INDEX('Lorri 401b'!L:L,MATCH('Retirement Calculator'!A795,'Lorri 401b'!N:N,0),0)</f>
        <v>-7239084.3919495493</v>
      </c>
      <c r="S795" s="25">
        <f t="shared" ca="1" si="787"/>
        <v>-7394760.8469865508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-164254.24590439137</v>
      </c>
      <c r="R796" s="25">
        <f t="array" aca="1" ref="R796" ca="1">INDEX('Lorri 401b'!L:L,MATCH('Retirement Calculator'!A796,'Lorri 401b'!N:N,0),0)</f>
        <v>-7289699.3021608535</v>
      </c>
      <c r="S796" s="25">
        <f t="shared" ca="1" si="787"/>
        <v>-7453953.5480652452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-172867.77756706241</v>
      </c>
      <c r="R797" s="25">
        <f t="array" aca="1" ref="R797" ca="1">INDEX('Lorri 401b'!L:L,MATCH('Retirement Calculator'!A797,'Lorri 401b'!N:N,0),0)</f>
        <v>-7340525.1078313719</v>
      </c>
      <c r="S797" s="25">
        <f t="shared" ca="1" si="787"/>
        <v>-7513392.8853984345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-181517.1989449946</v>
      </c>
      <c r="R798" s="25">
        <f t="array" aca="1" ref="R798" ca="1">INDEX('Lorri 401b'!L:L,MATCH('Retirement Calculator'!A798,'Lorri 401b'!N:N,0),0)</f>
        <v>-7391562.687692184</v>
      </c>
      <c r="S798" s="25">
        <f t="shared" ca="1" si="787"/>
        <v>-7573079.8866371782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-190202.65957866816</v>
      </c>
      <c r="R799" s="25">
        <f t="array" aca="1" ref="R799" ca="1">INDEX('Lorri 401b'!L:L,MATCH('Retirement Calculator'!A799,'Lorri 401b'!N:N,0),0)</f>
        <v>-7442812.9241357492</v>
      </c>
      <c r="S799" s="25">
        <f t="shared" ca="1" si="787"/>
        <v>-7633015.5837144172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-198924.30963164871</v>
      </c>
      <c r="R800" s="25">
        <f t="array" aca="1" ref="R800" ca="1">INDEX('Lorri 401b'!L:L,MATCH('Retirement Calculator'!A800,'Lorri 401b'!N:N,0),0)</f>
        <v>-7494276.7032311624</v>
      </c>
      <c r="S800" s="25">
        <f t="shared" ca="1" si="787"/>
        <v>-7693201.0128628109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-207682.29989318334</v>
      </c>
      <c r="R801" s="25">
        <f t="array" aca="1" ref="R801" ca="1">INDEX('Lorri 401b'!L:L,MATCH('Retirement Calculator'!A801,'Lorri 401b'!N:N,0),0)</f>
        <v>-7545954.9147394737</v>
      </c>
      <c r="S801" s="25">
        <f t="shared" ca="1" si="787"/>
        <v>-7753637.2146326574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-216476.78178080771</v>
      </c>
      <c r="R802" s="25">
        <f t="array" aca="1" ref="R802" ca="1">INDEX('Lorri 401b'!L:L,MATCH('Retirement Calculator'!A802,'Lorri 401b'!N:N,0),0)</f>
        <v>-7597848.4521290697</v>
      </c>
      <c r="S802" s="25">
        <f t="shared" ca="1" si="787"/>
        <v>-7814325.233909877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-225307.90734296382</v>
      </c>
      <c r="R803" s="25">
        <f t="array" aca="1" ref="R803" ca="1">INDEX('Lorri 401b'!L:L,MATCH('Retirement Calculator'!A803,'Lorri 401b'!N:N,0),0)</f>
        <v>-7649958.2125911219</v>
      </c>
      <c r="S803" s="25">
        <f t="shared" ca="1" si="787"/>
        <v>-7875266.1199340858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-234175.82926162894</v>
      </c>
      <c r="R804" s="25">
        <f t="array" aca="1" ref="R804" ca="1">INDEX('Lorri 401b'!L:L,MATCH('Retirement Calculator'!A804,'Lorri 401b'!N:N,0),0)</f>
        <v>-7702285.0970550999</v>
      </c>
      <c r="S804" s="25">
        <f t="shared" ca="1" si="787"/>
        <v>-7936460.9263167288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-243080.70085495515</v>
      </c>
      <c r="R805" s="25">
        <f t="array" aca="1" ref="R805" ca="1">INDEX('Lorri 401b'!L:L,MATCH('Retirement Calculator'!A805,'Lorri 401b'!N:N,0),0)</f>
        <v>-7754830.0102043441</v>
      </c>
      <c r="S805" s="25">
        <f t="shared" ca="1" si="787"/>
        <v>-7997910.7110592993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-252022.67607992023</v>
      </c>
      <c r="R806" s="25">
        <f t="array" aca="1" ref="R806" ca="1">INDEX('Lorri 401b'!L:L,MATCH('Retirement Calculator'!A806,'Lorri 401b'!N:N,0),0)</f>
        <v>-7807593.8604917098</v>
      </c>
      <c r="S806" s="25">
        <f t="shared" ca="1" si="787"/>
        <v>-8059616.5365716303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-261001.90953498933</v>
      </c>
      <c r="R807" s="25">
        <f t="array" aca="1" ref="R807" ca="1">INDEX('Lorri 401b'!L:L,MATCH('Retirement Calculator'!A807,'Lorri 401b'!N:N,0),0)</f>
        <v>-7860577.5601552734</v>
      </c>
      <c r="S807" s="25">
        <f t="shared" ca="1" si="787"/>
        <v>-8121579.4696902623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-270018.55646278791</v>
      </c>
      <c r="R808" s="25">
        <f t="array" aca="1" ref="R808" ca="1">INDEX('Lorri 401b'!L:L,MATCH('Retirement Calculator'!A808,'Lorri 401b'!N:N,0),0)</f>
        <v>-7913782.0252341013</v>
      </c>
      <c r="S808" s="25">
        <f t="shared" ca="1" si="787"/>
        <v>-8183800.5816968894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-279072.77275278559</v>
      </c>
      <c r="R809" s="25">
        <f t="array" aca="1" ref="R809" ca="1">INDEX('Lorri 401b'!L:L,MATCH('Retirement Calculator'!A809,'Lorri 401b'!N:N,0),0)</f>
        <v>-7967208.1755840909</v>
      </c>
      <c r="S809" s="25">
        <f t="shared" ca="1" si="787"/>
        <v>-8246280.9483368769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-288164.71494399162</v>
      </c>
      <c r="R810" s="25">
        <f t="array" aca="1" ref="R810" ca="1">INDEX('Lorri 401b'!L:L,MATCH('Retirement Calculator'!A810,'Lorri 401b'!N:N,0),0)</f>
        <v>-8020856.9348938726</v>
      </c>
      <c r="S810" s="25">
        <f t="shared" ca="1" si="787"/>
        <v>-8309021.6498378646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-297294.54022766103</v>
      </c>
      <c r="R811" s="25">
        <f t="array" aca="1" ref="R811" ca="1">INDEX('Lorri 401b'!L:L,MATCH('Retirement Calculator'!A811,'Lorri 401b'!N:N,0),0)</f>
        <v>-8074729.2307007778</v>
      </c>
      <c r="S811" s="25">
        <f t="shared" ca="1" si="787"/>
        <v>-8372023.7709284388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-306462.40645001235</v>
      </c>
      <c r="R812" s="25">
        <f t="array" aca="1" ref="R812" ca="1">INDEX('Lorri 401b'!L:L,MATCH('Retirement Calculator'!A812,'Lorri 401b'!N:N,0),0)</f>
        <v>-8128825.9944068789</v>
      </c>
      <c r="S812" s="25">
        <f t="shared" ca="1" si="787"/>
        <v>-8435288.4008568916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-315668.47211495682</v>
      </c>
      <c r="R813" s="25">
        <f t="array" aca="1" ref="R813" ca="1">INDEX('Lorri 401b'!L:L,MATCH('Retirement Calculator'!A813,'Lorri 401b'!N:N,0),0)</f>
        <v>-8183148.1612950889</v>
      </c>
      <c r="S813" s="25">
        <f t="shared" ca="1" si="787"/>
        <v>-8498816.6334100459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-324912.89638683858</v>
      </c>
      <c r="R814" s="25">
        <f t="array" aca="1" ref="R814" ca="1">INDEX('Lorri 401b'!L:L,MATCH('Retirement Calculator'!A814,'Lorri 401b'!N:N,0),0)</f>
        <v>-8237696.6705453331</v>
      </c>
      <c r="S814" s="25">
        <f t="shared" ca="1" si="787"/>
        <v>-8562609.5669321716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-334195.83909318649</v>
      </c>
      <c r="R815" s="25">
        <f t="array" aca="1" ref="R815" ca="1">INDEX('Lorri 401b'!L:L,MATCH('Retirement Calculator'!A815,'Lorri 401b'!N:N,0),0)</f>
        <v>-8292472.4652507864</v>
      </c>
      <c r="S815" s="25">
        <f t="shared" ca="1" si="787"/>
        <v>-8626668.3043439724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-343517.4607274775</v>
      </c>
      <c r="R816" s="25">
        <f t="array" aca="1" ref="R816" ca="1">INDEX('Lorri 401b'!L:L,MATCH('Retirement Calculator'!A816,'Lorri 401b'!N:N,0),0)</f>
        <v>-8347476.4924341794</v>
      </c>
      <c r="S816" s="25">
        <f t="shared" ca="1" si="787"/>
        <v>-8690993.9531616569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-352877.92245191144</v>
      </c>
      <c r="R817" s="25">
        <f t="array" aca="1" ref="R817" ca="1">INDEX('Lorri 401b'!L:L,MATCH('Retirement Calculator'!A817,'Lorri 401b'!N:N,0),0)</f>
        <v>-8402709.7030641697</v>
      </c>
      <c r="S817" s="25">
        <f t="shared" ca="1" si="787"/>
        <v>-8755587.6255160812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-362277.38610019715</v>
      </c>
      <c r="R818" s="25">
        <f t="array" aca="1" ref="R818" ca="1">INDEX('Lorri 401b'!L:L,MATCH('Retirement Calculator'!A818,'Lorri 401b'!N:N,0),0)</f>
        <v>-8458173.0520717837</v>
      </c>
      <c r="S818" s="25">
        <f t="shared" ca="1" si="787"/>
        <v>-8820450.4381719809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-371716.01418035076</v>
      </c>
      <c r="R819" s="25">
        <f t="array" aca="1" ref="R819" ca="1">INDEX('Lorri 401b'!L:L,MATCH('Retirement Calculator'!A819,'Lorri 401b'!N:N,0),0)</f>
        <v>-8513867.4983669296</v>
      </c>
      <c r="S819" s="25">
        <f t="shared" ca="1" si="787"/>
        <v>-8885583.5125472806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-381193.96987750498</v>
      </c>
      <c r="R820" s="25">
        <f t="array" aca="1" ref="R820" ca="1">INDEX('Lorri 401b'!L:L,MATCH('Retirement Calculator'!A820,'Lorri 401b'!N:N,0),0)</f>
        <v>-8569794.0048549715</v>
      </c>
      <c r="S820" s="25">
        <f t="shared" ca="1" si="787"/>
        <v>-8950987.9747324772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-390711.41705673066</v>
      </c>
      <c r="R821" s="25">
        <f t="array" aca="1" ref="R821" ca="1">INDEX('Lorri 401b'!L:L,MATCH('Retirement Calculator'!A821,'Lorri 401b'!N:N,0),0)</f>
        <v>-8625953.5384533815</v>
      </c>
      <c r="S821" s="25">
        <f t="shared" ca="1" si="787"/>
        <v>-9016664.9555101115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-400268.5202658698</v>
      </c>
      <c r="R822" s="25">
        <f t="array" aca="1" ref="R822" ca="1">INDEX('Lorri 401b'!L:L,MATCH('Retirement Calculator'!A822,'Lorri 401b'!N:N,0),0)</f>
        <v>-8682347.0701084509</v>
      </c>
      <c r="S822" s="25">
        <f t="shared" ca="1" si="787"/>
        <v>-9082615.5903743207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-409865.44473838032</v>
      </c>
      <c r="R823" s="25">
        <f t="array" aca="1" ref="R823" ca="1">INDEX('Lorri 401b'!L:L,MATCH('Retirement Calculator'!A823,'Lorri 401b'!N:N,0),0)</f>
        <v>-8738975.5748120826</v>
      </c>
      <c r="S823" s="25">
        <f t="shared" ca="1" si="787"/>
        <v>-9148841.0195504632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-419502.35639619298</v>
      </c>
      <c r="R824" s="25">
        <f t="array" aca="1" ref="R824" ca="1">INDEX('Lorri 401b'!L:L,MATCH('Retirement Calculator'!A824,'Lorri 401b'!N:N,0),0)</f>
        <v>-8795840.0316186473</v>
      </c>
      <c r="S824" s="25">
        <f t="shared" ca="1" si="787"/>
        <v>-9215342.38801484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-429179.42185257986</v>
      </c>
      <c r="R825" s="25">
        <f t="array" aca="1" ref="R825" ca="1">INDEX('Lorri 401b'!L:L,MATCH('Retirement Calculator'!A825,'Lorri 401b'!N:N,0),0)</f>
        <v>-8852941.4236619044</v>
      </c>
      <c r="S825" s="25">
        <f t="shared" ca="1" si="787"/>
        <v>-9282120.8455144837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-438896.80841503502</v>
      </c>
      <c r="R826" s="25">
        <f t="array" aca="1" ref="R826" ca="1">INDEX('Lorri 401b'!L:L,MATCH('Retirement Calculator'!A826,'Lorri 401b'!N:N,0),0)</f>
        <v>-8910280.7381720096</v>
      </c>
      <c r="S826" s="25">
        <f t="shared" ca="1" si="787"/>
        <v>-9349177.5465870444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-448654.68408816709</v>
      </c>
      <c r="R827" s="25">
        <f t="array" aca="1" ref="R827" ca="1">INDEX('Lorri 401b'!L:L,MATCH('Retirement Calculator'!A827,'Lorri 401b'!N:N,0),0)</f>
        <v>-8967858.9664925728</v>
      </c>
      <c r="S827" s="25">
        <f t="shared" ca="1" si="787"/>
        <v>-9416513.6505807396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-458453.21757660387</v>
      </c>
      <c r="R828" s="25">
        <f t="array" aca="1" ref="R828" ca="1">INDEX('Lorri 401b'!L:L,MATCH('Retirement Calculator'!A828,'Lorri 401b'!N:N,0),0)</f>
        <v>-9025677.1040978059</v>
      </c>
      <c r="S828" s="25">
        <f t="shared" ca="1" si="787"/>
        <v>-9484130.3216744103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-468292.57828790916</v>
      </c>
      <c r="R829" s="25">
        <f t="array" aca="1" ref="R829" ca="1">INDEX('Lorri 401b'!L:L,MATCH('Retirement Calculator'!A829,'Lorri 401b'!N:N,0),0)</f>
        <v>-9083736.1506097279</v>
      </c>
      <c r="S829" s="25">
        <f t="shared" ca="1" si="787"/>
        <v>-9552028.7288976368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-478172.93633551156</v>
      </c>
      <c r="R830" s="25">
        <f t="array" aca="1" ref="R830" ca="1">INDEX('Lorri 401b'!L:L,MATCH('Retirement Calculator'!A830,'Lorri 401b'!N:N,0),0)</f>
        <v>-9142037.1098154485</v>
      </c>
      <c r="S830" s="25">
        <f t="shared" ca="1" si="787"/>
        <v>-9620210.04615096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-488094.46254164563</v>
      </c>
      <c r="R831" s="25">
        <f t="array" aca="1" ref="R831" ca="1">INDEX('Lorri 401b'!L:L,MATCH('Retirement Calculator'!A831,'Lorri 401b'!N:N,0),0)</f>
        <v>-9200580.9896845259</v>
      </c>
      <c r="S831" s="25">
        <f t="shared" ca="1" si="787"/>
        <v>-9688675.4522261713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-498057.32844030525</v>
      </c>
      <c r="R832" s="25">
        <f t="array" aca="1" ref="R832" ca="1">INDEX('Lorri 401b'!L:L,MATCH('Retirement Calculator'!A832,'Lorri 401b'!N:N,0),0)</f>
        <v>-9259368.8023863919</v>
      </c>
      <c r="S832" s="25">
        <f t="shared" ca="1" si="787"/>
        <v>-9757426.1308266968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-508061.7062802093</v>
      </c>
      <c r="R833" s="25">
        <f t="array" aca="1" ref="R833" ca="1">INDEX('Lorri 401b'!L:L,MATCH('Retirement Calculator'!A833,'Lorri 401b'!N:N,0),0)</f>
        <v>-9318401.564307848</v>
      </c>
      <c r="S833" s="25">
        <f t="shared" ca="1" si="787"/>
        <v>-9826463.2705880571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-518107.76902777958</v>
      </c>
      <c r="R834" s="25">
        <f t="array" aca="1" ref="R834" ca="1">INDEX('Lorri 401b'!L:L,MATCH('Retirement Calculator'!A834,'Lorri 401b'!N:N,0),0)</f>
        <v>-9377680.2960706446</v>
      </c>
      <c r="S834" s="25">
        <f t="shared" ca="1" si="787"/>
        <v>-9895788.0650984235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-528195.69037013152</v>
      </c>
      <c r="R835" s="25">
        <f t="array" aca="1" ref="R835" ca="1">INDEX('Lorri 401b'!L:L,MATCH('Retirement Calculator'!A835,'Lorri 401b'!N:N,0),0)</f>
        <v>-9437206.0225491188</v>
      </c>
      <c r="S835" s="25">
        <f t="shared" ca="1" si="787"/>
        <v>-9965401.7129192501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-538325.64471807657</v>
      </c>
      <c r="R836" s="25">
        <f t="array" aca="1" ref="R836" ca="1">INDEX('Lorri 401b'!L:L,MATCH('Retirement Calculator'!A836,'Lorri 401b'!N:N,0),0)</f>
        <v>-9496979.772887921</v>
      </c>
      <c r="S836" s="25">
        <f t="shared" ca="1" si="787"/>
        <v>-10035305.417605998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-548497.80720913806</v>
      </c>
      <c r="R837" s="25">
        <f t="array" aca="1" ref="R837" ca="1">INDEX('Lorri 401b'!L:L,MATCH('Retirement Calculator'!A837,'Lorri 401b'!N:N,0),0)</f>
        <v>-9557002.580519801</v>
      </c>
      <c r="S837" s="25">
        <f t="shared" ca="1" si="787"/>
        <v>-10105500.387728939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-558712.35371057899</v>
      </c>
      <c r="R838" s="25">
        <f t="array" aca="1" ref="R838" ca="1">INDEX('Lorri 401b'!L:L,MATCH('Retirement Calculator'!A838,'Lorri 401b'!N:N,0),0)</f>
        <v>-9617275.4831834808</v>
      </c>
      <c r="S838" s="25">
        <f t="shared" ca="1" si="787"/>
        <v>-10175987.83689406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-568969.46082244255</v>
      </c>
      <c r="R839" s="25">
        <f t="array" aca="1" ref="R839" ca="1">INDEX('Lorri 401b'!L:L,MATCH('Retirement Calculator'!A839,'Lorri 401b'!N:N,0),0)</f>
        <v>-9677799.5229415931</v>
      </c>
      <c r="S839" s="25">
        <f t="shared" ca="1" si="787"/>
        <v>-10246768.983764036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-579269.30588060559</v>
      </c>
      <c r="R840" s="25">
        <f t="array" aca="1" ref="R840" ca="1">INDEX('Lorri 401b'!L:L,MATCH('Retirement Calculator'!A840,'Lorri 401b'!N:N,0),0)</f>
        <v>-9738575.746198697</v>
      </c>
      <c r="S840" s="25">
        <f t="shared" ca="1" si="787"/>
        <v>-10317845.052079303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-589612.06695984432</v>
      </c>
      <c r="R841" s="25">
        <f t="array" aca="1" ref="R841" ca="1">INDEX('Lorri 401b'!L:L,MATCH('Retirement Calculator'!A841,'Lorri 401b'!N:N,0),0)</f>
        <v>-9799605.2037193719</v>
      </c>
      <c r="S841" s="25">
        <f t="shared" ca="1" si="787"/>
        <v>-10389217.270679217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-599997.9228769131</v>
      </c>
      <c r="R842" s="25">
        <f t="array" aca="1" ref="R842" ca="1">INDEX('Lorri 401b'!L:L,MATCH('Retirement Calculator'!A842,'Lorri 401b'!N:N,0),0)</f>
        <v>-9860888.9506463837</v>
      </c>
      <c r="S842" s="25">
        <f t="shared" ca="1" si="787"/>
        <v>-10460886.873523297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-610427.05319363635</v>
      </c>
      <c r="R843" s="25">
        <f t="array" aca="1" ref="R843" ca="1">INDEX('Lorri 401b'!L:L,MATCH('Retirement Calculator'!A843,'Lorri 401b'!N:N,0),0)</f>
        <v>-9922428.0465189237</v>
      </c>
      <c r="S843" s="25">
        <f t="shared" ca="1" si="787"/>
        <v>-10532855.09971256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-620899.63822001265</v>
      </c>
      <c r="R844" s="25">
        <f t="array" aca="1" ref="R844" ca="1">INDEX('Lorri 401b'!L:L,MATCH('Retirement Calculator'!A844,'Lorri 401b'!N:N,0),0)</f>
        <v>-9984223.5552909337</v>
      </c>
      <c r="S844" s="25">
        <f t="shared" ca="1" si="787"/>
        <v>-10605123.193510946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-631415.8590173322</v>
      </c>
      <c r="R845" s="25">
        <f t="array" aca="1" ref="R845" ca="1">INDEX('Lorri 401b'!L:L,MATCH('Retirement Calculator'!A845,'Lorri 401b'!N:N,0),0)</f>
        <v>-10046276.545349494</v>
      </c>
      <c r="S845" s="25">
        <f t="shared" ca="1" si="787"/>
        <v>-10677692.404366827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-641975.89740130724</v>
      </c>
      <c r="R846" s="25">
        <f t="array" aca="1" ref="R846" ca="1">INDEX('Lorri 401b'!L:L,MATCH('Retirement Calculator'!A846,'Lorri 401b'!N:N,0),0)</f>
        <v>-10108588.089533297</v>
      </c>
      <c r="S846" s="25">
        <f t="shared" ca="1" si="787"/>
        <v>-10750563.986934604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-652579.93594521552</v>
      </c>
      <c r="R847" s="25">
        <f t="array" aca="1" ref="R847" ca="1">INDEX('Lorri 401b'!L:L,MATCH('Retirement Calculator'!A847,'Lorri 401b'!N:N,0),0)</f>
        <v>-10171159.265151199</v>
      </c>
      <c r="S847" s="25">
        <f t="shared" ca="1" si="787"/>
        <v>-10823739.201096414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-663228.15798305674</v>
      </c>
      <c r="R848" s="25">
        <f t="array" aca="1" ref="R848" ca="1">INDEX('Lorri 401b'!L:L,MATCH('Retirement Calculator'!A848,'Lorri 401b'!N:N,0),0)</f>
        <v>-10233991.154000843</v>
      </c>
      <c r="S848" s="25">
        <f t="shared" ca="1" si="787"/>
        <v>-10897219.3119839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-673920.74761272233</v>
      </c>
      <c r="R849" s="25">
        <f t="array" aca="1" ref="R849" ca="1">INDEX('Lorri 401b'!L:L,MATCH('Retirement Calculator'!A849,'Lorri 401b'!N:N,0),0)</f>
        <v>-10297084.84238736</v>
      </c>
      <c r="S849" s="25">
        <f t="shared" ca="1" si="787"/>
        <v>-10971005.590000082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-684657.88969917817</v>
      </c>
      <c r="R850" s="25">
        <f t="array" aca="1" ref="R850" ca="1">INDEX('Lorri 401b'!L:L,MATCH('Retirement Calculator'!A850,'Lorri 401b'!N:N,0),0)</f>
        <v>-10360441.421142153</v>
      </c>
      <c r="S850" s="25">
        <f t="shared" ca="1" si="787"/>
        <v>-11045099.310841331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-695439.7698776609</v>
      </c>
      <c r="R851" s="25">
        <f t="array" aca="1" ref="R851" ca="1">INDEX('Lorri 401b'!L:L,MATCH('Retirement Calculator'!A851,'Lorri 401b'!N:N,0),0)</f>
        <v>-10424061.985641759</v>
      </c>
      <c r="S851" s="25">
        <f t="shared" ca="1" si="787"/>
        <v>-11119501.75551942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-706266.57455688727</v>
      </c>
      <c r="R852" s="25">
        <f t="array" aca="1" ref="R852" ca="1">INDEX('Lorri 401b'!L:L,MATCH('Retirement Calculator'!A852,'Lorri 401b'!N:N,0),0)</f>
        <v>-10487947.63582678</v>
      </c>
      <c r="S852" s="25">
        <f t="shared" ca="1" si="787"/>
        <v>-11194214.210383667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-717138.49092227709</v>
      </c>
      <c r="R853" s="25">
        <f t="array" aca="1" ref="R853" ca="1">INDEX('Lorri 401b'!L:L,MATCH('Retirement Calculator'!A853,'Lorri 401b'!N:N,0),0)</f>
        <v>-10552099.476220904</v>
      </c>
      <c r="S853" s="25">
        <f t="shared" ca="1" si="787"/>
        <v>-11269237.967143182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-728055.70693918935</v>
      </c>
      <c r="R854" s="25">
        <f t="array" aca="1" ref="R854" ca="1">INDEX('Lorri 401b'!L:L,MATCH('Retirement Calculator'!A854,'Lorri 401b'!N:N,0),0)</f>
        <v>-10616518.615950005</v>
      </c>
      <c r="S854" s="25">
        <f t="shared" ca="1" si="787"/>
        <v>-11344574.322889194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-739018.41135617206</v>
      </c>
      <c r="R855" s="25">
        <f t="array" aca="1" ref="R855" ca="1">INDEX('Lorri 401b'!L:L,MATCH('Retirement Calculator'!A855,'Lorri 401b'!N:N,0),0)</f>
        <v>-10681206.168761311</v>
      </c>
      <c r="S855" s="25">
        <f t="shared" ca="1" si="787"/>
        <v>-11420224.580117483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-750026.7937082256</v>
      </c>
      <c r="R856" s="25">
        <f t="array" aca="1" ref="R856" ca="1">INDEX('Lorri 401b'!L:L,MATCH('Retirement Calculator'!A856,'Lorri 401b'!N:N,0),0)</f>
        <v>-10746163.253042664</v>
      </c>
      <c r="S856" s="25">
        <f t="shared" ca="1" si="787"/>
        <v>-11496190.04675089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-761081.04432007938</v>
      </c>
      <c r="R857" s="25">
        <f t="array" aca="1" ref="R857" ca="1">INDEX('Lorri 401b'!L:L,MATCH('Retirement Calculator'!A857,'Lorri 401b'!N:N,0),0)</f>
        <v>-10811390.991841856</v>
      </c>
      <c r="S857" s="25">
        <f t="shared" ca="1" si="787"/>
        <v>-11572472.036161935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-772181.3543094825</v>
      </c>
      <c r="R858" s="25">
        <f t="array" aca="1" ref="R858" ca="1">INDEX('Lorri 401b'!L:L,MATCH('Retirement Calculator'!A858,'Lorri 401b'!N:N,0),0)</f>
        <v>-10876890.512886044</v>
      </c>
      <c r="S858" s="25">
        <f t="shared" ca="1" si="787"/>
        <v>-11649071.867195526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-783327.91559050814</v>
      </c>
      <c r="R859" s="25">
        <f t="array" aca="1" ref="R859" ca="1">INDEX('Lorri 401b'!L:L,MATCH('Retirement Calculator'!A859,'Lorri 401b'!N:N,0),0)</f>
        <v>-10942662.94860125</v>
      </c>
      <c r="S859" s="25">
        <f t="shared" ca="1" si="787"/>
        <v>-11725990.864191758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-794520.92087687145</v>
      </c>
      <c r="R860" s="25">
        <f t="array" aca="1" ref="R860" ca="1">INDEX('Lorri 401b'!L:L,MATCH('Retirement Calculator'!A860,'Lorri 401b'!N:N,0),0)</f>
        <v>-11008709.436131936</v>
      </c>
      <c r="S860" s="25">
        <f t="shared" ca="1" si="787"/>
        <v>-11803230.357008807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-805760.56368526118</v>
      </c>
      <c r="R861" s="25">
        <f t="array" aca="1" ref="R861" ca="1">INDEX('Lorri 401b'!L:L,MATCH('Retirement Calculator'!A861,'Lorri 401b'!N:N,0),0)</f>
        <v>-11075031.117360666</v>
      </c>
      <c r="S861" s="25">
        <f t="shared" ca="1" si="787"/>
        <v>-11880791.681045927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-817047.03833868587</v>
      </c>
      <c r="R862" s="25">
        <f t="array" aca="1" ref="R862" ca="1">INDEX('Lorri 401b'!L:L,MATCH('Retirement Calculator'!A862,'Lorri 401b'!N:N,0),0)</f>
        <v>-11141629.138927849</v>
      </c>
      <c r="S862" s="25">
        <f t="shared" ca="1" si="787"/>
        <v>-11958676.177266534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-828380.53996983322</v>
      </c>
      <c r="R863" s="25">
        <f t="array" aca="1" ref="R863" ca="1">INDEX('Lorri 401b'!L:L,MATCH('Retirement Calculator'!A863,'Lorri 401b'!N:N,0),0)</f>
        <v>-11208504.652251562</v>
      </c>
      <c r="S863" s="25">
        <f t="shared" ca="1" si="787"/>
        <v>-12036885.192221396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-839761.26452444366</v>
      </c>
      <c r="R864" s="25">
        <f t="array" aca="1" ref="R864" ca="1">INDEX('Lorri 401b'!L:L,MATCH('Retirement Calculator'!A864,'Lorri 401b'!N:N,0),0)</f>
        <v>-11275658.813547457</v>
      </c>
      <c r="S864" s="25">
        <f t="shared" ca="1" si="787"/>
        <v>-12115420.0780719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-851189.40876469831</v>
      </c>
      <c r="R865" s="25">
        <f t="array" aca="1" ref="R865" ca="1">INDEX('Lorri 401b'!L:L,MATCH('Retirement Calculator'!A865,'Lorri 401b'!N:N,0),0)</f>
        <v>-11343092.783848751</v>
      </c>
      <c r="S865" s="25">
        <f t="shared" ca="1" si="787"/>
        <v>-12194282.192613449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-862665.17027262074</v>
      </c>
      <c r="R866" s="25">
        <f t="array" aca="1" ref="R866" ca="1">INDEX('Lorri 401b'!L:L,MATCH('Retirement Calculator'!A866,'Lorri 401b'!N:N,0),0)</f>
        <v>-11410807.729026301</v>
      </c>
      <c r="S866" s="25">
        <f t="shared" ca="1" si="787"/>
        <v>-12273472.899298921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-874188.74745349283</v>
      </c>
      <c r="R867" s="25">
        <f t="array" aca="1" ref="R867" ca="1">INDEX('Lorri 401b'!L:L,MATCH('Retirement Calculator'!A867,'Lorri 401b'!N:N,0),0)</f>
        <v>-11478804.819808757</v>
      </c>
      <c r="S867" s="25">
        <f t="shared" ca="1" si="787"/>
        <v>-12352993.567262249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-885760.33953928517</v>
      </c>
      <c r="R868" s="25">
        <f t="array" aca="1" ref="R868" ca="1">INDEX('Lorri 401b'!L:L,MATCH('Retirement Calculator'!A868,'Lorri 401b'!N:N,0),0)</f>
        <v>-11547085.231802806</v>
      </c>
      <c r="S868" s="25">
        <f t="shared" ca="1" si="787"/>
        <v>-12432845.571342092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-897380.14659210166</v>
      </c>
      <c r="R869" s="25">
        <f t="array" aca="1" ref="R869" ca="1">INDEX('Lorri 401b'!L:L,MATCH('Retirement Calculator'!A869,'Lorri 401b'!N:N,0),0)</f>
        <v>-11615650.145513497</v>
      </c>
      <c r="S869" s="25">
        <f t="shared" ca="1" si="787"/>
        <v>-12513030.292105598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-909048.36950763827</v>
      </c>
      <c r="R870" s="25">
        <f t="array" aca="1" ref="R870" ca="1">INDEX('Lorri 401b'!L:L,MATCH('Retirement Calculator'!A870,'Lorri 401b'!N:N,0),0)</f>
        <v>-11684500.746364651</v>
      </c>
      <c r="S870" s="25">
        <f t="shared" ca="1" si="787"/>
        <v>-12593549.11587229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-920765.21001865622</v>
      </c>
      <c r="R871" s="25">
        <f t="array" aca="1" ref="R871" ca="1">INDEX('Lorri 401b'!L:L,MATCH('Retirement Calculator'!A871,'Lorri 401b'!N:N,0),0)</f>
        <v>-11753638.224719351</v>
      </c>
      <c r="S871" s="25">
        <f t="shared" ca="1" si="787"/>
        <v>-12674403.434738006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-932530.87069847016</v>
      </c>
      <c r="R872" s="25">
        <f t="array" aca="1" ref="R872" ca="1">INDEX('Lorri 401b'!L:L,MATCH('Retirement Calculator'!A872,'Lorri 401b'!N:N,0),0)</f>
        <v>-11823063.775900528</v>
      </c>
      <c r="S872" s="25">
        <f t="shared" ca="1" si="787"/>
        <v>-12755594.646598998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-944345.55496444996</v>
      </c>
      <c r="R873" s="25">
        <f t="array" aca="1" ref="R873" ca="1">INDEX('Lorri 401b'!L:L,MATCH('Retirement Calculator'!A873,'Lorri 401b'!N:N,0),0)</f>
        <v>-11892778.600211628</v>
      </c>
      <c r="S873" s="25">
        <f t="shared" ca="1" si="787"/>
        <v>-12837124.155176077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-956209.46708153794</v>
      </c>
      <c r="R874" s="25">
        <f t="array" aca="1" ref="R874" ca="1">INDEX('Lorri 401b'!L:L,MATCH('Retirement Calculator'!A874,'Lorri 401b'!N:N,0),0)</f>
        <v>-11962783.902957356</v>
      </c>
      <c r="S874" s="25">
        <f t="shared" ca="1" si="787"/>
        <v>-12918993.370038893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-968122.81216578046</v>
      </c>
      <c r="R875" s="25">
        <f t="array" aca="1" ref="R875" ca="1">INDEX('Lorri 401b'!L:L,MATCH('Retirement Calculator'!A875,'Lorri 401b'!N:N,0),0)</f>
        <v>-12033080.894464524</v>
      </c>
      <c r="S875" s="25">
        <f t="shared" ca="1" si="787"/>
        <v>-13001203.706630304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-980085.79618787405</v>
      </c>
      <c r="R876" s="25">
        <f t="array" aca="1" ref="R876" ca="1">INDEX('Lorri 401b'!L:L,MATCH('Retirement Calculator'!A876,'Lorri 401b'!N:N,0),0)</f>
        <v>-12103670.790102974</v>
      </c>
      <c r="S876" s="25">
        <f t="shared" ca="1" si="787"/>
        <v>-13083756.586290848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-992098.6259767263</v>
      </c>
      <c r="R877" s="25">
        <f t="array" aca="1" ref="R877" ca="1">INDEX('Lorri 401b'!L:L,MATCH('Retirement Calculator'!A877,'Lorri 401b'!N:N,0),0)</f>
        <v>-12174554.810306583</v>
      </c>
      <c r="S877" s="25">
        <f t="shared" ca="1" si="787"/>
        <v>-13166653.436283309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-1004161.5092230322</v>
      </c>
      <c r="R878" s="25">
        <f t="array" aca="1" ref="R878" ca="1">INDEX('Lorri 401b'!L:L,MATCH('Retirement Calculator'!A878,'Lorri 401b'!N:N,0),0)</f>
        <v>-12245734.180594373</v>
      </c>
      <c r="S878" s="25">
        <f t="shared" ca="1" si="787"/>
        <v>-13249895.689817406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-1016274.6544828643</v>
      </c>
      <c r="R879" s="25">
        <f t="array" aca="1" ref="R879" ca="1">INDEX('Lorri 401b'!L:L,MATCH('Retirement Calculator'!A879,'Lorri 401b'!N:N,0),0)</f>
        <v>-12317210.131591696</v>
      </c>
      <c r="S879" s="25">
        <f t="shared" ca="1" si="787"/>
        <v>-13333484.78607456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-1028438.2711812791</v>
      </c>
      <c r="R880" s="25">
        <f t="array" aca="1" ref="R880" ca="1">INDEX('Lorri 401b'!L:L,MATCH('Retirement Calculator'!A880,'Lorri 401b'!N:N,0),0)</f>
        <v>-12388983.899051508</v>
      </c>
      <c r="S880" s="25">
        <f t="shared" ca="1" si="787"/>
        <v>-13417422.170232788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-1040652.5696159372</v>
      </c>
      <c r="R881" s="25">
        <f t="array" aca="1" ref="R881" ca="1">INDEX('Lorri 401b'!L:L,MATCH('Retirement Calculator'!A881,'Lorri 401b'!N:N,0),0)</f>
        <v>-12461056.723875737</v>
      </c>
      <c r="S881" s="25">
        <f t="shared" ca="1" si="787"/>
        <v>-13501709.293491675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-1052917.7609607398</v>
      </c>
      <c r="R882" s="25">
        <f t="array" aca="1" ref="R882" ca="1">INDEX('Lorri 401b'!L:L,MATCH('Retirement Calculator'!A882,'Lorri 401b'!N:N,0),0)</f>
        <v>-12533429.852136733</v>
      </c>
      <c r="S882" s="25">
        <f t="shared" ca="1" si="787"/>
        <v>-13586347.613097472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-1065234.0572694791</v>
      </c>
      <c r="R883" s="25">
        <f t="array" aca="1" ref="R883" ca="1">INDEX('Lorri 401b'!L:L,MATCH('Retirement Calculator'!A883,'Lorri 401b'!N:N,0),0)</f>
        <v>-12606104.535098817</v>
      </c>
      <c r="S883" s="25">
        <f t="shared" ca="1" si="787"/>
        <v>-13671338.592368297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-1077601.6714795048</v>
      </c>
      <c r="R884" s="25">
        <f t="array" aca="1" ref="R884" ca="1">INDEX('Lorri 401b'!L:L,MATCH('Retirement Calculator'!A884,'Lorri 401b'!N:N,0),0)</f>
        <v>-12679082.02923991</v>
      </c>
      <c r="S884" s="25">
        <f t="shared" ca="1" si="787"/>
        <v>-13756683.700719414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-1090020.8174154055</v>
      </c>
      <c r="R885" s="25">
        <f t="array" aca="1" ref="R885" ca="1">INDEX('Lorri 401b'!L:L,MATCH('Retirement Calculator'!A885,'Lorri 401b'!N:N,0),0)</f>
        <v>-12752363.596273256</v>
      </c>
      <c r="S885" s="25">
        <f t="shared" ca="1" si="787"/>
        <v>-13842384.413688662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-1102491.709792706</v>
      </c>
      <c r="R886" s="25">
        <f t="array" aca="1" ref="R886" ca="1">INDEX('Lorri 401b'!L:L,MATCH('Retirement Calculator'!A886,'Lorri 401b'!N:N,0),0)</f>
        <v>-12825950.503169242</v>
      </c>
      <c r="S886" s="25">
        <f t="shared" ca="1" si="787"/>
        <v>-13928442.212961948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-1115014.5642215784</v>
      </c>
      <c r="R887" s="25">
        <f t="array" aca="1" ref="R887" ca="1">INDEX('Lorri 401b'!L:L,MATCH('Retirement Calculator'!A887,'Lorri 401b'!N:N,0),0)</f>
        <v>-12899844.022177294</v>
      </c>
      <c r="S887" s="25">
        <f t="shared" ca="1" si="787"/>
        <v>-14014858.586398872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-1127589.5972105712</v>
      </c>
      <c r="R888" s="25">
        <f t="array" aca="1" ref="R888" ca="1">INDEX('Lorri 401b'!L:L,MATCH('Retirement Calculator'!A888,'Lorri 401b'!N:N,0),0)</f>
        <v>-12974045.430847879</v>
      </c>
      <c r="S888" s="25">
        <f t="shared" ca="1" si="787"/>
        <v>-14101635.028058451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-1140217.0261703513</v>
      </c>
      <c r="R889" s="25">
        <f t="array" aca="1" ref="R889" ca="1">INDEX('Lorri 401b'!L:L,MATCH('Retirement Calculator'!A889,'Lorri 401b'!N:N,0),0)</f>
        <v>-13048556.012054592</v>
      </c>
      <c r="S889" s="25">
        <f t="shared" ca="1" si="787"/>
        <v>-14188773.038224943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-1152897.0694174638</v>
      </c>
      <c r="R890" s="25">
        <f t="array" aca="1" ref="R890" ca="1">INDEX('Lorri 401b'!L:L,MATCH('Retirement Calculator'!A890,'Lorri 401b'!N:N,0),0)</f>
        <v>-13123377.054016333</v>
      </c>
      <c r="S890" s="25">
        <f t="shared" ca="1" si="787"/>
        <v>-14276274.123433797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-1165629.9461781061</v>
      </c>
      <c r="R891" s="25">
        <f t="array" aca="1" ref="R891" ca="1">INDEX('Lorri 401b'!L:L,MATCH('Retirement Calculator'!A891,'Lorri 401b'!N:N,0),0)</f>
        <v>-13198509.850319581</v>
      </c>
      <c r="S891" s="25">
        <f t="shared" ca="1" si="787"/>
        <v>-14364139.796497688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-1178415.8765919178</v>
      </c>
      <c r="R892" s="25">
        <f t="array" aca="1" ref="R892" ca="1">INDEX('Lorri 401b'!L:L,MATCH('Retirement Calculator'!A892,'Lorri 401b'!N:N,0),0)</f>
        <v>-13273955.69994076</v>
      </c>
      <c r="S892" s="25">
        <f t="shared" ca="1" si="787"/>
        <v>-14452371.576532677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-1191255.0817157871</v>
      </c>
      <c r="R893" s="25">
        <f t="array" aca="1" ref="R893" ca="1">INDEX('Lorri 401b'!L:L,MATCH('Retirement Calculator'!A893,'Lorri 401b'!N:N,0),0)</f>
        <v>-13349715.907268694</v>
      </c>
      <c r="S893" s="25">
        <f t="shared" ca="1" si="787"/>
        <v>-14540970.988984481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-1204147.7835276723</v>
      </c>
      <c r="R894" s="25">
        <f t="array" aca="1" ref="R894" ca="1">INDEX('Lorri 401b'!L:L,MATCH('Retirement Calculator'!A894,'Lorri 401b'!N:N,0),0)</f>
        <v>-13425791.782127161</v>
      </c>
      <c r="S894" s="25">
        <f t="shared" ca="1" si="787"/>
        <v>-14629939.565654833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-1217094.2049304405</v>
      </c>
      <c r="R895" s="25">
        <f t="array" aca="1" ref="R895" ca="1">INDEX('Lorri 401b'!L:L,MATCH('Retirement Calculator'!A895,'Lorri 401b'!N:N,0),0)</f>
        <v>-13502184.639797537</v>
      </c>
      <c r="S895" s="25">
        <f t="shared" ca="1" si="787"/>
        <v>-14719278.844727978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-1230094.5697557202</v>
      </c>
      <c r="R896" s="25">
        <f t="array" aca="1" ref="R896" ca="1">INDEX('Lorri 401b'!L:L,MATCH('Retirement Calculator'!A896,'Lorri 401b'!N:N,0),0)</f>
        <v>-13578895.80104154</v>
      </c>
      <c r="S896" s="25">
        <f t="shared" ca="1" si="787"/>
        <v>-14808990.37079726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-1243149.1027677718</v>
      </c>
      <c r="R897" s="25">
        <f t="array" aca="1" ref="R897" ca="1">INDEX('Lorri 401b'!L:L,MATCH('Retirement Calculator'!A897,'Lorri 401b'!N:N,0),0)</f>
        <v>-13655926.59212406</v>
      </c>
      <c r="S897" s="25">
        <f t="shared" ca="1" si="787"/>
        <v>-14899075.694891831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-1256258.0296673737</v>
      </c>
      <c r="R898" s="25">
        <f t="array" aca="1" ref="R898" ca="1">INDEX('Lorri 401b'!L:L,MATCH('Retirement Calculator'!A898,'Lorri 401b'!N:N,0),0)</f>
        <v>-13733278.34483609</v>
      </c>
      <c r="S898" s="25">
        <f t="shared" ca="1" si="787"/>
        <v>-14989536.374503464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-1269421.5770957239</v>
      </c>
      <c r="R899" s="25">
        <f t="array" aca="1" ref="R899" ca="1">INDEX('Lorri 401b'!L:L,MATCH('Retirement Calculator'!A899,'Lorri 401b'!N:N,0),0)</f>
        <v>-13810952.396517754</v>
      </c>
      <c r="S899" s="25">
        <f t="shared" ca="1" si="787"/>
        <v>-15080373.973613478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-1282639.9726383588</v>
      </c>
      <c r="R900" s="25">
        <f t="array" aca="1" ref="R900" ca="1">INDEX('Lorri 401b'!L:L,MATCH('Retirement Calculator'!A900,'Lorri 401b'!N:N,0),0)</f>
        <v>-13888950.090081425</v>
      </c>
      <c r="S900" s="25">
        <f t="shared" ca="1" si="787"/>
        <v>-15171590.062719785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-1295913.4448290882</v>
      </c>
      <c r="R901" s="25">
        <f t="array" aca="1" ref="R901" ca="1">INDEX('Lorri 401b'!L:L,MATCH('Retirement Calculator'!A901,'Lorri 401b'!N:N,0),0)</f>
        <v>-13967272.774034945</v>
      </c>
      <c r="S901" s="25">
        <f t="shared" ca="1" si="787"/>
        <v>-15263186.218864033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-1309242.2231539455</v>
      </c>
      <c r="R902" s="25">
        <f t="array" aca="1" ref="R902" ca="1">INDEX('Lorri 401b'!L:L,MATCH('Retirement Calculator'!A902,'Lorri 401b'!N:N,0),0)</f>
        <v>-14045921.802504938</v>
      </c>
      <c r="S902" s="25">
        <f t="shared" ca="1" si="787"/>
        <v>-15355164.025658883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-1322626.5380551564</v>
      </c>
      <c r="R903" s="25">
        <f t="array" aca="1" ref="R903" ca="1">INDEX('Lorri 401b'!L:L,MATCH('Retirement Calculator'!A903,'Lorri 401b'!N:N,0),0)</f>
        <v>-14124898.535260223</v>
      </c>
      <c r="S903" s="25">
        <f t="shared" ca="1" si="787"/>
        <v>-15447525.073315378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-1336066.6209351222</v>
      </c>
      <c r="R904" s="25">
        <f t="array" aca="1" ref="R904" ca="1">INDEX('Lorri 401b'!L:L,MATCH('Retirement Calculator'!A904,'Lorri 401b'!N:N,0),0)</f>
        <v>-14204204.337735321</v>
      </c>
      <c r="S904" s="25">
        <f t="shared" ca="1" si="787"/>
        <v>-15540270.958670443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-1349562.7041604214</v>
      </c>
      <c r="R905" s="25">
        <f t="array" aca="1" ref="R905" ca="1">INDEX('Lorri 401b'!L:L,MATCH('Retirement Calculator'!A905,'Lorri 401b'!N:N,0),0)</f>
        <v>-14283840.581054065</v>
      </c>
      <c r="S905" s="25">
        <f t="shared" ca="1" si="787"/>
        <v>-15633403.285214487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-1363115.0210658261</v>
      </c>
      <c r="R906" s="25">
        <f t="array" aca="1" ref="R906" ca="1">INDEX('Lorri 401b'!L:L,MATCH('Retirement Calculator'!A906,'Lorri 401b'!N:N,0),0)</f>
        <v>-14363808.642053304</v>
      </c>
      <c r="S906" s="25">
        <f t="shared" ca="1" si="787"/>
        <v>-15726923.66311913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-1376723.8059583365</v>
      </c>
      <c r="R907" s="25">
        <f t="array" aca="1" ref="R907" ca="1">INDEX('Lorri 401b'!L:L,MATCH('Retirement Calculator'!A907,'Lorri 401b'!N:N,0),0)</f>
        <v>-14444109.903306706</v>
      </c>
      <c r="S907" s="25">
        <f t="shared" ca="1" si="787"/>
        <v>-15820833.709265042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-1390389.2941212323</v>
      </c>
      <c r="R908" s="25">
        <f t="array" aca="1" ref="R908" ca="1">INDEX('Lorri 401b'!L:L,MATCH('Retirement Calculator'!A908,'Lorri 401b'!N:N,0),0)</f>
        <v>-14524745.753148664</v>
      </c>
      <c r="S908" s="25">
        <f t="shared" ca="1" si="787"/>
        <v>-15915135.047269896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-1404111.7218181402</v>
      </c>
      <c r="R909" s="25">
        <f t="array" aca="1" ref="R909" ca="1">INDEX('Lorri 401b'!L:L,MATCH('Retirement Calculator'!A909,'Lorri 401b'!N:N,0),0)</f>
        <v>-14605717.585698297</v>
      </c>
      <c r="S909" s="25">
        <f t="shared" ca="1" si="787"/>
        <v>-16009829.307516437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-1417891.3262971186</v>
      </c>
      <c r="R910" s="25">
        <f t="array" aca="1" ref="R910" ca="1">INDEX('Lorri 401b'!L:L,MATCH('Retirement Calculator'!A910,'Lorri 401b'!N:N,0),0)</f>
        <v>-14687026.800883554</v>
      </c>
      <c r="S910" s="25">
        <f t="shared" ca="1" si="787"/>
        <v>-16104918.127180673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-1431728.3457947595</v>
      </c>
      <c r="R911" s="25">
        <f t="array" aca="1" ref="R911" ca="1">INDEX('Lorri 401b'!L:L,MATCH('Retirement Calculator'!A911,'Lorri 401b'!N:N,0),0)</f>
        <v>-14768674.804465415</v>
      </c>
      <c r="S911" s="25">
        <f t="shared" ca="1" si="787"/>
        <v>-16200403.150260175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-1445623.0195403071</v>
      </c>
      <c r="R912" s="25">
        <f t="array" aca="1" ref="R912" ca="1">INDEX('Lorri 401b'!L:L,MATCH('Retirement Calculator'!A912,'Lorri 401b'!N:N,0),0)</f>
        <v>-14850663.008062201</v>
      </c>
      <c r="S912" s="25">
        <f t="shared" ca="1" si="787"/>
        <v>-16296286.027602509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-1459575.5877597944</v>
      </c>
      <c r="R913" s="25">
        <f t="array" aca="1" ref="R913" ca="1">INDEX('Lorri 401b'!L:L,MATCH('Retirement Calculator'!A913,'Lorri 401b'!N:N,0),0)</f>
        <v>-14932992.829173973</v>
      </c>
      <c r="S913" s="25">
        <f t="shared" ca="1" si="787"/>
        <v>-16392568.416933767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-1473586.2916801963</v>
      </c>
      <c r="R914" s="25">
        <f t="array" aca="1" ref="R914" ca="1">INDEX('Lorri 401b'!L:L,MATCH('Retirement Calculator'!A914,'Lorri 401b'!N:N,0),0)</f>
        <v>-15015665.691207044</v>
      </c>
      <c r="S914" s="25">
        <f t="shared" ca="1" si="787"/>
        <v>-16489251.98288724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-1487655.3735336</v>
      </c>
      <c r="R915" s="25">
        <f t="array" aca="1" ref="R915" ca="1">INDEX('Lorri 401b'!L:L,MATCH('Retirement Calculator'!A915,'Lorri 401b'!N:N,0),0)</f>
        <v>-15098683.023498587</v>
      </c>
      <c r="S915" s="25">
        <f t="shared" ca="1" si="787"/>
        <v>-16586338.397032186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-1501783.0765613928</v>
      </c>
      <c r="R916" s="25">
        <f t="array" aca="1" ref="R916" ca="1">INDEX('Lorri 401b'!L:L,MATCH('Retirement Calculator'!A916,'Lorri 401b'!N:N,0),0)</f>
        <v>-15182046.261341345</v>
      </c>
      <c r="S916" s="25">
        <f t="shared" ca="1" si="787"/>
        <v>-16683829.337902738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-1515969.6450184681</v>
      </c>
      <c r="R917" s="25">
        <f t="array" aca="1" ref="R917" ca="1">INDEX('Lorri 401b'!L:L,MATCH('Retirement Calculator'!A917,'Lorri 401b'!N:N,0),0)</f>
        <v>-15265756.846008448</v>
      </c>
      <c r="S917" s="25">
        <f t="shared" ca="1" si="787"/>
        <v>-16781726.491026916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-1530215.3241774479</v>
      </c>
      <c r="R918" s="25">
        <f t="array" aca="1" ref="R918" ca="1">INDEX('Lorri 401b'!L:L,MATCH('Retirement Calculator'!A918,'Lorri 401b'!N:N,0),0)</f>
        <v>-15349816.22477833</v>
      </c>
      <c r="S918" s="25">
        <f t="shared" ca="1" si="787"/>
        <v>-16880031.54895578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-1544520.3603329235</v>
      </c>
      <c r="R919" s="25">
        <f t="array" aca="1" ref="R919" ca="1">INDEX('Lorri 401b'!L:L,MATCH('Retirement Calculator'!A919,'Lorri 401b'!N:N,0),0)</f>
        <v>-15434225.850959754</v>
      </c>
      <c r="S919" s="25">
        <f t="shared" ca="1" si="787"/>
        <v>-16978746.211292677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-1558885.0008057135</v>
      </c>
      <c r="R920" s="25">
        <f t="array" aca="1" ref="R920" ca="1">INDEX('Lorri 401b'!L:L,MATCH('Retirement Calculator'!A920,'Lorri 401b'!N:N,0),0)</f>
        <v>-15518987.183916932</v>
      </c>
      <c r="S920" s="25">
        <f t="shared" ca="1" si="787"/>
        <v>-17077872.184722647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-1573309.4939471402</v>
      </c>
      <c r="R921" s="25">
        <f t="array" aca="1" ref="R921" ca="1">INDEX('Lorri 401b'!L:L,MATCH('Retirement Calculator'!A921,'Lorri 401b'!N:N,0),0)</f>
        <v>-15604101.689094767</v>
      </c>
      <c r="S921" s="25">
        <f t="shared" ca="1" si="787"/>
        <v>-17177411.183041908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-1587794.0891433228</v>
      </c>
      <c r="R922" s="25">
        <f t="array" aca="1" ref="R922" ca="1">INDEX('Lorri 401b'!L:L,MATCH('Retirement Calculator'!A922,'Lorri 401b'!N:N,0),0)</f>
        <v>-15689570.838044176</v>
      </c>
      <c r="S922" s="25">
        <f t="shared" ca="1" si="787"/>
        <v>-17277364.927187499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-1602339.0368194894</v>
      </c>
      <c r="R923" s="25">
        <f t="array" aca="1" ref="R923" ca="1">INDEX('Lorri 401b'!L:L,MATCH('Retirement Calculator'!A923,'Lorri 401b'!N:N,0),0)</f>
        <v>-15775396.108447541</v>
      </c>
      <c r="S923" s="25">
        <f t="shared" ca="1" si="787"/>
        <v>-17377735.145267028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-1616944.5884443067</v>
      </c>
      <c r="R924" s="25">
        <f t="array" aca="1" ref="R924" ca="1">INDEX('Lorri 401b'!L:L,MATCH('Retirement Calculator'!A924,'Lorri 401b'!N:N,0),0)</f>
        <v>-15861578.984144252</v>
      </c>
      <c r="S924" s="25">
        <f t="shared" ca="1" si="787"/>
        <v>-17478523.572588559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-1631610.9965342274</v>
      </c>
      <c r="R925" s="25">
        <f t="array" aca="1" ref="R925" ca="1">INDEX('Lorri 401b'!L:L,MATCH('Retirement Calculator'!A925,'Lorri 401b'!N:N,0),0)</f>
        <v>-15948120.955156367</v>
      </c>
      <c r="S925" s="25">
        <f t="shared" ca="1" si="787"/>
        <v>-17579731.951690596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-1646338.5146578562</v>
      </c>
      <c r="R926" s="25">
        <f t="array" aca="1" ref="R926" ca="1">INDEX('Lorri 401b'!L:L,MATCH('Retirement Calculator'!A926,'Lorri 401b'!N:N,0),0)</f>
        <v>-16035023.517714366</v>
      </c>
      <c r="S926" s="25">
        <f t="shared" ca="1" si="787"/>
        <v>-17681362.032372221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-1661127.3974403334</v>
      </c>
      <c r="R927" s="25">
        <f t="array" aca="1" ref="R927" ca="1">INDEX('Lorri 401b'!L:L,MATCH('Retirement Calculator'!A927,'Lorri 401b'!N:N,0),0)</f>
        <v>-16122288.174283024</v>
      </c>
      <c r="S927" s="25">
        <f t="shared" ca="1" si="787"/>
        <v>-17783415.571723357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-1675977.9005677376</v>
      </c>
      <c r="R928" s="25">
        <f t="array" aca="1" ref="R928" ca="1">INDEX('Lorri 401b'!L:L,MATCH('Retirement Calculator'!A928,'Lorri 401b'!N:N,0),0)</f>
        <v>-16209916.433587383</v>
      </c>
      <c r="S928" s="25">
        <f t="shared" ca="1" si="787"/>
        <v>-17885894.33415512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-1690890.2807915059</v>
      </c>
      <c r="R929" s="25">
        <f t="array" aca="1" ref="R929" ca="1">INDEX('Lorri 401b'!L:L,MATCH('Retirement Calculator'!A929,'Lorri 401b'!N:N,0),0)</f>
        <v>-16297909.810638845</v>
      </c>
      <c r="S929" s="25">
        <f t="shared" ca="1" si="787"/>
        <v>-17988800.091430351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-1705864.7959328734</v>
      </c>
      <c r="R930" s="25">
        <f t="array" aca="1" ref="R930" ca="1">INDEX('Lorri 401b'!L:L,MATCH('Retirement Calculator'!A930,'Lorri 401b'!N:N,0),0)</f>
        <v>-16386269.826761354</v>
      </c>
      <c r="S930" s="25">
        <f t="shared" ca="1" si="787"/>
        <v>-18092134.622694228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-1720901.7048873298</v>
      </c>
      <c r="R931" s="25">
        <f t="array" aca="1" ref="R931" ca="1">INDEX('Lorri 401b'!L:L,MATCH('Retirement Calculator'!A931,'Lorri 401b'!N:N,0),0)</f>
        <v>-16474998.009617707</v>
      </c>
      <c r="S931" s="25">
        <f t="shared" ca="1" si="787"/>
        <v>-18195899.714505035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-1736001.2676290965</v>
      </c>
      <c r="R932" s="25">
        <f t="array" aca="1" ref="R932" ca="1">INDEX('Lorri 401b'!L:L,MATCH('Retirement Calculator'!A932,'Lorri 401b'!N:N,0),0)</f>
        <v>-16564095.893235961</v>
      </c>
      <c r="S932" s="25">
        <f t="shared" ca="1" si="787"/>
        <v>-18300097.160865057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-1751163.7452156206</v>
      </c>
      <c r="R933" s="25">
        <f t="array" aca="1" ref="R933" ca="1">INDEX('Lorri 401b'!L:L,MATCH('Retirement Calculator'!A933,'Lorri 401b'!N:N,0),0)</f>
        <v>-16653565.018035958</v>
      </c>
      <c r="S933" s="25">
        <f t="shared" ca="1" si="787"/>
        <v>-18404728.763251577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-1766389.3997920884</v>
      </c>
      <c r="R934" s="25">
        <f t="array" aca="1" ref="R934" ca="1">INDEX('Lorri 401b'!L:L,MATCH('Retirement Calculator'!A934,'Lorri 401b'!N:N,0),0)</f>
        <v>-16743406.930855954</v>
      </c>
      <c r="S934" s="25">
        <f t="shared" ca="1" si="787"/>
        <v>-18509796.330648042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-1781678.4945959584</v>
      </c>
      <c r="R935" s="25">
        <f t="array" aca="1" ref="R935" ca="1">INDEX('Lorri 401b'!L:L,MATCH('Retirement Calculator'!A935,'Lorri 401b'!N:N,0),0)</f>
        <v>-16833623.184979368</v>
      </c>
      <c r="S935" s="25">
        <f t="shared" ca="1" si="787"/>
        <v>-18615301.679575328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-1797031.293961511</v>
      </c>
      <c r="R936" s="25">
        <f t="array" aca="1" ref="R936" ca="1">INDEX('Lorri 401b'!L:L,MATCH('Retirement Calculator'!A936,'Lorri 401b'!N:N,0),0)</f>
        <v>-16924215.340161629</v>
      </c>
      <c r="S936" s="25">
        <f t="shared" ca="1" si="787"/>
        <v>-18721246.634123139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-1812448.06332442</v>
      </c>
      <c r="R937" s="25">
        <f t="array" aca="1" ref="R937" ca="1">INDEX('Lorri 401b'!L:L,MATCH('Retirement Calculator'!A937,'Lorri 401b'!N:N,0),0)</f>
        <v>-17015184.96265715</v>
      </c>
      <c r="S937" s="25">
        <f t="shared" ca="1" si="787"/>
        <v>-18827633.025981572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-1827929.0692263413</v>
      </c>
      <c r="R938" s="25">
        <f t="array" aca="1" ref="R938" ca="1">INDEX('Lorri 401b'!L:L,MATCH('Retirement Calculator'!A938,'Lorri 401b'!N:N,0),0)</f>
        <v>-17106533.625246402</v>
      </c>
      <c r="S938" s="25">
        <f t="shared" ca="1" si="787"/>
        <v>-18934462.694472745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-1843474.5793195206</v>
      </c>
      <c r="R939" s="25">
        <f t="array" aca="1" ref="R939" ca="1">INDEX('Lorri 401b'!L:L,MATCH('Retirement Calculator'!A939,'Lorri 401b'!N:N,0),0)</f>
        <v>-17198262.907263108</v>
      </c>
      <c r="S939" s="25">
        <f t="shared" ca="1" si="787"/>
        <v>-19041737.486582629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-1859084.8623714214</v>
      </c>
      <c r="R940" s="25">
        <f t="array" aca="1" ref="R940" ca="1">INDEX('Lorri 401b'!L:L,MATCH('Retirement Calculator'!A940,'Lorri 401b'!N:N,0),0)</f>
        <v>-17290374.394621551</v>
      </c>
      <c r="S940" s="25">
        <f t="shared" ca="1" si="787"/>
        <v>-19149459.256992973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-1874760.1882693719</v>
      </c>
      <c r="R941" s="25">
        <f t="array" aca="1" ref="R941" ca="1">INDEX('Lorri 401b'!L:L,MATCH('Retirement Calculator'!A941,'Lorri 401b'!N:N,0),0)</f>
        <v>-17382869.679843988</v>
      </c>
      <c r="S941" s="25">
        <f t="shared" ca="1" si="787"/>
        <v>-19257629.868113361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-1890500.8280252304</v>
      </c>
      <c r="R942" s="25">
        <f t="array" aca="1" ref="R942" ca="1">INDEX('Lorri 401b'!L:L,MATCH('Retirement Calculator'!A942,'Lorri 401b'!N:N,0),0)</f>
        <v>-17475750.362088185</v>
      </c>
      <c r="S942" s="25">
        <f t="shared" ca="1" si="787"/>
        <v>-19366251.190113414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-1906307.0537800717</v>
      </c>
      <c r="R943" s="25">
        <f t="array" aca="1" ref="R943" ca="1">INDEX('Lorri 401b'!L:L,MATCH('Retirement Calculator'!A943,'Lorri 401b'!N:N,0),0)</f>
        <v>-17569018.047175065</v>
      </c>
      <c r="S943" s="25">
        <f t="shared" ca="1" si="787"/>
        <v>-19475325.100955136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-1922179.1388088914</v>
      </c>
      <c r="R944" s="25">
        <f t="array" aca="1" ref="R944" ca="1">INDEX('Lorri 401b'!L:L,MATCH('Retirement Calculator'!A944,'Lorri 401b'!N:N,0),0)</f>
        <v>-17662674.347616475</v>
      </c>
      <c r="S944" s="25">
        <f t="shared" ca="1" si="787"/>
        <v>-19584853.486425366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-1938117.3575253312</v>
      </c>
      <c r="R945" s="25">
        <f t="array" aca="1" ref="R945" ca="1">INDEX('Lorri 401b'!L:L,MATCH('Retirement Calculator'!A945,'Lorri 401b'!N:N,0),0)</f>
        <v>-17756720.882643059</v>
      </c>
      <c r="S945" s="25">
        <f t="shared" ca="1" si="787"/>
        <v>-19694838.240168389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-1954121.9854864229</v>
      </c>
      <c r="R946" s="25">
        <f t="array" aca="1" ref="R946" ca="1">INDEX('Lorri 401b'!L:L,MATCH('Retirement Calculator'!A946,'Lorri 401b'!N:N,0),0)</f>
        <v>-17851159.27823225</v>
      </c>
      <c r="S946" s="25">
        <f t="shared" ca="1" si="787"/>
        <v>-19805281.263718672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-1970193.2993973524</v>
      </c>
      <c r="R947" s="25">
        <f t="array" aca="1" ref="R947" ca="1">INDEX('Lorri 401b'!L:L,MATCH('Retirement Calculator'!A947,'Lorri 401b'!N:N,0),0)</f>
        <v>-17945991.167136397</v>
      </c>
      <c r="S947" s="25">
        <f t="shared" ca="1" si="787"/>
        <v>-19916184.46653375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-1986331.5771162442</v>
      </c>
      <c r="R948" s="25">
        <f t="array" aca="1" ref="R948" ca="1">INDEX('Lorri 401b'!L:L,MATCH('Retirement Calculator'!A948,'Lorri 401b'!N:N,0),0)</f>
        <v>-18041218.18891098</v>
      </c>
      <c r="S948" s="25">
        <f t="shared" ca="1" si="787"/>
        <v>-20027549.766027223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-2002537.0976589648</v>
      </c>
      <c r="R949" s="25">
        <f t="array" aca="1" ref="R949" ca="1">INDEX('Lorri 401b'!L:L,MATCH('Retirement Calculator'!A949,'Lorri 401b'!N:N,0),0)</f>
        <v>-18136841.989942957</v>
      </c>
      <c r="S949" s="25">
        <f t="shared" ca="1" si="787"/>
        <v>-20139379.087601922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-2018810.1412039467</v>
      </c>
      <c r="R950" s="25">
        <f t="array" aca="1" ref="R950" ca="1">INDEX('Lorri 401b'!L:L,MATCH('Retirement Calculator'!A950,'Lorri 401b'!N:N,0),0)</f>
        <v>-18232864.223479234</v>
      </c>
      <c r="S950" s="25">
        <f t="shared" ca="1" si="787"/>
        <v>-20251674.364683181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-2035150.9890970327</v>
      </c>
      <c r="R951" s="25">
        <f t="array" aca="1" ref="R951" ca="1">INDEX('Lorri 401b'!L:L,MATCH('Retirement Calculator'!A951,'Lorri 401b'!N:N,0),0)</f>
        <v>-18329286.549655244</v>
      </c>
      <c r="S951" s="25">
        <f t="shared" ca="1" si="787"/>
        <v>-20364437.538752276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-2051559.9238563399</v>
      </c>
      <c r="R952" s="25">
        <f t="array" aca="1" ref="R952" ca="1">INDEX('Lorri 401b'!L:L,MATCH('Retirement Calculator'!A952,'Lorri 401b'!N:N,0),0)</f>
        <v>-18426110.635523655</v>
      </c>
      <c r="S952" s="25">
        <f t="shared" ca="1" si="787"/>
        <v>-20477670.559379995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-2068037.2291771441</v>
      </c>
      <c r="R953" s="25">
        <f t="array" aca="1" ref="R953" ca="1">INDEX('Lorri 401b'!L:L,MATCH('Retirement Calculator'!A953,'Lorri 401b'!N:N,0),0)</f>
        <v>-18523338.155083183</v>
      </c>
      <c r="S953" s="25">
        <f t="shared" ca="1" si="787"/>
        <v>-20591375.384260327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-2084583.189936785</v>
      </c>
      <c r="R954" s="25">
        <f t="array" aca="1" ref="R954" ca="1">INDEX('Lorri 401b'!L:L,MATCH('Retirement Calculator'!A954,'Lorri 401b'!N:N,0),0)</f>
        <v>-18620970.789307542</v>
      </c>
      <c r="S954" s="25">
        <f t="shared" ca="1" si="787"/>
        <v>-20705553.979244329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-2101198.092199591</v>
      </c>
      <c r="R955" s="25">
        <f t="array" aca="1" ref="R955" ca="1">INDEX('Lorri 401b'!L:L,MATCH('Retirement Calculator'!A955,'Lorri 401b'!N:N,0),0)</f>
        <v>-18719010.226174504</v>
      </c>
      <c r="S955" s="25">
        <f t="shared" ca="1" si="787"/>
        <v>-20820208.318374094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-2117882.223221825</v>
      </c>
      <c r="R956" s="25">
        <f t="array" aca="1" ref="R956" ca="1">INDEX('Lorri 401b'!L:L,MATCH('Retirement Calculator'!A956,'Lorri 401b'!N:N,0),0)</f>
        <v>-18817458.160695076</v>
      </c>
      <c r="S956" s="25">
        <f t="shared" ca="1" si="787"/>
        <v>-20935340.3839169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-2134635.8714566519</v>
      </c>
      <c r="R957" s="25">
        <f t="array" aca="1" ref="R957" ca="1">INDEX('Lorri 401b'!L:L,MATCH('Retirement Calculator'!A957,'Lorri 401b'!N:N,0),0)</f>
        <v>-18916316.294942819</v>
      </c>
      <c r="S957" s="25">
        <f t="shared" ca="1" si="787"/>
        <v>-21050952.166399471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-2151459.326559124</v>
      </c>
      <c r="R958" s="25">
        <f t="array" aca="1" ref="R958" ca="1">INDEX('Lorri 401b'!L:L,MATCH('Retirement Calculator'!A958,'Lorri 401b'!N:N,0),0)</f>
        <v>-19015586.33808326</v>
      </c>
      <c r="S958" s="25">
        <f t="shared" ca="1" si="787"/>
        <v>-21167045.664642382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-2168352.8793911897</v>
      </c>
      <c r="R959" s="25">
        <f t="array" aca="1" ref="R959" ca="1">INDEX('Lorri 401b'!L:L,MATCH('Retirement Calculator'!A959,'Lorri 401b'!N:N,0),0)</f>
        <v>-19115270.006403454</v>
      </c>
      <c r="S959" s="25">
        <f t="shared" ca="1" si="787"/>
        <v>-21283622.885794643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-2185316.8220267221</v>
      </c>
      <c r="R960" s="25">
        <f t="array" aca="1" ref="R960" ca="1">INDEX('Lorri 401b'!L:L,MATCH('Retirement Calculator'!A960,'Lorri 401b'!N:N,0),0)</f>
        <v>-19215369.023341648</v>
      </c>
      <c r="S960" s="25">
        <f t="shared" ca="1" si="787"/>
        <v>-21400685.84536837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-2202351.4477565694</v>
      </c>
      <c r="R961" s="25">
        <f t="array" aca="1" ref="R961" ca="1">INDEX('Lorri 401b'!L:L,MATCH('Retirement Calculator'!A961,'Lorri 401b'!N:N,0),0)</f>
        <v>-19315885.119517084</v>
      </c>
      <c r="S961" s="25">
        <f t="shared" ca="1" si="787"/>
        <v>-21518236.567273654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-2219457.0510936244</v>
      </c>
      <c r="R962" s="25">
        <f t="array" aca="1" ref="R962" ca="1">INDEX('Lorri 401b'!L:L,MATCH('Retirement Calculator'!A962,'Lorri 401b'!N:N,0),0)</f>
        <v>-19416820.03275992</v>
      </c>
      <c r="S962" s="25">
        <f t="shared" ca="1" si="787"/>
        <v>-21636277.083853543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-2236633.9277779171</v>
      </c>
      <c r="R963" s="25">
        <f t="array" aca="1" ref="R963" ca="1">INDEX('Lorri 401b'!L:L,MATCH('Retirement Calculator'!A963,'Lorri 401b'!N:N,0),0)</f>
        <v>-19518175.508141268</v>
      </c>
      <c r="S963" s="25">
        <f t="shared" ca="1" si="787"/>
        <v>-21754809.435919184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-2253882.3747817278</v>
      </c>
      <c r="R964" s="25">
        <f t="array" aca="1" ref="R964" ca="1">INDEX('Lorri 401b'!L:L,MATCH('Retirement Calculator'!A964,'Lorri 401b'!N:N,0),0)</f>
        <v>-19619953.298003372</v>
      </c>
      <c r="S964" s="25">
        <f t="shared" ca="1" si="787"/>
        <v>-21873835.6727851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-2271202.6903147209</v>
      </c>
      <c r="R965" s="25">
        <f t="array" aca="1" ref="R965" ca="1">INDEX('Lorri 401b'!L:L,MATCH('Retirement Calculator'!A965,'Lorri 401b'!N:N,0),0)</f>
        <v>-19722155.161989901</v>
      </c>
      <c r="S965" s="25">
        <f t="shared" ca="1" si="787"/>
        <v>-21993357.852304623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-2288595.1738291015</v>
      </c>
      <c r="R966" s="25">
        <f t="array" aca="1" ref="R966" ca="1">INDEX('Lorri 401b'!L:L,MATCH('Retirement Calculator'!A966,'Lorri 401b'!N:N,0),0)</f>
        <v>-19824782.867076375</v>
      </c>
      <c r="S966" s="25">
        <f t="shared" ca="1" si="787"/>
        <v>-22113378.040905476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-2306060.126024792</v>
      </c>
      <c r="R967" s="25">
        <f t="array" aca="1" ref="R967" ca="1">INDEX('Lorri 401b'!L:L,MATCH('Retirement Calculator'!A967,'Lorri 401b'!N:N,0),0)</f>
        <v>-19927838.187600706</v>
      </c>
      <c r="S967" s="25">
        <f t="shared" ca="1" si="787"/>
        <v>-22233898.3136255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-2323597.8488546312</v>
      </c>
      <c r="R968" s="25">
        <f t="array" aca="1" ref="R968" ca="1">INDEX('Lorri 401b'!L:L,MATCH('Retirement Calculator'!A968,'Lorri 401b'!N:N,0),0)</f>
        <v>-20031322.905293889</v>
      </c>
      <c r="S968" s="25">
        <f t="shared" ca="1" si="787"/>
        <v>-22354920.754148521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-2341208.6455295947</v>
      </c>
      <c r="R969" s="25">
        <f t="array" aca="1" ref="R969" ca="1">INDEX('Lorri 401b'!L:L,MATCH('Retirement Calculator'!A969,'Lorri 401b'!N:N,0),0)</f>
        <v>-20135238.809310794</v>
      </c>
      <c r="S969" s="25">
        <f t="shared" ca="1" si="787"/>
        <v>-22476447.454840388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-2358892.8205240373</v>
      </c>
      <c r="R970" s="25">
        <f t="array" aca="1" ref="R970" ca="1">INDEX('Lorri 401b'!L:L,MATCH('Retirement Calculator'!A970,'Lorri 401b'!N:N,0),0)</f>
        <v>-20239587.696261104</v>
      </c>
      <c r="S970" s="25">
        <f t="shared" ca="1" si="787"/>
        <v>-22598480.516785141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-2376650.6795809567</v>
      </c>
      <c r="R971" s="25">
        <f t="array" aca="1" ref="R971" ca="1">INDEX('Lorri 401b'!L:L,MATCH('Retirement Calculator'!A971,'Lorri 401b'!N:N,0),0)</f>
        <v>-20344371.370240372</v>
      </c>
      <c r="S971" s="25">
        <f t="shared" ca="1" si="787"/>
        <v>-22721022.049821328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-2394482.5297172801</v>
      </c>
      <c r="R972" s="25">
        <f t="array" aca="1" ref="R972" ca="1">INDEX('Lorri 401b'!L:L,MATCH('Retirement Calculator'!A972,'Lorri 401b'!N:N,0),0)</f>
        <v>-20449591.642861221</v>
      </c>
      <c r="S972" s="25">
        <f t="shared" ca="1" si="787"/>
        <v>-22844074.172578502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-2412388.6792291715</v>
      </c>
      <c r="R973" s="25">
        <f t="array" aca="1" ref="R973" ca="1">INDEX('Lorri 401b'!L:L,MATCH('Retirement Calculator'!A973,'Lorri 401b'!N:N,0),0)</f>
        <v>-20555250.333284657</v>
      </c>
      <c r="S973" s="25">
        <f t="shared" ca="1" si="787"/>
        <v>-22967639.012513828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-2430369.4376973622</v>
      </c>
      <c r="R974" s="25">
        <f t="array" aca="1" ref="R974" ca="1">INDEX('Lorri 401b'!L:L,MATCH('Retirement Calculator'!A974,'Lorri 401b'!N:N,0),0)</f>
        <v>-20661349.268251523</v>
      </c>
      <c r="S974" s="25">
        <f t="shared" ca="1" si="787"/>
        <v>-23091718.705948886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-2448425.1159925037</v>
      </c>
      <c r="R975" s="25">
        <f t="array" aca="1" ref="R975" ca="1">INDEX('Lorri 401b'!L:L,MATCH('Retirement Calculator'!A975,'Lorri 401b'!N:N,0),0)</f>
        <v>-20767890.282114085</v>
      </c>
      <c r="S975" s="25">
        <f t="shared" ca="1" si="787"/>
        <v>-23216315.39810659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-2466556.0262805419</v>
      </c>
      <c r="R976" s="25">
        <f t="array" aca="1" ref="R976" ca="1">INDEX('Lorri 401b'!L:L,MATCH('Retirement Calculator'!A976,'Lorri 401b'!N:N,0),0)</f>
        <v>-20874875.216867741</v>
      </c>
      <c r="S976" s="25">
        <f t="shared" ca="1" si="787"/>
        <v>-23341431.243148282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-2484762.4820281132</v>
      </c>
      <c r="R977" s="25">
        <f t="array" aca="1" ref="R977" ca="1">INDEX('Lorri 401b'!L:L,MATCH('Retirement Calculator'!A977,'Lorri 401b'!N:N,0),0)</f>
        <v>-20982305.922182869</v>
      </c>
      <c r="S977" s="25">
        <f t="shared" ca="1" si="787"/>
        <v>-23467068.404210981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-2503044.7980079665</v>
      </c>
      <c r="R978" s="25">
        <f t="array" aca="1" ref="R978" ca="1">INDEX('Lorri 401b'!L:L,MATCH('Retirement Calculator'!A978,'Lorri 401b'!N:N,0),0)</f>
        <v>-21090184.255436812</v>
      </c>
      <c r="S978" s="25">
        <f t="shared" ca="1" si="787"/>
        <v>-23593229.053444777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-2521403.2903044024</v>
      </c>
      <c r="R979" s="25">
        <f t="array" aca="1" ref="R979" ca="1">INDEX('Lorri 401b'!L:L,MATCH('Retirement Calculator'!A979,'Lorri 401b'!N:N,0),0)</f>
        <v>-21198512.081745978</v>
      </c>
      <c r="S979" s="25">
        <f t="shared" ca="1" si="787"/>
        <v>-23719915.372050382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-2539838.2763187401</v>
      </c>
      <c r="R980" s="25">
        <f t="array" aca="1" ref="R980" ca="1">INDEX('Lorri 401b'!L:L,MATCH('Retirement Calculator'!A980,'Lorri 401b'!N:N,0),0)</f>
        <v>-21307291.2739981</v>
      </c>
      <c r="S980" s="25">
        <f t="shared" ca="1" si="787"/>
        <v>-23847129.55031684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-2558350.0747748041</v>
      </c>
      <c r="R981" s="25">
        <f t="array" aca="1" ref="R981" ca="1">INDEX('Lorri 401b'!L:L,MATCH('Retirement Calculator'!A981,'Lorri 401b'!N:N,0),0)</f>
        <v>-21416523.712884605</v>
      </c>
      <c r="S981" s="25">
        <f t="shared" ca="1" si="787"/>
        <v>-23974873.78765941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-2576939.0057244352</v>
      </c>
      <c r="R982" s="25">
        <f t="array" aca="1" ref="R982" ca="1">INDEX('Lorri 401b'!L:L,MATCH('Retirement Calculator'!A982,'Lorri 401b'!N:N,0),0)</f>
        <v>-21526211.286933139</v>
      </c>
      <c r="S982" s="25">
        <f t="shared" ca="1" si="787"/>
        <v>-24103150.292657573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-2595605.3905530227</v>
      </c>
      <c r="R983" s="25">
        <f t="array" aca="1" ref="R983" ca="1">INDEX('Lorri 401b'!L:L,MATCH('Retirement Calculator'!A983,'Lorri 401b'!N:N,0),0)</f>
        <v>-21636355.892540209</v>
      </c>
      <c r="S983" s="25">
        <f t="shared" ca="1" si="787"/>
        <v>-24231961.283093233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-2614349.5519850631</v>
      </c>
      <c r="R984" s="25">
        <f t="array" aca="1" ref="R984" ca="1">INDEX('Lorri 401b'!L:L,MATCH('Retirement Calculator'!A984,'Lorri 401b'!N:N,0),0)</f>
        <v>-21746959.434003975</v>
      </c>
      <c r="S984" s="25">
        <f t="shared" ca="1" si="787"/>
        <v>-24361308.985989038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-2633171.8140897369</v>
      </c>
      <c r="R985" s="25">
        <f t="array" aca="1" ref="R985" ca="1">INDEX('Lorri 401b'!L:L,MATCH('Retirement Calculator'!A985,'Lorri 401b'!N:N,0),0)</f>
        <v>-21858023.823557172</v>
      </c>
      <c r="S985" s="25">
        <f t="shared" ca="1" si="787"/>
        <v>-24491195.63764691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-2652072.5022865133</v>
      </c>
      <c r="R986" s="25">
        <f t="array" aca="1" ref="R986" ca="1">INDEX('Lorri 401b'!L:L,MATCH('Retirement Calculator'!A986,'Lorri 401b'!N:N,0),0)</f>
        <v>-21969550.981400173</v>
      </c>
      <c r="S986" s="25">
        <f t="shared" ca="1" si="787"/>
        <v>-24621623.483686686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-2671051.9433507766</v>
      </c>
      <c r="R987" s="25">
        <f t="array" aca="1" ref="R987" ca="1">INDEX('Lorri 401b'!L:L,MATCH('Retirement Calculator'!A987,'Lorri 401b'!N:N,0),0)</f>
        <v>-22081542.835734189</v>
      </c>
      <c r="S987" s="25">
        <f t="shared" ca="1" si="787"/>
        <v>-24752594.779084966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-2690110.4654194741</v>
      </c>
      <c r="R988" s="25">
        <f t="array" aca="1" ref="R988" ca="1">INDEX('Lorri 401b'!L:L,MATCH('Retirement Calculator'!A988,'Lorri 401b'!N:N,0),0)</f>
        <v>-22194001.322794594</v>
      </c>
      <c r="S988" s="25">
        <f t="shared" ca="1" si="787"/>
        <v>-24884111.788214069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-2709248.3979967912</v>
      </c>
      <c r="R989" s="25">
        <f t="array" aca="1" ref="R989" ca="1">INDEX('Lorri 401b'!L:L,MATCH('Retirement Calculator'!A989,'Lorri 401b'!N:N,0),0)</f>
        <v>-22306928.386884417</v>
      </c>
      <c r="S989" s="25">
        <f t="shared" ca="1" si="787"/>
        <v>-25016176.784881208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-2728466.0719598471</v>
      </c>
      <c r="R990" s="25">
        <f t="array" aca="1" ref="R990" ca="1">INDEX('Lorri 401b'!L:L,MATCH('Retirement Calculator'!A990,'Lorri 401b'!N:N,0),0)</f>
        <v>-22420325.98040795</v>
      </c>
      <c r="S990" s="25">
        <f t="shared" ca="1" si="787"/>
        <v>-25148792.052367795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-2747763.8195644156</v>
      </c>
      <c r="R991" s="25">
        <f t="array" aca="1" ref="R991" ca="1">INDEX('Lorri 401b'!L:L,MATCH('Retirement Calculator'!A991,'Lorri 401b'!N:N,0),0)</f>
        <v>-22534196.063904498</v>
      </c>
      <c r="S991" s="25">
        <f t="shared" ca="1" si="787"/>
        <v>-25281959.883468915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-2767141.9744506697</v>
      </c>
      <c r="R992" s="25">
        <f t="array" aca="1" ref="R992" ca="1">INDEX('Lorri 401b'!L:L,MATCH('Retirement Calculator'!A992,'Lorri 401b'!N:N,0),0)</f>
        <v>-22648540.606082279</v>
      </c>
      <c r="S992" s="25">
        <f t="shared" ca="1" si="787"/>
        <v>-25415682.580532949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-2786600.87164895</v>
      </c>
      <c r="R993" s="25">
        <f t="array" aca="1" ref="R993" ca="1">INDEX('Lorri 401b'!L:L,MATCH('Retirement Calculator'!A993,'Lorri 401b'!N:N,0),0)</f>
        <v>-22763361.58385247</v>
      </c>
      <c r="S993" s="25">
        <f t="shared" ca="1" si="787"/>
        <v>-25549962.455501419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-2806140.8475855566</v>
      </c>
      <c r="R994" s="25">
        <f t="array" aca="1" ref="R994" ca="1">INDEX('Lorri 401b'!L:L,MATCH('Retirement Calculator'!A994,'Lorri 401b'!N:N,0),0)</f>
        <v>-22878660.982363369</v>
      </c>
      <c r="S994" s="25">
        <f t="shared" ca="1" si="787"/>
        <v>-25684801.829948924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-2825762.2400885657</v>
      </c>
      <c r="R995" s="25">
        <f t="array" aca="1" ref="R995" ca="1">INDEX('Lorri 401b'!L:L,MATCH('Retirement Calculator'!A995,'Lorri 401b'!N:N,0),0)</f>
        <v>-22994440.795034729</v>
      </c>
      <c r="S995" s="25">
        <f t="shared" ca="1" si="787"/>
        <v>-25820203.035123296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-2845465.3883936708</v>
      </c>
      <c r="R996" s="25">
        <f t="array" aca="1" ref="R996" ca="1">INDEX('Lorri 401b'!L:L,MATCH('Retirement Calculator'!A996,'Lorri 401b'!N:N,0),0)</f>
        <v>-23110703.023592219</v>
      </c>
      <c r="S996" s="25">
        <f t="shared" ca="1" si="787"/>
        <v>-25956168.411985889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-2865250.6331500472</v>
      </c>
      <c r="R997" s="25">
        <f t="array" aca="1" ref="R997" ca="1">INDEX('Lorri 401b'!L:L,MATCH('Retirement Calculator'!A997,'Lorri 401b'!N:N,0),0)</f>
        <v>-23227449.678102035</v>
      </c>
      <c r="S997" s="25">
        <f t="shared" ca="1" si="787"/>
        <v>-26092700.311252084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-2885118.3164262418</v>
      </c>
      <c r="R998" s="25">
        <f t="array" aca="1" ref="R998" ca="1">INDEX('Lorri 401b'!L:L,MATCH('Retirement Calculator'!A998,'Lorri 401b'!N:N,0),0)</f>
        <v>-23344682.777005639</v>
      </c>
      <c r="S998" s="25">
        <f t="shared" ca="1" si="787"/>
        <v>-26229801.093431883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-2905068.7817160869</v>
      </c>
      <c r="R999" s="25">
        <f t="array" aca="1" ref="R999" ca="1">INDEX('Lorri 401b'!L:L,MATCH('Retirement Calculator'!A999,'Lorri 401b'!N:N,0),0)</f>
        <v>-23462404.347154677</v>
      </c>
      <c r="S999" s="25">
        <f t="shared" ca="1" si="787"/>
        <v>-26367473.128870763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-2925102.3739446397</v>
      </c>
      <c r="R1000" s="25">
        <f t="array" aca="1" ref="R1000" ca="1">INDEX('Lorri 401b'!L:L,MATCH('Retirement Calculator'!A1000,'Lorri 401b'!N:N,0),0)</f>
        <v>-23580616.423846003</v>
      </c>
      <c r="S1000" s="25">
        <f t="shared" ca="1" si="787"/>
        <v>-26505718.797790643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-2945219.439474145</v>
      </c>
      <c r="R1001" s="25">
        <f t="array" aca="1" ref="R1001" ca="1">INDEX('Lorri 401b'!L:L,MATCH('Retirement Calculator'!A1001,'Lorri 401b'!N:N,0),0)</f>
        <v>-23699321.050856873</v>
      </c>
      <c r="S1001" s="25">
        <f t="shared" ca="1" si="787"/>
        <v>-26644540.490331016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-2965420.3261100231</v>
      </c>
      <c r="R1002" s="25">
        <f t="array" aca="1" ref="R1002" ca="1">INDEX('Lorri 401b'!L:L,MATCH('Retirement Calculator'!A1002,'Lorri 401b'!N:N,0),0)</f>
        <v>-23818520.280480292</v>
      </c>
      <c r="S1002" s="25">
        <f t="shared" ca="1" si="787"/>
        <v>-26783940.606590316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-2985705.3831068841</v>
      </c>
      <c r="R1003" s="25">
        <f t="array" aca="1" ref="R1003" ca="1">INDEX('Lorri 401b'!L:L,MATCH('Retirement Calculator'!A1003,'Lorri 401b'!N:N,0),0)</f>
        <v>-23938216.173560474</v>
      </c>
      <c r="S1003" s="25">
        <f t="shared" ca="1" si="787"/>
        <v>-26923921.556667358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-3006074.9611745654</v>
      </c>
      <c r="R1004" s="25">
        <f t="array" aca="1" ref="R1004" ca="1">INDEX('Lorri 401b'!L:L,MATCH('Retirement Calculator'!A1004,'Lorri 401b'!N:N,0),0)</f>
        <v>-24058410.799528491</v>
      </c>
      <c r="S1004" s="25">
        <f t="shared" ca="1" si="787"/>
        <v>-27064485.760703057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-3026529.4124841951</v>
      </c>
      <c r="R1005" s="25">
        <f t="array" aca="1" ref="R1005" ca="1">INDEX('Lorri 401b'!L:L,MATCH('Retirement Calculator'!A1005,'Lorri 401b'!N:N,0),0)</f>
        <v>-24179106.23643804</v>
      </c>
      <c r="S1005" s="25">
        <f t="shared" ca="1" si="787"/>
        <v>-27205635.648922235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-3047069.0906742816</v>
      </c>
      <c r="R1006" s="25">
        <f t="array" aca="1" ref="R1006" ca="1">INDEX('Lorri 401b'!L:L,MATCH('Retirement Calculator'!A1006,'Lorri 401b'!N:N,0),0)</f>
        <v>-24300304.571001377</v>
      </c>
      <c r="S1006" s="25">
        <f t="shared" ca="1" si="787"/>
        <v>-27347373.661675658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-3067694.3508568271</v>
      </c>
      <c r="R1007" s="25">
        <f t="array" aca="1" ref="R1007" ca="1">INDEX('Lorri 401b'!L:L,MATCH('Retirement Calculator'!A1007,'Lorri 401b'!N:N,0),0)</f>
        <v>-24422007.898625396</v>
      </c>
      <c r="S1007" s="25">
        <f t="shared" ca="1" si="787"/>
        <v>-27489702.249482222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-3088405.5496234666</v>
      </c>
      <c r="R1008" s="25">
        <f t="array" aca="1" ref="R1008" ca="1">INDEX('Lorri 401b'!L:L,MATCH('Retirement Calculator'!A1008,'Lorri 401b'!N:N,0),0)</f>
        <v>-24544218.32344785</v>
      </c>
      <c r="S1008" s="25">
        <f t="shared" ca="1" si="787"/>
        <v>-27632623.873071317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-3109203.0450516334</v>
      </c>
      <c r="R1009" s="25">
        <f t="array" aca="1" ref="R1009" ca="1">INDEX('Lorri 401b'!L:L,MATCH('Retirement Calculator'!A1009,'Lorri 401b'!N:N,0),0)</f>
        <v>-24666937.958373729</v>
      </c>
      <c r="S1009" s="25">
        <f t="shared" ca="1" si="787"/>
        <v>-27776141.003425363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-3130087.1967107509</v>
      </c>
      <c r="R1010" s="25">
        <f t="array" aca="1" ref="R1010" ca="1">INDEX('Lorri 401b'!L:L,MATCH('Retirement Calculator'!A1010,'Lorri 401b'!N:N,0),0)</f>
        <v>-24790168.9251118</v>
      </c>
      <c r="S1010" s="25">
        <f t="shared" ca="1" si="787"/>
        <v>-27920256.121822551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-3151058.3656684482</v>
      </c>
      <c r="R1011" s="25">
        <f t="array" aca="1" ref="R1011" ca="1">INDEX('Lorri 401b'!L:L,MATCH('Retirement Calculator'!A1011,'Lorri 401b'!N:N,0),0)</f>
        <v>-24913913.354211278</v>
      </c>
      <c r="S1011" s="25">
        <f t="shared" ca="1" si="787"/>
        <v>-28064971.719879728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-3172116.9144968027</v>
      </c>
      <c r="R1012" s="25">
        <f t="array" aca="1" ref="R1012" ca="1">INDEX('Lorri 401b'!L:L,MATCH('Retirement Calculator'!A1012,'Lorri 401b'!N:N,0),0)</f>
        <v>-25038173.385098673</v>
      </c>
      <c r="S1012" s="25">
        <f t="shared" ca="1" si="787"/>
        <v>-28210290.299595475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-3193263.2072786088</v>
      </c>
      <c r="R1013" s="25">
        <f t="array" aca="1" ref="R1013" ca="1">INDEX('Lorri 401b'!L:L,MATCH('Retirement Calculator'!A1013,'Lorri 401b'!N:N,0),0)</f>
        <v>-25162951.166114766</v>
      </c>
      <c r="S1013" s="25">
        <f t="shared" ca="1" si="787"/>
        <v>-28356214.373393375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-3214497.6096136724</v>
      </c>
      <c r="R1014" s="25">
        <f t="array" aca="1" ref="R1014" ca="1">INDEX('Lorri 401b'!L:L,MATCH('Retirement Calculator'!A1014,'Lorri 401b'!N:N,0),0)</f>
        <v>-25288248.854551759</v>
      </c>
      <c r="S1014" s="25">
        <f t="shared" ca="1" si="787"/>
        <v>-28502746.464165431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-3235820.488625132</v>
      </c>
      <c r="R1015" s="25">
        <f t="array" aca="1" ref="R1015" ca="1">INDEX('Lorri 401b'!L:L,MATCH('Retirement Calculator'!A1015,'Lorri 401b'!N:N,0),0)</f>
        <v>-25414068.616690572</v>
      </c>
      <c r="S1015" s="25">
        <f t="shared" ca="1" si="787"/>
        <v>-28649889.105315704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-3257232.212965806</v>
      </c>
      <c r="R1016" s="25">
        <f t="array" aca="1" ref="R1016" ca="1">INDEX('Lorri 401b'!L:L,MATCH('Retirement Calculator'!A1016,'Lorri 401b'!N:N,0),0)</f>
        <v>-25540412.627838295</v>
      </c>
      <c r="S1016" s="25">
        <f t="shared" ca="1" si="787"/>
        <v>-28797644.8408041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-3278733.1528245662</v>
      </c>
      <c r="R1017" s="25">
        <f t="array" aca="1" ref="R1017" ca="1">INDEX('Lorri 401b'!L:L,MATCH('Retirement Calculator'!A1017,'Lorri 401b'!N:N,0),0)</f>
        <v>-25667283.072365802</v>
      </c>
      <c r="S1017" s="25">
        <f t="shared" ca="1" si="787"/>
        <v>-28946016.225190368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-3300323.6799327377</v>
      </c>
      <c r="R1018" s="25">
        <f t="array" aca="1" ref="R1018" ca="1">INDEX('Lorri 401b'!L:L,MATCH('Retirement Calculator'!A1018,'Lorri 401b'!N:N,0),0)</f>
        <v>-25794682.143745508</v>
      </c>
      <c r="S1018" s="25">
        <f t="shared" ca="1" si="787"/>
        <v>-29095005.823678248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-3322004.1675705267</v>
      </c>
      <c r="R1019" s="25">
        <f t="array" aca="1" ref="R1019" ca="1">INDEX('Lorri 401b'!L:L,MATCH('Retirement Calculator'!A1019,'Lorri 401b'!N:N,0),0)</f>
        <v>-25922612.044589296</v>
      </c>
      <c r="S1019" s="25">
        <f t="shared" ca="1" si="787"/>
        <v>-29244616.212159824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-3343774.9905734733</v>
      </c>
      <c r="R1020" s="25">
        <f t="array" aca="1" ref="R1020" ca="1">INDEX('Lorri 401b'!L:L,MATCH('Retirement Calculator'!A1020,'Lorri 401b'!N:N,0),0)</f>
        <v>-26051074.986686599</v>
      </c>
      <c r="S1020" s="25">
        <f t="shared" ca="1" si="787"/>
        <v>-29394849.977260072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-3365636.5253389319</v>
      </c>
      <c r="R1021" s="25">
        <f t="array" aca="1" ref="R1021" ca="1">INDEX('Lorri 401b'!L:L,MATCH('Retirement Calculator'!A1021,'Lorri 401b'!N:N,0),0)</f>
        <v>-26180073.191042639</v>
      </c>
      <c r="S1021" s="25">
        <f t="shared" ca="1" si="787"/>
        <v>-29545709.716381572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-3387589.1498325802</v>
      </c>
      <c r="R1022" s="25">
        <f t="array" aca="1" ref="R1022" ca="1">INDEX('Lorri 401b'!L:L,MATCH('Retirement Calculator'!A1022,'Lorri 401b'!N:N,0),0)</f>
        <v>-26309608.887916829</v>
      </c>
      <c r="S1022" s="25">
        <f t="shared" ca="1" si="787"/>
        <v>-29697198.03774941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-3409633.2435949519</v>
      </c>
      <c r="R1023" s="25">
        <f t="array" aca="1" ref="R1023" ca="1">INDEX('Lorri 401b'!L:L,MATCH('Retirement Calculator'!A1023,'Lorri 401b'!N:N,0),0)</f>
        <v>-26439684.316861331</v>
      </c>
      <c r="S1023" s="25">
        <f t="shared" ca="1" si="787"/>
        <v>-29849317.560456283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-3431769.187748</v>
      </c>
      <c r="R1024" s="25">
        <f t="array" aca="1" ref="R1024" ca="1">INDEX('Lorri 401b'!L:L,MATCH('Retirement Calculator'!A1024,'Lorri 401b'!N:N,0),0)</f>
        <v>-26570301.726759769</v>
      </c>
      <c r="S1024" s="25">
        <f t="shared" ca="1" si="787"/>
        <v>-30002070.914507769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-3453997.3650016859</v>
      </c>
      <c r="R1025" s="25">
        <f t="array" aca="1" ref="R1025" ca="1">INDEX('Lorri 401b'!L:L,MATCH('Retirement Calculator'!A1025,'Lorri 401b'!N:N,0),0)</f>
        <v>-26701463.375866115</v>
      </c>
      <c r="S1025" s="25">
        <f t="shared" ca="1" si="787"/>
        <v>-30155460.740867801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-3476318.1596605955</v>
      </c>
      <c r="R1026" s="25">
        <f t="array" aca="1" ref="R1026" ca="1">INDEX('Lorri 401b'!L:L,MATCH('Retirement Calculator'!A1026,'Lorri 401b'!N:N,0),0)</f>
        <v>-26833171.531843737</v>
      </c>
      <c r="S1026" s="25">
        <f t="shared" ca="1" si="787"/>
        <v>-30309489.691504333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-3498731.957630584</v>
      </c>
      <c r="R1027" s="25">
        <f t="array" aca="1" ref="R1027" ca="1">INDEX('Lorri 401b'!L:L,MATCH('Retirement Calculator'!A1027,'Lorri 401b'!N:N,0),0)</f>
        <v>-26965428.4718046</v>
      </c>
      <c r="S1027" s="25">
        <f t="shared" ca="1" si="787"/>
        <v>-30464160.429435186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-3521239.1464254474</v>
      </c>
      <c r="R1028" s="25">
        <f t="array" aca="1" ref="R1028" ca="1">INDEX('Lorri 401b'!L:L,MATCH('Retirement Calculator'!A1028,'Lorri 401b'!N:N,0),0)</f>
        <v>-27098236.482348632</v>
      </c>
      <c r="S1028" s="25">
        <f t="shared" ca="1" si="787"/>
        <v>-30619475.62877408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-3543840.1151736225</v>
      </c>
      <c r="R1029" s="25">
        <f t="array" aca="1" ref="R1029" ca="1">INDEX('Lorri 401b'!L:L,MATCH('Retirement Calculator'!A1029,'Lorri 401b'!N:N,0),0)</f>
        <v>-27231597.859603263</v>
      </c>
      <c r="S1029" s="25">
        <f t="shared" ca="1" si="787"/>
        <v>-30775437.974776886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-3566535.2546249153</v>
      </c>
      <c r="R1030" s="25">
        <f t="array" aca="1" ref="R1030" ca="1">INDEX('Lorri 401b'!L:L,MATCH('Retirement Calculator'!A1030,'Lorri 401b'!N:N,0),0)</f>
        <v>-27365514.909263123</v>
      </c>
      <c r="S1030" s="25">
        <f t="shared" ca="1" si="787"/>
        <v>-30932050.163888037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-3589324.9571572552</v>
      </c>
      <c r="R1031" s="25">
        <f t="array" aca="1" ref="R1031" ca="1">INDEX('Lorri 401b'!L:L,MATCH('Retirement Calculator'!A1031,'Lorri 401b'!N:N,0),0)</f>
        <v>-27499989.9466299</v>
      </c>
      <c r="S1031" s="25">
        <f t="shared" ref="S1031:S1171" ca="1" si="1047">SUM(Q1031:R1031)</f>
        <v>-31089314.903787155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-3612209.6167834797</v>
      </c>
      <c r="R1032" s="25">
        <f t="array" aca="1" ref="R1032" ca="1">INDEX('Lorri 401b'!L:L,MATCH('Retirement Calculator'!A1032,'Lorri 401b'!N:N,0),0)</f>
        <v>-27635025.296652373</v>
      </c>
      <c r="S1032" s="25">
        <f t="shared" ca="1" si="1047"/>
        <v>-31247234.913435854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-3635189.6291581467</v>
      </c>
      <c r="R1033" s="25">
        <f t="array" aca="1" ref="R1033" ca="1">INDEX('Lorri 401b'!L:L,MATCH('Retirement Calculator'!A1033,'Lorri 401b'!N:N,0),0)</f>
        <v>-27770623.293966606</v>
      </c>
      <c r="S1033" s="25">
        <f t="shared" ca="1" si="1047"/>
        <v>-31405812.923124753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-3658265.3915843749</v>
      </c>
      <c r="R1034" s="25">
        <f t="array" aca="1" ref="R1034" ca="1">INDEX('Lorri 401b'!L:L,MATCH('Retirement Calculator'!A1034,'Lorri 401b'!N:N,0),0)</f>
        <v>-27906786.282936312</v>
      </c>
      <c r="S1034" s="25">
        <f t="shared" ca="1" si="1047"/>
        <v>-31565051.674520686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-3681437.3030207125</v>
      </c>
      <c r="R1035" s="25">
        <f t="array" aca="1" ref="R1035" ca="1">INDEX('Lorri 401b'!L:L,MATCH('Retirement Calculator'!A1035,'Lorri 401b'!N:N,0),0)</f>
        <v>-28043516.617693394</v>
      </c>
      <c r="S1035" s="25">
        <f t="shared" ca="1" si="1047"/>
        <v>-31724953.920714106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-3704705.7640880346</v>
      </c>
      <c r="R1036" s="25">
        <f t="array" aca="1" ref="R1036" ca="1">INDEX('Lorri 401b'!L:L,MATCH('Retirement Calculator'!A1036,'Lorri 401b'!N:N,0),0)</f>
        <v>-28180816.662178632</v>
      </c>
      <c r="S1036" s="25">
        <f t="shared" ca="1" si="1047"/>
        <v>-31885522.426266667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-3728071.1770764706</v>
      </c>
      <c r="R1037" s="25">
        <f t="array" aca="1" ref="R1037" ca="1">INDEX('Lorri 401b'!L:L,MATCH('Retirement Calculator'!A1037,'Lorri 401b'!N:N,0),0)</f>
        <v>-28318688.790182557</v>
      </c>
      <c r="S1037" s="25">
        <f t="shared" ca="1" si="1047"/>
        <v>-32046759.967259027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-3751533.9459523587</v>
      </c>
      <c r="R1038" s="25">
        <f t="array" aca="1" ref="R1038" ca="1">INDEX('Lorri 401b'!L:L,MATCH('Retirement Calculator'!A1038,'Lorri 401b'!N:N,0),0)</f>
        <v>-28457135.385386497</v>
      </c>
      <c r="S1038" s="25">
        <f t="shared" ca="1" si="1047"/>
        <v>-32208669.331338856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-3775094.4763652296</v>
      </c>
      <c r="R1039" s="25">
        <f t="array" aca="1" ref="R1039" ca="1">INDEX('Lorri 401b'!L:L,MATCH('Retirement Calculator'!A1039,'Lorri 401b'!N:N,0),0)</f>
        <v>-28596158.841403786</v>
      </c>
      <c r="S1039" s="25">
        <f t="shared" ca="1" si="1047"/>
        <v>-32371253.317769017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-3798753.1756548206</v>
      </c>
      <c r="R1040" s="25">
        <f t="array" aca="1" ref="R1040" ca="1">INDEX('Lorri 401b'!L:L,MATCH('Retirement Calculator'!A1040,'Lorri 401b'!N:N,0),0)</f>
        <v>-28735761.561821148</v>
      </c>
      <c r="S1040" s="25">
        <f t="shared" ca="1" si="1047"/>
        <v>-32534514.737475969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-3822510.4528581183</v>
      </c>
      <c r="R1041" s="25">
        <f t="array" aca="1" ref="R1041" ca="1">INDEX('Lorri 401b'!L:L,MATCH('Retirement Calculator'!A1041,'Lorri 401b'!N:N,0),0)</f>
        <v>-28875945.960240249</v>
      </c>
      <c r="S1041" s="25">
        <f t="shared" ca="1" si="1047"/>
        <v>-32698456.413098365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-3846366.7187164295</v>
      </c>
      <c r="R1042" s="25">
        <f t="array" aca="1" ref="R1042" ca="1">INDEX('Lorri 401b'!L:L,MATCH('Retirement Calculator'!A1042,'Lorri 401b'!N:N,0),0)</f>
        <v>-29016714.46031943</v>
      </c>
      <c r="S1042" s="25">
        <f t="shared" ca="1" si="1047"/>
        <v>-32863081.179035857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-3870322.3856824841</v>
      </c>
      <c r="R1043" s="25">
        <f t="array" aca="1" ref="R1043" ca="1">INDEX('Lorri 401b'!L:L,MATCH('Retirement Calculator'!A1043,'Lorri 401b'!N:N,0),0)</f>
        <v>-29158069.495815609</v>
      </c>
      <c r="S1043" s="25">
        <f t="shared" ca="1" si="1047"/>
        <v>-33028391.881498091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-3894377.8679275638</v>
      </c>
      <c r="R1044" s="25">
        <f t="array" aca="1" ref="R1044" ca="1">INDEX('Lorri 401b'!L:L,MATCH('Retirement Calculator'!A1044,'Lorri 401b'!N:N,0),0)</f>
        <v>-29300013.510626353</v>
      </c>
      <c r="S1044" s="25">
        <f t="shared" ca="1" si="1047"/>
        <v>-33194391.378553916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-3918533.5813486646</v>
      </c>
      <c r="R1045" s="25">
        <f t="array" aca="1" ref="R1045" ca="1">INDEX('Lorri 401b'!L:L,MATCH('Retirement Calculator'!A1045,'Lorri 401b'!N:N,0),0)</f>
        <v>-29442548.958832145</v>
      </c>
      <c r="S1045" s="25">
        <f t="shared" ca="1" si="1047"/>
        <v>-33361082.54018081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-3942789.9435756868</v>
      </c>
      <c r="R1046" s="25">
        <f t="array" aca="1" ref="R1046" ca="1">INDEX('Lorri 401b'!L:L,MATCH('Retirement Calculator'!A1046,'Lorri 401b'!N:N,0),0)</f>
        <v>-29585678.304738794</v>
      </c>
      <c r="S1046" s="25">
        <f t="shared" ca="1" si="1047"/>
        <v>-33528468.248314481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-3967147.3739786549</v>
      </c>
      <c r="R1047" s="25">
        <f t="array" aca="1" ref="R1047" ca="1">INDEX('Lorri 401b'!L:L,MATCH('Retirement Calculator'!A1047,'Lorri 401b'!N:N,0),0)</f>
        <v>-29729404.022920053</v>
      </c>
      <c r="S1047" s="25">
        <f t="shared" ca="1" si="1047"/>
        <v>-33696551.396898709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-3991606.2936749686</v>
      </c>
      <c r="R1048" s="25">
        <f t="array" aca="1" ref="R1048" ca="1">INDEX('Lorri 401b'!L:L,MATCH('Retirement Calculator'!A1048,'Lorri 401b'!N:N,0),0)</f>
        <v>-29873728.598260399</v>
      </c>
      <c r="S1048" s="25">
        <f t="shared" ca="1" si="1047"/>
        <v>-33865334.891935371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-4016167.1255366835</v>
      </c>
      <c r="R1049" s="25">
        <f t="array" aca="1" ref="R1049" ca="1">INDEX('Lorri 401b'!L:L,MATCH('Retirement Calculator'!A1049,'Lorri 401b'!N:N,0),0)</f>
        <v>-30018654.525997996</v>
      </c>
      <c r="S1049" s="25">
        <f t="shared" ca="1" si="1047"/>
        <v>-34034821.651534677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-4040830.2941978225</v>
      </c>
      <c r="R1050" s="25">
        <f t="array" aca="1" ref="R1050" ca="1">INDEX('Lorri 401b'!L:L,MATCH('Retirement Calculator'!A1050,'Lorri 401b'!N:N,0),0)</f>
        <v>-30164184.311767835</v>
      </c>
      <c r="S1050" s="25">
        <f t="shared" ca="1" si="1047"/>
        <v>-34205014.605965659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-4065596.2260617157</v>
      </c>
      <c r="R1051" s="25">
        <f t="array" aca="1" ref="R1051" ca="1">INDEX('Lorri 401b'!L:L,MATCH('Retirement Calculator'!A1051,'Lorri 401b'!N:N,0),0)</f>
        <v>-30310320.47164505</v>
      </c>
      <c r="S1051" s="25">
        <f t="shared" ca="1" si="1047"/>
        <v>-34375916.697706766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-4090465.3493083753</v>
      </c>
      <c r="R1052" s="25">
        <f t="array" aca="1" ref="R1052" ca="1">INDEX('Lorri 401b'!L:L,MATCH('Retirement Calculator'!A1052,'Lorri 401b'!N:N,0),0)</f>
        <v>-30457065.532188419</v>
      </c>
      <c r="S1052" s="25">
        <f t="shared" ca="1" si="1047"/>
        <v>-34547530.881496795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-4115438.0939018959</v>
      </c>
      <c r="R1053" s="25">
        <f t="array" aca="1" ref="R1053" ca="1">INDEX('Lorri 401b'!L:L,MATCH('Retirement Calculator'!A1053,'Lorri 401b'!N:N,0),0)</f>
        <v>-30604422.030484051</v>
      </c>
      <c r="S1053" s="25">
        <f t="shared" ca="1" si="1047"/>
        <v>-34719860.124385945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-4140514.8915978898</v>
      </c>
      <c r="R1054" s="25">
        <f t="array" aca="1" ref="R1054" ca="1">INDEX('Lorri 401b'!L:L,MATCH('Retirement Calculator'!A1054,'Lorri 401b'!N:N,0),0)</f>
        <v>-30752392.514189247</v>
      </c>
      <c r="S1054" s="25">
        <f t="shared" ca="1" si="1047"/>
        <v>-34892907.40578714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-4165696.1759509505</v>
      </c>
      <c r="R1055" s="25">
        <f t="array" aca="1" ref="R1055" ca="1">INDEX('Lorri 401b'!L:L,MATCH('Retirement Calculator'!A1055,'Lorri 401b'!N:N,0),0)</f>
        <v>-30900979.541576549</v>
      </c>
      <c r="S1055" s="25">
        <f t="shared" ca="1" si="1047"/>
        <v>-35066675.717527501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-4190982.3823221489</v>
      </c>
      <c r="R1056" s="25">
        <f t="array" aca="1" ref="R1056" ca="1">INDEX('Lorri 401b'!L:L,MATCH('Retirement Calculator'!A1056,'Lorri 401b'!N:N,0),0)</f>
        <v>-31050185.681577966</v>
      </c>
      <c r="S1056" s="25">
        <f t="shared" ca="1" si="1047"/>
        <v>-35241168.063900113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-4216373.947886561</v>
      </c>
      <c r="R1057" s="25">
        <f t="array" aca="1" ref="R1057" ca="1">INDEX('Lorri 401b'!L:L,MATCH('Retirement Calculator'!A1057,'Lorri 401b'!N:N,0),0)</f>
        <v>-31200013.513829388</v>
      </c>
      <c r="S1057" s="25">
        <f t="shared" ca="1" si="1047"/>
        <v>-35416387.461715952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-4241871.3116408242</v>
      </c>
      <c r="R1058" s="25">
        <f t="array" aca="1" ref="R1058" ca="1">INDEX('Lorri 401b'!L:L,MATCH('Retirement Calculator'!A1058,'Lorri 401b'!N:N,0),0)</f>
        <v>-31350465.628715191</v>
      </c>
      <c r="S1058" s="25">
        <f t="shared" ca="1" si="1047"/>
        <v>-35592336.940356016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-4267474.9144107299</v>
      </c>
      <c r="R1059" s="25">
        <f t="array" aca="1" ref="R1059" ca="1">INDEX('Lorri 401b'!L:L,MATCH('Retirement Calculator'!A1059,'Lorri 401b'!N:N,0),0)</f>
        <v>-31501544.62741302</v>
      </c>
      <c r="S1059" s="25">
        <f t="shared" ca="1" si="1047"/>
        <v>-35769019.541823752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-4293185.1988588441</v>
      </c>
      <c r="R1060" s="25">
        <f t="array" aca="1" ref="R1060" ca="1">INDEX('Lorri 401b'!L:L,MATCH('Retirement Calculator'!A1060,'Lorri 401b'!N:N,0),0)</f>
        <v>-31653253.121938754</v>
      </c>
      <c r="S1060" s="25">
        <f t="shared" ca="1" si="1047"/>
        <v>-35946438.3207976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-4319002.6094921585</v>
      </c>
      <c r="R1061" s="25">
        <f t="array" aca="1" ref="R1061" ca="1">INDEX('Lorri 401b'!L:L,MATCH('Retirement Calculator'!A1061,'Lorri 401b'!N:N,0),0)</f>
        <v>-31805593.73519168</v>
      </c>
      <c r="S1061" s="25">
        <f t="shared" ca="1" si="1047"/>
        <v>-36124596.344683841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-4344927.5926697785</v>
      </c>
      <c r="R1062" s="25">
        <f t="array" aca="1" ref="R1062" ca="1">INDEX('Lorri 401b'!L:L,MATCH('Retirement Calculator'!A1062,'Lorri 401b'!N:N,0),0)</f>
        <v>-31958569.100999825</v>
      </c>
      <c r="S1062" s="25">
        <f t="shared" ca="1" si="1047"/>
        <v>-36303496.693669602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-4370960.5966106383</v>
      </c>
      <c r="R1063" s="25">
        <f t="array" aca="1" ref="R1063" ca="1">INDEX('Lorri 401b'!L:L,MATCH('Retirement Calculator'!A1063,'Lorri 401b'!N:N,0),0)</f>
        <v>-32112181.864165504</v>
      </c>
      <c r="S1063" s="25">
        <f t="shared" ca="1" si="1047"/>
        <v>-36483142.460776143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-4397102.0714012515</v>
      </c>
      <c r="R1064" s="25">
        <f t="array" aca="1" ref="R1064" ca="1">INDEX('Lorri 401b'!L:L,MATCH('Retirement Calculator'!A1064,'Lorri 401b'!N:N,0),0)</f>
        <v>-32266434.680511039</v>
      </c>
      <c r="S1064" s="25">
        <f t="shared" ca="1" si="1047"/>
        <v>-36663536.751912288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-4423352.469003493</v>
      </c>
      <c r="R1065" s="25">
        <f t="array" aca="1" ref="R1065" ca="1">INDEX('Lorri 401b'!L:L,MATCH('Retirement Calculator'!A1065,'Lorri 401b'!N:N,0),0)</f>
        <v>-32421330.216924682</v>
      </c>
      <c r="S1065" s="25">
        <f t="shared" ca="1" si="1047"/>
        <v>-36844682.685928173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-4449712.2432624102</v>
      </c>
      <c r="R1066" s="25">
        <f t="array" aca="1" ref="R1066" ca="1">INDEX('Lorri 401b'!L:L,MATCH('Retirement Calculator'!A1066,'Lorri 401b'!N:N,0),0)</f>
        <v>-32576871.151406717</v>
      </c>
      <c r="S1066" s="25">
        <f t="shared" ca="1" si="1047"/>
        <v>-37026583.39466913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-4476181.849914073</v>
      </c>
      <c r="R1067" s="25">
        <f t="array" aca="1" ref="R1067" ca="1">INDEX('Lorri 401b'!L:L,MATCH('Retirement Calculator'!A1067,'Lorri 401b'!N:N,0),0)</f>
        <v>-32733060.173115756</v>
      </c>
      <c r="S1067" s="25">
        <f t="shared" ca="1" si="1047"/>
        <v>-37209242.023029827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-4502761.7465934511</v>
      </c>
      <c r="R1068" s="25">
        <f t="array" aca="1" ref="R1068" ca="1">INDEX('Lorri 401b'!L:L,MATCH('Retirement Calculator'!A1068,'Lorri 401b'!N:N,0),0)</f>
        <v>-32889899.982415251</v>
      </c>
      <c r="S1068" s="25">
        <f t="shared" ca="1" si="1047"/>
        <v>-37392661.729008704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-4529452.3928423263</v>
      </c>
      <c r="R1069" s="25">
        <f t="array" aca="1" ref="R1069" ca="1">INDEX('Lorri 401b'!L:L,MATCH('Retirement Calculator'!A1069,'Lorri 401b'!N:N,0),0)</f>
        <v>-33047393.290920161</v>
      </c>
      <c r="S1069" s="25">
        <f t="shared" ca="1" si="1047"/>
        <v>-37576845.683762491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-4556254.2501172386</v>
      </c>
      <c r="R1070" s="25">
        <f t="array" aca="1" ref="R1070" ca="1">INDEX('Lorri 401b'!L:L,MATCH('Retirement Calculator'!A1070,'Lorri 401b'!N:N,0),0)</f>
        <v>-33205542.821543843</v>
      </c>
      <c r="S1070" s="25">
        <f t="shared" ca="1" si="1047"/>
        <v>-37761797.071661085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-4583167.7817974631</v>
      </c>
      <c r="R1071" s="25">
        <f t="array" aca="1" ref="R1071" ca="1">INDEX('Lorri 401b'!L:L,MATCH('Retirement Calculator'!A1071,'Lorri 401b'!N:N,0),0)</f>
        <v>-33364351.308545124</v>
      </c>
      <c r="S1071" s="25">
        <f t="shared" ca="1" si="1047"/>
        <v>-37947519.090342589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-4610193.4531930219</v>
      </c>
      <c r="R1072" s="25">
        <f t="array" aca="1" ref="R1072" ca="1">INDEX('Lorri 401b'!L:L,MATCH('Retirement Calculator'!A1072,'Lorri 401b'!N:N,0),0)</f>
        <v>-33523821.497575574</v>
      </c>
      <c r="S1072" s="25">
        <f t="shared" ca="1" si="1047"/>
        <v>-38134014.950768597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-4637331.7315527285</v>
      </c>
      <c r="R1073" s="25">
        <f t="array" aca="1" ref="R1073" ca="1">INDEX('Lorri 401b'!L:L,MATCH('Retirement Calculator'!A1073,'Lorri 401b'!N:N,0),0)</f>
        <v>-33683956.145726986</v>
      </c>
      <c r="S1073" s="25">
        <f t="shared" ca="1" si="1047"/>
        <v>-38321287.877279714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-4664583.086072267</v>
      </c>
      <c r="R1074" s="25">
        <f t="array" aca="1" ref="R1074" ca="1">INDEX('Lorri 401b'!L:L,MATCH('Retirement Calculator'!A1074,'Lorri 401b'!N:N,0),0)</f>
        <v>-33844758.021579027</v>
      </c>
      <c r="S1074" s="25">
        <f t="shared" ca="1" si="1047"/>
        <v>-38509341.107651293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-4691947.9879023042</v>
      </c>
      <c r="R1075" s="25">
        <f t="array" aca="1" ref="R1075" ca="1">INDEX('Lorri 401b'!L:L,MATCH('Retirement Calculator'!A1075,'Lorri 401b'!N:N,0),0)</f>
        <v>-34006229.905247122</v>
      </c>
      <c r="S1075" s="25">
        <f t="shared" ca="1" si="1047"/>
        <v>-38698177.893149428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-4719426.9101566328</v>
      </c>
      <c r="R1076" s="25">
        <f t="array" aca="1" ref="R1076" ca="1">INDEX('Lorri 401b'!L:L,MATCH('Retirement Calculator'!A1076,'Lorri 401b'!N:N,0),0)</f>
        <v>-34168374.588430502</v>
      </c>
      <c r="S1076" s="25">
        <f t="shared" ca="1" si="1047"/>
        <v>-38887801.498587132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-4747020.3279203549</v>
      </c>
      <c r="R1077" s="25">
        <f t="array" aca="1" ref="R1077" ca="1">INDEX('Lorri 401b'!L:L,MATCH('Retirement Calculator'!A1077,'Lorri 401b'!N:N,0),0)</f>
        <v>-34331194.874460474</v>
      </c>
      <c r="S1077" s="25">
        <f t="shared" ca="1" si="1047"/>
        <v>-39078215.202380829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-4774728.7182580922</v>
      </c>
      <c r="R1078" s="25">
        <f t="array" aca="1" ref="R1078" ca="1">INDEX('Lorri 401b'!L:L,MATCH('Retirement Calculator'!A1078,'Lorri 401b'!N:N,0),0)</f>
        <v>-34494693.578348905</v>
      </c>
      <c r="S1078" s="25">
        <f t="shared" ca="1" si="1047"/>
        <v>-39269422.296606995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-4802552.5602222364</v>
      </c>
      <c r="R1079" s="25">
        <f t="array" aca="1" ref="R1079" ca="1">INDEX('Lorri 401b'!L:L,MATCH('Retirement Calculator'!A1079,'Lorri 401b'!N:N,0),0)</f>
        <v>-34658873.526836872</v>
      </c>
      <c r="S1079" s="25">
        <f t="shared" ca="1" si="1047"/>
        <v>-39461426.08705911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-4830492.334861232</v>
      </c>
      <c r="R1080" s="25">
        <f t="array" aca="1" ref="R1080" ca="1">INDEX('Lorri 401b'!L:L,MATCH('Retirement Calculator'!A1080,'Lorri 401b'!N:N,0),0)</f>
        <v>-34823737.558443539</v>
      </c>
      <c r="S1080" s="25">
        <f t="shared" ca="1" si="1047"/>
        <v>-39654229.893304773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-4858548.5252278894</v>
      </c>
      <c r="R1081" s="25">
        <f t="array" aca="1" ref="R1081" ca="1">INDEX('Lorri 401b'!L:L,MATCH('Retirement Calculator'!A1081,'Lorri 401b'!N:N,0),0)</f>
        <v>-34989288.523515232</v>
      </c>
      <c r="S1081" s="25">
        <f t="shared" ca="1" si="1047"/>
        <v>-39847837.048743121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-4886721.6163877416</v>
      </c>
      <c r="R1082" s="25">
        <f t="array" aca="1" ref="R1082" ca="1">INDEX('Lorri 401b'!L:L,MATCH('Retirement Calculator'!A1082,'Lorri 401b'!N:N,0),0)</f>
        <v>-35155529.284274727</v>
      </c>
      <c r="S1082" s="25">
        <f t="shared" ca="1" si="1047"/>
        <v>-40042250.900662467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-4915012.0954274265</v>
      </c>
      <c r="R1083" s="25">
        <f t="array" aca="1" ref="R1083" ca="1">INDEX('Lorri 401b'!L:L,MATCH('Retirement Calculator'!A1083,'Lorri 401b'!N:N,0),0)</f>
        <v>-35322462.714870721</v>
      </c>
      <c r="S1083" s="25">
        <f t="shared" ca="1" si="1047"/>
        <v>-40237474.810298145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-4943420.4514631098</v>
      </c>
      <c r="R1084" s="25">
        <f t="array" aca="1" ref="R1084" ca="1">INDEX('Lorri 401b'!L:L,MATCH('Retirement Calculator'!A1084,'Lorri 401b'!N:N,0),0)</f>
        <v>-35490091.701427527</v>
      </c>
      <c r="S1084" s="25">
        <f t="shared" ca="1" si="1047"/>
        <v>-40433512.152890638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-4971947.1756489417</v>
      </c>
      <c r="R1085" s="25">
        <f t="array" aca="1" ref="R1085" ca="1">INDEX('Lorri 401b'!L:L,MATCH('Retirement Calculator'!A1085,'Lorri 401b'!N:N,0),0)</f>
        <v>-35658419.142094992</v>
      </c>
      <c r="S1085" s="25">
        <f t="shared" ca="1" si="1047"/>
        <v>-40630366.317743935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-5000592.7611855483</v>
      </c>
      <c r="R1086" s="25">
        <f t="array" aca="1" ref="R1086" ca="1">INDEX('Lorri 401b'!L:L,MATCH('Retirement Calculator'!A1086,'Lorri 401b'!N:N,0),0)</f>
        <v>-35827447.947098568</v>
      </c>
      <c r="S1086" s="25">
        <f t="shared" ca="1" si="1047"/>
        <v>-40828040.708284117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-5029357.7033285573</v>
      </c>
      <c r="R1087" s="25">
        <f t="array" aca="1" ref="R1087" ca="1">INDEX('Lorri 401b'!L:L,MATCH('Retirement Calculator'!A1087,'Lorri 401b'!N:N,0),0)</f>
        <v>-35997181.03878966</v>
      </c>
      <c r="S1087" s="25">
        <f t="shared" ca="1" si="1047"/>
        <v>-41026538.742118217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-5058242.4993971623</v>
      </c>
      <c r="R1088" s="25">
        <f t="array" aca="1" ref="R1088" ca="1">INDEX('Lorri 401b'!L:L,MATCH('Retirement Calculator'!A1088,'Lorri 401b'!N:N,0),0)</f>
        <v>-36167621.351696134</v>
      </c>
      <c r="S1088" s="25">
        <f t="shared" ca="1" si="1047"/>
        <v>-41225863.851093292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-5087247.6487827199</v>
      </c>
      <c r="R1089" s="25">
        <f t="array" aca="1" ref="R1089" ca="1">INDEX('Lorri 401b'!L:L,MATCH('Retirement Calculator'!A1089,'Lorri 401b'!N:N,0),0)</f>
        <v>-36338771.832573049</v>
      </c>
      <c r="S1089" s="25">
        <f t="shared" ca="1" si="1047"/>
        <v>-41426019.481355771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-5116373.6529573835</v>
      </c>
      <c r="R1090" s="25">
        <f t="array" aca="1" ref="R1090" ca="1">INDEX('Lorri 401b'!L:L,MATCH('Retirement Calculator'!A1090,'Lorri 401b'!N:N,0),0)</f>
        <v>-36510635.440453619</v>
      </c>
      <c r="S1090" s="25">
        <f t="shared" ca="1" si="1047"/>
        <v>-41627009.093410999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-5145621.0154827749</v>
      </c>
      <c r="R1091" s="25">
        <f t="array" aca="1" ref="R1091" ca="1">INDEX('Lorri 401b'!L:L,MATCH('Retirement Calculator'!A1091,'Lorri 401b'!N:N,0),0)</f>
        <v>-36683215.146700352</v>
      </c>
      <c r="S1091" s="25">
        <f t="shared" ca="1" si="1047"/>
        <v>-41828836.162183128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-5174990.2420186894</v>
      </c>
      <c r="R1092" s="25">
        <f t="array" aca="1" ref="R1092" ca="1">INDEX('Lorri 401b'!L:L,MATCH('Retirement Calculator'!A1092,'Lorri 401b'!N:N,0),0)</f>
        <v>-36856513.935056448</v>
      </c>
      <c r="S1092" s="25">
        <f t="shared" ca="1" si="1047"/>
        <v>-42031504.17707514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-5204481.8403318366</v>
      </c>
      <c r="R1093" s="25">
        <f t="array" aca="1" ref="R1093" ca="1">INDEX('Lorri 401b'!L:L,MATCH('Retirement Calculator'!A1093,'Lorri 401b'!N:N,0),0)</f>
        <v>-37030534.801697366</v>
      </c>
      <c r="S1093" s="25">
        <f t="shared" ca="1" si="1047"/>
        <v>-42235016.642029203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-5234096.3203046219</v>
      </c>
      <c r="R1094" s="25">
        <f t="array" aca="1" ref="R1094" ca="1">INDEX('Lorri 401b'!L:L,MATCH('Retirement Calculator'!A1094,'Lorri 401b'!N:N,0),0)</f>
        <v>-37205280.755282618</v>
      </c>
      <c r="S1094" s="25">
        <f t="shared" ca="1" si="1047"/>
        <v>-42439377.075587243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-5263834.1939439606</v>
      </c>
      <c r="R1095" s="25">
        <f t="array" aca="1" ref="R1095" ca="1">INDEX('Lorri 401b'!L:L,MATCH('Retirement Calculator'!A1095,'Lorri 401b'!N:N,0),0)</f>
        <v>-37380754.81700781</v>
      </c>
      <c r="S1095" s="25">
        <f t="shared" ca="1" si="1047"/>
        <v>-42644589.010951772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-5293695.9753901297</v>
      </c>
      <c r="R1096" s="25">
        <f t="array" aca="1" ref="R1096" ca="1">INDEX('Lorri 401b'!L:L,MATCH('Retirement Calculator'!A1096,'Lorri 401b'!N:N,0),0)</f>
        <v>-37556960.020656854</v>
      </c>
      <c r="S1096" s="25">
        <f t="shared" ca="1" si="1047"/>
        <v>-42850655.996046983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-5323682.180925658</v>
      </c>
      <c r="R1097" s="25">
        <f t="array" aca="1" ref="R1097" ca="1">INDEX('Lorri 401b'!L:L,MATCH('Retirement Calculator'!A1097,'Lorri 401b'!N:N,0),0)</f>
        <v>-37733899.412654437</v>
      </c>
      <c r="S1097" s="25">
        <f t="shared" ca="1" si="1047"/>
        <v>-43057581.593580097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-5353793.3289842512</v>
      </c>
      <c r="R1098" s="25">
        <f t="array" aca="1" ref="R1098" ca="1">INDEX('Lorri 401b'!L:L,MATCH('Retirement Calculator'!A1098,'Lorri 401b'!N:N,0),0)</f>
        <v>-37911576.052118674</v>
      </c>
      <c r="S1098" s="25">
        <f t="shared" ca="1" si="1047"/>
        <v>-43265369.381102927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-5384029.9401597548</v>
      </c>
      <c r="R1099" s="25">
        <f t="array" aca="1" ref="R1099" ca="1">INDEX('Lorri 401b'!L:L,MATCH('Retirement Calculator'!A1099,'Lorri 401b'!N:N,0),0)</f>
        <v>-38089993.010914013</v>
      </c>
      <c r="S1099" s="25">
        <f t="shared" ca="1" si="1047"/>
        <v>-43474022.951073766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-5414392.5372151565</v>
      </c>
      <c r="R1100" s="25">
        <f t="array" aca="1" ref="R1100" ca="1">INDEX('Lorri 401b'!L:L,MATCH('Retirement Calculator'!A1100,'Lorri 401b'!N:N,0),0)</f>
        <v>-38269153.373704337</v>
      </c>
      <c r="S1100" s="25">
        <f t="shared" ca="1" si="1047"/>
        <v>-43683545.910919495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-5444881.6450916221</v>
      </c>
      <c r="R1101" s="25">
        <f t="array" aca="1" ref="R1101" ca="1">INDEX('Lorri 401b'!L:L,MATCH('Retirement Calculator'!A1101,'Lorri 401b'!N:N,0),0)</f>
        <v>-38449060.238006286</v>
      </c>
      <c r="S1101" s="25">
        <f t="shared" ca="1" si="1047"/>
        <v>-43893941.883097909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-5475497.7909175735</v>
      </c>
      <c r="R1102" s="25">
        <f t="array" aca="1" ref="R1102" ca="1">INDEX('Lorri 401b'!L:L,MATCH('Retirement Calculator'!A1102,'Lorri 401b'!N:N,0),0)</f>
        <v>-38629716.714242823</v>
      </c>
      <c r="S1102" s="25">
        <f t="shared" ca="1" si="1047"/>
        <v>-44105214.505160399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-5506241.5040177992</v>
      </c>
      <c r="R1103" s="25">
        <f t="array" aca="1" ref="R1103" ca="1">INDEX('Lorri 401b'!L:L,MATCH('Retirement Calculator'!A1103,'Lorri 401b'!N:N,0),0)</f>
        <v>-38811125.925797015</v>
      </c>
      <c r="S1103" s="25">
        <f t="shared" ca="1" si="1047"/>
        <v>-44317367.429814816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-5537113.3159226095</v>
      </c>
      <c r="R1104" s="25">
        <f t="array" aca="1" ref="R1104" ca="1">INDEX('Lorri 401b'!L:L,MATCH('Retirement Calculator'!A1104,'Lorri 401b'!N:N,0),0)</f>
        <v>-38993291.009066015</v>
      </c>
      <c r="S1104" s="25">
        <f t="shared" ca="1" si="1047"/>
        <v>-44530404.324988626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-5568113.7603770234</v>
      </c>
      <c r="R1105" s="25">
        <f t="array" aca="1" ref="R1105" ca="1">INDEX('Lorri 401b'!L:L,MATCH('Retirement Calculator'!A1105,'Lorri 401b'!N:N,0),0)</f>
        <v>-39176215.113515303</v>
      </c>
      <c r="S1105" s="25">
        <f t="shared" ca="1" si="1047"/>
        <v>-44744328.873892322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-5599243.3733499972</v>
      </c>
      <c r="R1106" s="25">
        <f t="array" aca="1" ref="R1106" ca="1">INDEX('Lorri 401b'!L:L,MATCH('Retirement Calculator'!A1106,'Lorri 401b'!N:N,0),0)</f>
        <v>-39359901.40173313</v>
      </c>
      <c r="S1106" s="25">
        <f t="shared" ca="1" si="1047"/>
        <v>-44959144.775083125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-5630502.6930436911</v>
      </c>
      <c r="R1107" s="25">
        <f t="array" aca="1" ref="R1107" ca="1">INDEX('Lorri 401b'!L:L,MATCH('Retirement Calculator'!A1107,'Lorri 401b'!N:N,0),0)</f>
        <v>-39544353.049485199</v>
      </c>
      <c r="S1107" s="25">
        <f t="shared" ca="1" si="1047"/>
        <v>-45174855.742528893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-5661892.2599027753</v>
      </c>
      <c r="R1108" s="25">
        <f t="array" aca="1" ref="R1108" ca="1">INDEX('Lorri 401b'!L:L,MATCH('Retirement Calculator'!A1108,'Lorri 401b'!N:N,0),0)</f>
        <v>-39729573.245769568</v>
      </c>
      <c r="S1108" s="25">
        <f t="shared" ca="1" si="1047"/>
        <v>-45391465.505672343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-5693412.6166237723</v>
      </c>
      <c r="R1109" s="25">
        <f t="array" aca="1" ref="R1109" ca="1">INDEX('Lorri 401b'!L:L,MATCH('Retirement Calculator'!A1109,'Lorri 401b'!N:N,0),0)</f>
        <v>-39915565.192871787</v>
      </c>
      <c r="S1109" s="25">
        <f t="shared" ca="1" si="1047"/>
        <v>-45608977.809495561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-5725064.308164441</v>
      </c>
      <c r="R1110" s="25">
        <f t="array" aca="1" ref="R1110" ca="1">INDEX('Lorri 401b'!L:L,MATCH('Retirement Calculator'!A1110,'Lorri 401b'!N:N,0),0)</f>
        <v>-40102332.106420264</v>
      </c>
      <c r="S1110" s="25">
        <f t="shared" ca="1" si="1047"/>
        <v>-45827396.414584704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-5756847.8817531951</v>
      </c>
      <c r="R1111" s="25">
        <f t="array" aca="1" ref="R1111" ca="1">INDEX('Lorri 401b'!L:L,MATCH('Retirement Calculator'!A1111,'Lorri 401b'!N:N,0),0)</f>
        <v>-40289877.21544186</v>
      </c>
      <c r="S1111" s="25">
        <f t="shared" ca="1" si="1047"/>
        <v>-46046725.097195059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-5788763.8868985698</v>
      </c>
      <c r="R1112" s="25">
        <f t="array" aca="1" ref="R1112" ca="1">INDEX('Lorri 401b'!L:L,MATCH('Retirement Calculator'!A1112,'Lorri 401b'!N:N,0),0)</f>
        <v>-40478203.762417711</v>
      </c>
      <c r="S1112" s="25">
        <f t="shared" ca="1" si="1047"/>
        <v>-46266967.649316281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-5820812.875398716</v>
      </c>
      <c r="R1113" s="25">
        <f t="array" aca="1" ref="R1113" ca="1">INDEX('Lorri 401b'!L:L,MATCH('Retirement Calculator'!A1113,'Lorri 401b'!N:N,0),0)</f>
        <v>-40667315.003339298</v>
      </c>
      <c r="S1113" s="25">
        <f t="shared" ca="1" si="1047"/>
        <v>-46488127.878738016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-5852995.4013509462</v>
      </c>
      <c r="R1114" s="25">
        <f t="array" aca="1" ref="R1114" ca="1">INDEX('Lorri 401b'!L:L,MATCH('Retirement Calculator'!A1114,'Lorri 401b'!N:N,0),0)</f>
        <v>-40857214.207764722</v>
      </c>
      <c r="S1114" s="25">
        <f t="shared" ca="1" si="1047"/>
        <v>-46710209.609115668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-5885312.0211613113</v>
      </c>
      <c r="R1115" s="25">
        <f t="array" aca="1" ref="R1115" ca="1">INDEX('Lorri 401b'!L:L,MATCH('Retirement Calculator'!A1115,'Lorri 401b'!N:N,0),0)</f>
        <v>-41047904.658875257</v>
      </c>
      <c r="S1115" s="25">
        <f t="shared" ca="1" si="1047"/>
        <v>-46933216.680036567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-5917763.2935542194</v>
      </c>
      <c r="R1116" s="25">
        <f t="array" aca="1" ref="R1116" ca="1">INDEX('Lorri 401b'!L:L,MATCH('Retirement Calculator'!A1116,'Lorri 401b'!N:N,0),0)</f>
        <v>-41239389.65353208</v>
      </c>
      <c r="S1116" s="25">
        <f t="shared" ca="1" si="1047"/>
        <v>-47157152.947086297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-5950349.7795820981</v>
      </c>
      <c r="R1117" s="25">
        <f t="array" aca="1" ref="R1117" ca="1">INDEX('Lorri 401b'!L:L,MATCH('Retirement Calculator'!A1117,'Lorri 401b'!N:N,0),0)</f>
        <v>-41431672.502333313</v>
      </c>
      <c r="S1117" s="25">
        <f t="shared" ca="1" si="1047"/>
        <v>-47382022.281915411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-5983072.0426350925</v>
      </c>
      <c r="R1118" s="25">
        <f t="array" aca="1" ref="R1118" ca="1">INDEX('Lorri 401b'!L:L,MATCH('Retirement Calculator'!A1118,'Lorri 401b'!N:N,0),0)</f>
        <v>-41624756.529671215</v>
      </c>
      <c r="S1118" s="25">
        <f t="shared" ca="1" si="1047"/>
        <v>-47607828.572306305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-6015930.6484508077</v>
      </c>
      <c r="R1119" s="25">
        <f t="array" aca="1" ref="R1119" ca="1">INDEX('Lorri 401b'!L:L,MATCH('Retirement Calculator'!A1119,'Lorri 401b'!N:N,0),0)</f>
        <v>-41818645.073789693</v>
      </c>
      <c r="S1119" s="25">
        <f t="shared" ca="1" si="1047"/>
        <v>-47834575.7222405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-6048926.1651240885</v>
      </c>
      <c r="R1120" s="25">
        <f t="array" aca="1" ref="R1120" ca="1">INDEX('Lorri 401b'!L:L,MATCH('Retirement Calculator'!A1120,'Lorri 401b'!N:N,0),0)</f>
        <v>-42013341.486841999</v>
      </c>
      <c r="S1120" s="25">
        <f t="shared" ca="1" si="1047"/>
        <v>-48062267.651966088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-6082059.1631168416</v>
      </c>
      <c r="R1121" s="25">
        <f t="array" aca="1" ref="R1121" ca="1">INDEX('Lorri 401b'!L:L,MATCH('Retirement Calculator'!A1121,'Lorri 401b'!N:N,0),0)</f>
        <v>-42208849.134948686</v>
      </c>
      <c r="S1121" s="25">
        <f t="shared" ca="1" si="1047"/>
        <v>-48290908.298065528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-6115330.2152678976</v>
      </c>
      <c r="R1122" s="25">
        <f t="array" aca="1" ref="R1122" ca="1">INDEX('Lorri 401b'!L:L,MATCH('Retirement Calculator'!A1122,'Lorri 401b'!N:N,0),0)</f>
        <v>-42405171.398255818</v>
      </c>
      <c r="S1122" s="25">
        <f t="shared" ca="1" si="1047"/>
        <v>-48520501.613523714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-6148739.8968029162</v>
      </c>
      <c r="R1123" s="25">
        <f t="array" aca="1" ref="R1123" ca="1">INDEX('Lorri 401b'!L:L,MATCH('Retirement Calculator'!A1123,'Lorri 401b'!N:N,0),0)</f>
        <v>-42602311.670993395</v>
      </c>
      <c r="S1123" s="25">
        <f t="shared" ca="1" si="1047"/>
        <v>-48751051.567796312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-6182288.7853443306</v>
      </c>
      <c r="R1124" s="25">
        <f t="array" aca="1" ref="R1124" ca="1">INDEX('Lorri 401b'!L:L,MATCH('Retirement Calculator'!A1124,'Lorri 401b'!N:N,0),0)</f>
        <v>-42800273.361534052</v>
      </c>
      <c r="S1124" s="25">
        <f t="shared" ca="1" si="1047"/>
        <v>-48982562.146878384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-6215977.4609213341</v>
      </c>
      <c r="R1125" s="25">
        <f t="array" aca="1" ref="R1125" ca="1">INDEX('Lorri 401b'!L:L,MATCH('Retirement Calculator'!A1125,'Lorri 401b'!N:N,0),0)</f>
        <v>-42999059.892451957</v>
      </c>
      <c r="S1125" s="25">
        <f t="shared" ca="1" si="1047"/>
        <v>-49215037.353373289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-6249806.5059799086</v>
      </c>
      <c r="R1126" s="25">
        <f t="array" aca="1" ref="R1126" ca="1">INDEX('Lorri 401b'!L:L,MATCH('Retirement Calculator'!A1126,'Lorri 401b'!N:N,0),0)</f>
        <v>-43198674.70058202</v>
      </c>
      <c r="S1126" s="25">
        <f t="shared" ca="1" si="1047"/>
        <v>-49448481.20656193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-6283776.5053928941</v>
      </c>
      <c r="R1127" s="25">
        <f t="array" aca="1" ref="R1127" ca="1">INDEX('Lorri 401b'!L:L,MATCH('Retirement Calculator'!A1127,'Lorri 401b'!N:N,0),0)</f>
        <v>-43399121.237079293</v>
      </c>
      <c r="S1127" s="25">
        <f t="shared" ca="1" si="1047"/>
        <v>-49682897.742472187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-6317888.0464701001</v>
      </c>
      <c r="R1128" s="25">
        <f t="array" aca="1" ref="R1128" ca="1">INDEX('Lorri 401b'!L:L,MATCH('Retirement Calculator'!A1128,'Lorri 401b'!N:N,0),0)</f>
        <v>-43600402.967478633</v>
      </c>
      <c r="S1128" s="25">
        <f t="shared" ca="1" si="1047"/>
        <v>-49918291.013948731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-6352141.7189684613</v>
      </c>
      <c r="R1129" s="25">
        <f t="array" aca="1" ref="R1129" ca="1">INDEX('Lorri 401b'!L:L,MATCH('Retirement Calculator'!A1129,'Lorri 401b'!N:N,0),0)</f>
        <v>-43802523.371754639</v>
      </c>
      <c r="S1129" s="25">
        <f t="shared" ca="1" si="1047"/>
        <v>-50154665.090723097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-6386538.1151022324</v>
      </c>
      <c r="R1130" s="25">
        <f t="array" aca="1" ref="R1130" ca="1">INDEX('Lorri 401b'!L:L,MATCH('Retirement Calculator'!A1130,'Lorri 401b'!N:N,0),0)</f>
        <v>-44005485.944381796</v>
      </c>
      <c r="S1130" s="25">
        <f t="shared" ca="1" si="1047"/>
        <v>-50392024.059484027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-6421077.8295532279</v>
      </c>
      <c r="R1131" s="25">
        <f t="array" aca="1" ref="R1131" ca="1">INDEX('Lorri 401b'!L:L,MATCH('Retirement Calculator'!A1131,'Lorri 401b'!N:N,0),0)</f>
        <v>-44209294.194394901</v>
      </c>
      <c r="S1131" s="25">
        <f t="shared" ca="1" si="1047"/>
        <v>-50630372.023948133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-6455761.4594811024</v>
      </c>
      <c r="R1132" s="25">
        <f t="array" aca="1" ref="R1132" ca="1">INDEX('Lorri 401b'!L:L,MATCH('Retirement Calculator'!A1132,'Lorri 401b'!N:N,0),0)</f>
        <v>-44413951.645449728</v>
      </c>
      <c r="S1132" s="25">
        <f t="shared" ca="1" si="1047"/>
        <v>-50869713.104930833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-6490589.6045336761</v>
      </c>
      <c r="R1133" s="25">
        <f t="array" aca="1" ref="R1133" ca="1">INDEX('Lorri 401b'!L:L,MATCH('Retirement Calculator'!A1133,'Lorri 401b'!N:N,0),0)</f>
        <v>-44619461.835883945</v>
      </c>
      <c r="S1133" s="25">
        <f t="shared" ca="1" si="1047"/>
        <v>-51110051.440417618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-6525562.8668573024</v>
      </c>
      <c r="R1134" s="25">
        <f t="array" aca="1" ref="R1134" ca="1">INDEX('Lorri 401b'!L:L,MATCH('Retirement Calculator'!A1134,'Lorri 401b'!N:N,0),0)</f>
        <v>-44825828.318778306</v>
      </c>
      <c r="S1134" s="25">
        <f t="shared" ca="1" si="1047"/>
        <v>-51351391.185635611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-6560681.851107277</v>
      </c>
      <c r="R1135" s="25">
        <f t="array" aca="1" ref="R1135" ca="1">INDEX('Lorri 401b'!L:L,MATCH('Retirement Calculator'!A1135,'Lorri 401b'!N:N,0),0)</f>
        <v>-45033054.662018061</v>
      </c>
      <c r="S1135" s="25">
        <f t="shared" ca="1" si="1047"/>
        <v>-51593736.513125338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-6595947.1644582935</v>
      </c>
      <c r="R1136" s="25">
        <f t="array" aca="1" ref="R1136" ca="1">INDEX('Lorri 401b'!L:L,MATCH('Retirement Calculator'!A1136,'Lorri 401b'!N:N,0),0)</f>
        <v>-45241144.448354647</v>
      </c>
      <c r="S1136" s="25">
        <f t="shared" ca="1" si="1047"/>
        <v>-51837091.612812936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-6631359.4166149385</v>
      </c>
      <c r="R1137" s="25">
        <f t="array" aca="1" ref="R1137" ca="1">INDEX('Lorri 401b'!L:L,MATCH('Retirement Calculator'!A1137,'Lorri 401b'!N:N,0),0)</f>
        <v>-45450101.275467634</v>
      </c>
      <c r="S1137" s="25">
        <f t="shared" ca="1" si="1047"/>
        <v>-52081460.692082569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-6666919.2198222363</v>
      </c>
      <c r="R1138" s="25">
        <f t="array" aca="1" ref="R1138" ca="1">INDEX('Lorri 401b'!L:L,MATCH('Retirement Calculator'!A1138,'Lorri 401b'!N:N,0),0)</f>
        <v>-45659928.756026931</v>
      </c>
      <c r="S1138" s="25">
        <f t="shared" ca="1" si="1047"/>
        <v>-52326847.975849167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-6702627.1888762312</v>
      </c>
      <c r="R1139" s="25">
        <f t="array" aca="1" ref="R1139" ca="1">INDEX('Lorri 401b'!L:L,MATCH('Retirement Calculator'!A1139,'Lorri 401b'!N:N,0),0)</f>
        <v>-45870630.517755225</v>
      </c>
      <c r="S1139" s="25">
        <f t="shared" ca="1" si="1047"/>
        <v>-52573257.706631459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-6738483.9411346177</v>
      </c>
      <c r="R1140" s="25">
        <f t="array" aca="1" ref="R1140" ca="1">INDEX('Lorri 401b'!L:L,MATCH('Retirement Calculator'!A1140,'Lorri 401b'!N:N,0),0)</f>
        <v>-46082210.203490719</v>
      </c>
      <c r="S1140" s="25">
        <f t="shared" ca="1" si="1047"/>
        <v>-52820694.144625336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-6774490.0965274144</v>
      </c>
      <c r="R1141" s="25">
        <f t="array" aca="1" ref="R1141" ca="1">INDEX('Lorri 401b'!L:L,MATCH('Retirement Calculator'!A1141,'Lorri 401b'!N:N,0),0)</f>
        <v>-46294671.471250109</v>
      </c>
      <c r="S1141" s="25">
        <f t="shared" ca="1" si="1047"/>
        <v>-53069161.567777522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-6810646.2775676809</v>
      </c>
      <c r="R1142" s="25">
        <f t="array" aca="1" ref="R1142" ca="1">INDEX('Lorri 401b'!L:L,MATCH('Retirement Calculator'!A1142,'Lorri 401b'!N:N,0),0)</f>
        <v>-46508017.994291835</v>
      </c>
      <c r="S1142" s="25">
        <f t="shared" ca="1" si="1047"/>
        <v>-53318664.271859512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-6846953.1093622819</v>
      </c>
      <c r="R1143" s="25">
        <f t="array" aca="1" ref="R1143" ca="1">INDEX('Lorri 401b'!L:L,MATCH('Retirement Calculator'!A1143,'Lorri 401b'!N:N,0),0)</f>
        <v>-46722253.461179562</v>
      </c>
      <c r="S1143" s="25">
        <f t="shared" ca="1" si="1047"/>
        <v>-53569206.570541844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-6883411.219622694</v>
      </c>
      <c r="R1144" s="25">
        <f t="array" aca="1" ref="R1144" ca="1">INDEX('Lorri 401b'!L:L,MATCH('Retirement Calculator'!A1144,'Lorri 401b'!N:N,0),0)</f>
        <v>-46937381.575845994</v>
      </c>
      <c r="S1144" s="25">
        <f t="shared" ca="1" si="1047"/>
        <v>-53820792.795468688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-6920021.2386758579</v>
      </c>
      <c r="R1145" s="25">
        <f t="array" aca="1" ref="R1145" ca="1">INDEX('Lorri 401b'!L:L,MATCH('Retirement Calculator'!A1145,'Lorri 401b'!N:N,0),0)</f>
        <v>-47153406.057656869</v>
      </c>
      <c r="S1145" s="25">
        <f t="shared" ca="1" si="1047"/>
        <v>-54073427.296332724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-6956783.7994750766</v>
      </c>
      <c r="R1146" s="25">
        <f t="array" aca="1" ref="R1146" ca="1">INDEX('Lorri 401b'!L:L,MATCH('Retirement Calculator'!A1146,'Lorri 401b'!N:N,0),0)</f>
        <v>-47370330.64147529</v>
      </c>
      <c r="S1146" s="25">
        <f t="shared" ca="1" si="1047"/>
        <v>-54327114.440950364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-6993699.5376109583</v>
      </c>
      <c r="R1147" s="25">
        <f t="array" aca="1" ref="R1147" ca="1">INDEX('Lorri 401b'!L:L,MATCH('Retirement Calculator'!A1147,'Lorri 401b'!N:N,0),0)</f>
        <v>-47588159.077726282</v>
      </c>
      <c r="S1147" s="25">
        <f t="shared" ca="1" si="1047"/>
        <v>-54581858.615337238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-7030769.0913224062</v>
      </c>
      <c r="R1148" s="25">
        <f t="array" aca="1" ref="R1148" ca="1">INDEX('Lorri 401b'!L:L,MATCH('Retirement Calculator'!A1148,'Lorri 401b'!N:N,0),0)</f>
        <v>-47806895.132461652</v>
      </c>
      <c r="S1148" s="25">
        <f t="shared" ca="1" si="1047"/>
        <v>-54837664.223784059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-7067993.1015076526</v>
      </c>
      <c r="R1149" s="25">
        <f t="array" aca="1" ref="R1149" ca="1">INDEX('Lorri 401b'!L:L,MATCH('Retirement Calculator'!A1149,'Lorri 401b'!N:N,0),0)</f>
        <v>-48026542.58742509</v>
      </c>
      <c r="S1149" s="25">
        <f t="shared" ca="1" si="1047"/>
        <v>-55094535.688932747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-7105372.211735337</v>
      </c>
      <c r="R1150" s="25">
        <f t="array" aca="1" ref="R1150" ca="1">INDEX('Lorri 401b'!L:L,MATCH('Retirement Calculator'!A1150,'Lorri 401b'!N:N,0),0)</f>
        <v>-48247105.240117542</v>
      </c>
      <c r="S1150" s="25">
        <f t="shared" ca="1" si="1047"/>
        <v>-55352477.45185288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-7142907.0682556368</v>
      </c>
      <c r="R1151" s="25">
        <f t="array" aca="1" ref="R1151" ca="1">INDEX('Lorri 401b'!L:L,MATCH('Retirement Calculator'!A1151,'Lorri 401b'!N:N,0),0)</f>
        <v>-48468586.903862879</v>
      </c>
      <c r="S1151" s="25">
        <f t="shared" ca="1" si="1047"/>
        <v>-55611493.972118512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-7180598.3200114379</v>
      </c>
      <c r="R1152" s="25">
        <f t="array" aca="1" ref="R1152" ca="1">INDEX('Lorri 401b'!L:L,MATCH('Retirement Calculator'!A1152,'Lorri 401b'!N:N,0),0)</f>
        <v>-48690991.407873824</v>
      </c>
      <c r="S1152" s="25">
        <f t="shared" ca="1" si="1047"/>
        <v>-55871589.727885261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-7218446.6186495544</v>
      </c>
      <c r="R1153" s="25">
        <f t="array" aca="1" ref="R1153" ca="1">INDEX('Lorri 401b'!L:L,MATCH('Retirement Calculator'!A1153,'Lorri 401b'!N:N,0),0)</f>
        <v>-48914322.597318143</v>
      </c>
      <c r="S1153" s="25">
        <f t="shared" ca="1" si="1047"/>
        <v>-56132769.2159677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-7256452.6185319964</v>
      </c>
      <c r="R1154" s="25">
        <f t="array" aca="1" ref="R1154" ca="1">INDEX('Lorri 401b'!L:L,MATCH('Retirement Calculator'!A1154,'Lorri 401b'!N:N,0),0)</f>
        <v>-49138584.333385147</v>
      </c>
      <c r="S1154" s="25">
        <f t="shared" ca="1" si="1047"/>
        <v>-56395036.951917142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-7294616.9767472818</v>
      </c>
      <c r="R1155" s="25">
        <f t="array" aca="1" ref="R1155" ca="1">INDEX('Lorri 401b'!L:L,MATCH('Retirement Calculator'!A1155,'Lorri 401b'!N:N,0),0)</f>
        <v>-49363780.493352436</v>
      </c>
      <c r="S1155" s="25">
        <f t="shared" ca="1" si="1047"/>
        <v>-56658397.470099717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-7332940.3531217985</v>
      </c>
      <c r="R1156" s="25">
        <f t="array" aca="1" ref="R1156" ca="1">INDEX('Lorri 401b'!L:L,MATCH('Retirement Calculator'!A1156,'Lorri 401b'!N:N,0),0)</f>
        <v>-49589914.970652916</v>
      </c>
      <c r="S1156" s="25">
        <f t="shared" ca="1" si="1047"/>
        <v>-56922855.32377471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-7371423.4102312084</v>
      </c>
      <c r="R1157" s="25">
        <f t="array" aca="1" ref="R1157" ca="1">INDEX('Lorri 401b'!L:L,MATCH('Retirement Calculator'!A1157,'Lorri 401b'!N:N,0),0)</f>
        <v>-49816991.674942151</v>
      </c>
      <c r="S1157" s="25">
        <f t="shared" ca="1" si="1047"/>
        <v>-57188415.085173361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-7410066.8134119073</v>
      </c>
      <c r="R1158" s="25">
        <f t="array" aca="1" ref="R1158" ca="1">INDEX('Lorri 401b'!L:L,MATCH('Retirement Calculator'!A1158,'Lorri 401b'!N:N,0),0)</f>
        <v>-50045014.532165922</v>
      </c>
      <c r="S1158" s="25">
        <f t="shared" ca="1" si="1047"/>
        <v>-57455081.345577829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-7448871.230772526</v>
      </c>
      <c r="R1159" s="25">
        <f t="array" aca="1" ref="R1159" ca="1">INDEX('Lorri 401b'!L:L,MATCH('Retirement Calculator'!A1159,'Lorri 401b'!N:N,0),0)</f>
        <v>-50273987.484628126</v>
      </c>
      <c r="S1159" s="25">
        <f t="shared" ca="1" si="1047"/>
        <v>-57722858.715400651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-7487837.3332054811</v>
      </c>
      <c r="R1160" s="25">
        <f t="array" aca="1" ref="R1160" ca="1">INDEX('Lorri 401b'!L:L,MATCH('Retirement Calculator'!A1160,'Lorri 401b'!N:N,0),0)</f>
        <v>-50503914.491058923</v>
      </c>
      <c r="S1160" s="25">
        <f t="shared" ca="1" si="1047"/>
        <v>-57991751.824264407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-7526965.7943985732</v>
      </c>
      <c r="R1161" s="25">
        <f t="array" aca="1" ref="R1161" ca="1">INDEX('Lorri 401b'!L:L,MATCH('Retirement Calculator'!A1161,'Lorri 401b'!N:N,0),0)</f>
        <v>-50734799.526683182</v>
      </c>
      <c r="S1161" s="25">
        <f t="shared" ca="1" si="1047"/>
        <v>-58261765.321081758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-7566257.2908466365</v>
      </c>
      <c r="R1162" s="25">
        <f t="array" aca="1" ref="R1162" ca="1">INDEX('Lorri 401b'!L:L,MATCH('Retirement Calculator'!A1162,'Lorri 401b'!N:N,0),0)</f>
        <v>-50966646.583289206</v>
      </c>
      <c r="S1162" s="25">
        <f t="shared" ca="1" si="1047"/>
        <v>-58532903.874135844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-7605712.5018632337</v>
      </c>
      <c r="R1163" s="25">
        <f t="array" aca="1" ref="R1163" ca="1">INDEX('Lorri 401b'!L:L,MATCH('Retirement Calculator'!A1163,'Lorri 401b'!N:N,0),0)</f>
        <v>-51199459.669297755</v>
      </c>
      <c r="S1163" s="25">
        <f t="shared" ca="1" si="1047"/>
        <v>-58805172.171160989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-7645332.1095923996</v>
      </c>
      <c r="R1164" s="25">
        <f t="array" aca="1" ref="R1164" ca="1">INDEX('Lorri 401b'!L:L,MATCH('Retirement Calculator'!A1164,'Lorri 401b'!N:N,0),0)</f>
        <v>-51433242.809831344</v>
      </c>
      <c r="S1164" s="25">
        <f t="shared" ca="1" si="1047"/>
        <v>-59078574.919423744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-7685116.7990204375</v>
      </c>
      <c r="R1165" s="25">
        <f t="array" aca="1" ref="R1165" ca="1">INDEX('Lorri 401b'!L:L,MATCH('Retirement Calculator'!A1165,'Lorri 401b'!N:N,0),0)</f>
        <v>-51668000.04678382</v>
      </c>
      <c r="S1165" s="25">
        <f t="shared" ca="1" si="1047"/>
        <v>-59353116.845804259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-7725067.2579877581</v>
      </c>
      <c r="R1166" s="25">
        <f t="array" aca="1" ref="R1166" ca="1">INDEX('Lorri 401b'!L:L,MATCH('Retirement Calculator'!A1166,'Lorri 401b'!N:N,0),0)</f>
        <v>-51903735.438890263</v>
      </c>
      <c r="S1166" s="25">
        <f t="shared" ca="1" si="1047"/>
        <v>-59628802.696878023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-7765184.1772007765</v>
      </c>
      <c r="R1167" s="25">
        <f t="array" aca="1" ref="R1167" ca="1">INDEX('Lorri 401b'!L:L,MATCH('Retirement Calculator'!A1167,'Lorri 401b'!N:N,0),0)</f>
        <v>-52140453.061797149</v>
      </c>
      <c r="S1167" s="25">
        <f t="shared" ca="1" si="1047"/>
        <v>-59905637.238997929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-7805468.2502438491</v>
      </c>
      <c r="R1168" s="25">
        <f t="array" aca="1" ref="R1168" ca="1">INDEX('Lorri 401b'!L:L,MATCH('Retirement Calculator'!A1168,'Lorri 401b'!N:N,0),0)</f>
        <v>-52378157.008132815</v>
      </c>
      <c r="S1168" s="25">
        <f t="shared" ca="1" si="1047"/>
        <v>-60183625.258376665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-7845920.1735912673</v>
      </c>
      <c r="R1169" s="25">
        <f t="array" aca="1" ref="R1169" ca="1">INDEX('Lorri 401b'!L:L,MATCH('Retirement Calculator'!A1169,'Lorri 401b'!N:N,0),0)</f>
        <v>-52616851.387578219</v>
      </c>
      <c r="S1169" s="25">
        <f t="shared" ca="1" si="1047"/>
        <v>-60462771.56116949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-7886540.6466193004</v>
      </c>
      <c r="R1170" s="25">
        <f t="array" aca="1" ref="R1170" ca="1">INDEX('Lorri 401b'!L:L,MATCH('Retirement Calculator'!A1170,'Lorri 401b'!N:N,0),0)</f>
        <v>-52856540.326937973</v>
      </c>
      <c r="S1170" s="25">
        <f t="shared" ca="1" si="1047"/>
        <v>-60743080.973557271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-7927330.371618283</v>
      </c>
      <c r="R1171" s="25">
        <f t="array" aca="1" ref="R1171" ca="1">INDEX('Lorri 401b'!L:L,MATCH('Retirement Calculator'!A1171,'Lorri 401b'!N:N,0),0)</f>
        <v>-53097227.970211729</v>
      </c>
      <c r="S1171" s="25">
        <f t="shared" ca="1" si="1047"/>
        <v>-61024558.341830015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16.057534246575344</v>
      </c>
      <c r="R1" s="400"/>
      <c r="S1" s="400"/>
      <c r="T1" s="400"/>
      <c r="U1" s="400"/>
      <c r="V1" s="401">
        <f ca="1">(TODAY()-B16)/365</f>
        <v>16.553424657534247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18.80821917808219</v>
      </c>
      <c r="B2" s="338">
        <v>39356</v>
      </c>
      <c r="C2" s="338">
        <f ca="1">TODAY()</f>
        <v>46221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0.11278440356254577</v>
      </c>
      <c r="G2" s="402">
        <f ca="1">(72/(F2*100))</f>
        <v>6.3838613962321178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0.11278440356254577</v>
      </c>
      <c r="E4" s="400"/>
      <c r="F4" s="296"/>
      <c r="G4" s="296"/>
      <c r="H4" s="296"/>
      <c r="I4" s="400"/>
      <c r="J4" s="296">
        <f ca="1">XIRR(H8:H83,B8:B83)</f>
        <v>0.11480075716972352</v>
      </c>
      <c r="K4" s="296"/>
      <c r="L4" s="296"/>
      <c r="M4" s="296"/>
      <c r="N4" s="400"/>
      <c r="O4" s="296">
        <f ca="1">XIRR(L7:L83,B7:B83)</f>
        <v>0.1123926818370819</v>
      </c>
      <c r="P4" s="296"/>
      <c r="Q4" s="296"/>
      <c r="R4" s="400"/>
      <c r="S4" s="400"/>
      <c r="T4" s="296">
        <f ca="1">XIRR(Q18:Q83,B18:B83)</f>
        <v>0.11117398142814636</v>
      </c>
      <c r="U4" s="296"/>
      <c r="V4" s="296"/>
      <c r="W4" s="296"/>
      <c r="X4" s="400"/>
      <c r="Y4" s="296">
        <f ca="1">XIRR(V16:V83,B16:B83)</f>
        <v>0.11013595461845396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46221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46221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0.21977797398773583</v>
      </c>
      <c r="O1" s="571" t="s">
        <v>626</v>
      </c>
      <c r="P1" s="553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13.872689938398358</v>
      </c>
      <c r="D3" s="429" t="s">
        <v>633</v>
      </c>
      <c r="E3" s="441">
        <f ca="1">'TSP-401K'!J4</f>
        <v>0.11480075716972352</v>
      </c>
      <c r="F3" s="429" t="s">
        <v>633</v>
      </c>
      <c r="G3" s="441">
        <f ca="1">'TSP-401K'!O4</f>
        <v>0.1123926818370819</v>
      </c>
      <c r="H3" s="429" t="s">
        <v>633</v>
      </c>
      <c r="I3" s="441">
        <f ca="1">'TSP-401K'!T4</f>
        <v>0.11117398142814636</v>
      </c>
      <c r="J3" s="429" t="s">
        <v>633</v>
      </c>
      <c r="K3" s="441">
        <f ca="1">'TSP-401K'!Y4</f>
        <v>0.11013595461845396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13.872689938398358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6491871.4486937374</v>
      </c>
      <c r="D8" s="429" t="s">
        <v>639</v>
      </c>
      <c r="E8" s="445">
        <f ca="1">FV(E3/26,C3*26,-(E2*0.1)/26,-E6,1)</f>
        <v>2482844.5262401514</v>
      </c>
      <c r="F8" s="429" t="s">
        <v>639</v>
      </c>
      <c r="G8" s="445">
        <f ca="1">FV(G3/12,12*C3,-(G2*0.1)/12,-G6,1)</f>
        <v>721163.34212634293</v>
      </c>
      <c r="H8" s="429" t="s">
        <v>639</v>
      </c>
      <c r="I8" s="445">
        <f ca="1">FV(I3/24,C5*24,-(I2*0.1)/24,-I6,1)</f>
        <v>2428058.9479271499</v>
      </c>
      <c r="J8" s="429" t="s">
        <v>639</v>
      </c>
      <c r="K8" s="445">
        <f ca="1">FV(K3/24,C5*24,-(K2*0.055)/24,-K6,1)</f>
        <v>859804.63240009325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3204007.8683664943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63.916666666666664</v>
      </c>
      <c r="C4" s="463">
        <f ca="1">(SUMIFS(H:H,I:I,"&gt;0",L:L,"&lt;0"))</f>
        <v>767</v>
      </c>
      <c r="D4" s="456">
        <f t="array" aca="1" ref="D4" ca="1">INDEX(N:N,MATCH(C4,H:H,0),0)</f>
        <v>74602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3204007.8683664943</v>
      </c>
      <c r="C8" s="447">
        <f t="shared" ref="C8:C136" si="0">SUMIF(G:G,A8,J:J)</f>
        <v>377513.19893278764</v>
      </c>
      <c r="D8" s="447">
        <f ca="1">SUMIF(G:G,1,K:K)</f>
        <v>153540.96333924262</v>
      </c>
      <c r="E8" s="447">
        <f t="shared" ref="E8:E136" ca="1" si="1">B8-C8+D8</f>
        <v>2980035.6327729491</v>
      </c>
      <c r="F8" s="431"/>
      <c r="G8" s="459">
        <v>1</v>
      </c>
      <c r="H8" s="459">
        <v>1</v>
      </c>
      <c r="I8" s="444">
        <f ca="1">B1</f>
        <v>3204007.8683664943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13218.951813008731</v>
      </c>
      <c r="L8" s="444">
        <f t="shared" ref="L8:L262" ca="1" si="3">I8-J8+K8</f>
        <v>3185767.3869351042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2980035.6327729491</v>
      </c>
      <c r="C9" s="447">
        <f t="shared" si="0"/>
        <v>377513.19893278764</v>
      </c>
      <c r="D9" s="447">
        <f ca="1">SUMIF(G:G,2,K:K)</f>
        <v>142082.11869346225</v>
      </c>
      <c r="E9" s="447">
        <f t="shared" ca="1" si="1"/>
        <v>2744604.5525336233</v>
      </c>
      <c r="F9" s="431"/>
      <c r="G9" s="459">
        <v>1</v>
      </c>
      <c r="H9" s="459">
        <v>2</v>
      </c>
      <c r="I9" s="444">
        <f t="shared" ref="I9:I263" ca="1" si="5">L8</f>
        <v>3185767.3869351042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13142.949807044606</v>
      </c>
      <c r="L9" s="444">
        <f t="shared" ca="1" si="3"/>
        <v>3167450.9034977499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2744604.5525336233</v>
      </c>
      <c r="C10" s="447">
        <f t="shared" si="0"/>
        <v>377513.19893278764</v>
      </c>
      <c r="D10" s="447">
        <f ca="1">SUMIF(G:G,3,K:K)</f>
        <v>130037.01780807189</v>
      </c>
      <c r="E10" s="447">
        <f t="shared" ca="1" si="1"/>
        <v>2497128.3714089072</v>
      </c>
      <c r="F10" s="431"/>
      <c r="G10" s="459">
        <v>1</v>
      </c>
      <c r="H10" s="459">
        <v>3</v>
      </c>
      <c r="I10" s="444">
        <f t="shared" ca="1" si="5"/>
        <v>3167450.9034977499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13066.63112605563</v>
      </c>
      <c r="L10" s="444">
        <f t="shared" ca="1" si="3"/>
        <v>3149058.1013794066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2497128.3714089072</v>
      </c>
      <c r="C11" s="447">
        <f t="shared" si="0"/>
        <v>372857.19893278764</v>
      </c>
      <c r="D11" s="447">
        <f ca="1">SUMIF(G:G,4,K:K)</f>
        <v>117444.04019860338</v>
      </c>
      <c r="E11" s="447">
        <f t="shared" ca="1" si="1"/>
        <v>2241715.2126747225</v>
      </c>
      <c r="F11" s="431"/>
      <c r="G11" s="459">
        <v>1</v>
      </c>
      <c r="H11" s="459">
        <v>4</v>
      </c>
      <c r="I11" s="444">
        <f t="shared" ca="1" si="5"/>
        <v>3149058.1013794066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12989.994450562532</v>
      </c>
      <c r="L11" s="444">
        <f t="shared" ca="1" si="3"/>
        <v>3130588.6625855705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2241715.2126747225</v>
      </c>
      <c r="C12" s="447">
        <f t="shared" si="0"/>
        <v>368201.19893278764</v>
      </c>
      <c r="D12" s="447">
        <f ca="1">SUMIF(G:G,5,K:K)</f>
        <v>104564.33825064905</v>
      </c>
      <c r="E12" s="447">
        <f t="shared" ca="1" si="1"/>
        <v>1978078.3519925838</v>
      </c>
      <c r="F12" s="431"/>
      <c r="G12" s="459">
        <v>1</v>
      </c>
      <c r="H12" s="459">
        <v>5</v>
      </c>
      <c r="I12" s="444">
        <f t="shared" ca="1" si="5"/>
        <v>3130588.6625855705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12913.038455588216</v>
      </c>
      <c r="L12" s="444">
        <f t="shared" ca="1" si="3"/>
        <v>3112042.26779676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1978078.3519925838</v>
      </c>
      <c r="C13" s="447">
        <f t="shared" si="0"/>
        <v>257645.72060989373</v>
      </c>
      <c r="D13" s="447">
        <f ca="1">SUMIF(G:G,6,K:K)</f>
        <v>92465.821081466158</v>
      </c>
      <c r="E13" s="447">
        <f t="shared" ca="1" si="1"/>
        <v>1812898.4524641563</v>
      </c>
      <c r="F13" s="431"/>
      <c r="G13" s="459">
        <v>1</v>
      </c>
      <c r="H13" s="459">
        <v>6</v>
      </c>
      <c r="I13" s="444">
        <f t="shared" ca="1" si="5"/>
        <v>3112042.26779676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12835.761810634838</v>
      </c>
      <c r="L13" s="444">
        <f t="shared" ca="1" si="3"/>
        <v>3093418.5963629959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1812898.4524641563</v>
      </c>
      <c r="C14" s="447">
        <f t="shared" si="0"/>
        <v>102868.05095784225</v>
      </c>
      <c r="D14" s="447">
        <f ca="1">SUMIF(G:G,7,K:K)</f>
        <v>89922.305024938571</v>
      </c>
      <c r="E14" s="447">
        <f t="shared" ca="1" si="1"/>
        <v>1799952.7065312527</v>
      </c>
      <c r="F14" s="431"/>
      <c r="G14" s="459">
        <v>1</v>
      </c>
      <c r="H14" s="459">
        <v>7</v>
      </c>
      <c r="I14" s="444">
        <f t="shared" ca="1" si="5"/>
        <v>3093418.5963629959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12758.163179660822</v>
      </c>
      <c r="L14" s="444">
        <f t="shared" ca="1" si="3"/>
        <v>3074717.3262982578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1799952.7065312527</v>
      </c>
      <c r="C15" s="447">
        <f t="shared" si="0"/>
        <v>102868.05095784225</v>
      </c>
      <c r="D15" s="447">
        <f ca="1">SUMIF(G:G,8,K:K)</f>
        <v>89259.976093516583</v>
      </c>
      <c r="E15" s="447">
        <f t="shared" ca="1" si="1"/>
        <v>1786344.6316669271</v>
      </c>
      <c r="F15" s="431"/>
      <c r="G15" s="459">
        <v>1</v>
      </c>
      <c r="H15" s="459">
        <v>8</v>
      </c>
      <c r="I15" s="444">
        <f t="shared" ca="1" si="5"/>
        <v>3074717.3262982578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12680.241221057746</v>
      </c>
      <c r="L15" s="444">
        <f t="shared" ca="1" si="3"/>
        <v>3055938.1342749167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1786344.6316669271</v>
      </c>
      <c r="C16" s="447">
        <f t="shared" si="0"/>
        <v>95430.955357842235</v>
      </c>
      <c r="D16" s="447">
        <f ca="1">SUMIF(G:G,9,K:K)</f>
        <v>88752.295243280329</v>
      </c>
      <c r="E16" s="447">
        <f t="shared" ca="1" si="1"/>
        <v>1779665.9715523652</v>
      </c>
      <c r="F16" s="431"/>
      <c r="G16" s="459">
        <v>1</v>
      </c>
      <c r="H16" s="459">
        <v>9</v>
      </c>
      <c r="I16" s="444">
        <f t="shared" ca="1" si="5"/>
        <v>3055938.1342749167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12601.994587627158</v>
      </c>
      <c r="L16" s="444">
        <f t="shared" ca="1" si="3"/>
        <v>3037080.6956181452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1779665.9715523652</v>
      </c>
      <c r="C17" s="447">
        <f t="shared" si="0"/>
        <v>94754.855757842233</v>
      </c>
      <c r="D17" s="447">
        <f ca="1">SUMIF(G:G,10,K:K)</f>
        <v>88445.192855205372</v>
      </c>
      <c r="E17" s="447">
        <f t="shared" ca="1" si="1"/>
        <v>1773356.3086497283</v>
      </c>
      <c r="F17" s="431"/>
      <c r="G17" s="459">
        <v>1</v>
      </c>
      <c r="H17" s="459">
        <v>10</v>
      </c>
      <c r="I17" s="444">
        <f t="shared" ca="1" si="5"/>
        <v>3037080.6956181452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12523.421926557276</v>
      </c>
      <c r="L17" s="444">
        <f t="shared" ca="1" si="3"/>
        <v>3018144.6843003035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1773356.3086497283</v>
      </c>
      <c r="C18" s="447">
        <f t="shared" si="0"/>
        <v>94754.855757842233</v>
      </c>
      <c r="D18" s="447">
        <f ca="1">SUMIF(G:G,11,K:K)</f>
        <v>88122.378526112487</v>
      </c>
      <c r="E18" s="447">
        <f t="shared" ca="1" si="1"/>
        <v>1766723.8314179985</v>
      </c>
      <c r="F18" s="431"/>
      <c r="G18" s="459">
        <v>1</v>
      </c>
      <c r="H18" s="459">
        <v>11</v>
      </c>
      <c r="I18" s="444">
        <f t="shared" ca="1" si="5"/>
        <v>3018144.6843003035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12444.521879399603</v>
      </c>
      <c r="L18" s="444">
        <f t="shared" ca="1" si="3"/>
        <v>2999129.7729353043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1766723.8314179985</v>
      </c>
      <c r="C19" s="447">
        <f t="shared" si="0"/>
        <v>94754.855757842233</v>
      </c>
      <c r="D19" s="447">
        <f ca="1">SUMIF(G:G,12,K:K)</f>
        <v>87783.048403279783</v>
      </c>
      <c r="E19" s="447">
        <f t="shared" ca="1" si="1"/>
        <v>1759752.0240634361</v>
      </c>
      <c r="F19" s="431"/>
      <c r="G19" s="459">
        <v>1</v>
      </c>
      <c r="H19" s="459">
        <v>12</v>
      </c>
      <c r="I19" s="444">
        <f t="shared" ca="1" si="5"/>
        <v>2999129.7729353043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12365.29308204544</v>
      </c>
      <c r="L19" s="444">
        <f t="shared" ca="1" si="3"/>
        <v>2980035.6327729509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1759752.0240634361</v>
      </c>
      <c r="C20" s="447">
        <f t="shared" si="0"/>
        <v>94754.855757842233</v>
      </c>
      <c r="D20" s="447">
        <f ca="1">SUMIF(G:G,13,K:K)</f>
        <v>87426.357507354507</v>
      </c>
      <c r="E20" s="447">
        <f t="shared" ca="1" si="1"/>
        <v>1752423.5258129484</v>
      </c>
      <c r="F20" s="431"/>
      <c r="G20" s="459">
        <v>2</v>
      </c>
      <c r="H20" s="459">
        <v>13</v>
      </c>
      <c r="I20" s="444">
        <f t="shared" ca="1" si="5"/>
        <v>2980035.6327729509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12285.7341647023</v>
      </c>
      <c r="L20" s="444">
        <f t="shared" ca="1" si="3"/>
        <v>2960861.9336932544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1752423.5258129484</v>
      </c>
      <c r="C21" s="447">
        <f t="shared" si="0"/>
        <v>94754.855757842233</v>
      </c>
      <c r="D21" s="447">
        <f ca="1">SUMIF(G:G,14,K:K)</f>
        <v>87051.417628236595</v>
      </c>
      <c r="E21" s="447">
        <f t="shared" ca="1" si="1"/>
        <v>1744720.0876833426</v>
      </c>
      <c r="F21" s="431"/>
      <c r="G21" s="459">
        <v>2</v>
      </c>
      <c r="H21" s="459">
        <v>14</v>
      </c>
      <c r="I21" s="444">
        <f t="shared" ca="1" si="5"/>
        <v>2960861.9336932544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12205.843751870232</v>
      </c>
      <c r="L21" s="444">
        <f t="shared" ca="1" si="3"/>
        <v>2941608.3442007257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1744720.0876833426</v>
      </c>
      <c r="C22" s="447">
        <f t="shared" si="0"/>
        <v>94754.855757842233</v>
      </c>
      <c r="D22" s="447">
        <f ca="1">SUMIF(G:G,15,K:K)</f>
        <v>86657.29511331144</v>
      </c>
      <c r="E22" s="447">
        <f t="shared" ca="1" si="1"/>
        <v>1736622.5270388117</v>
      </c>
      <c r="F22" s="431"/>
      <c r="G22" s="459">
        <v>2</v>
      </c>
      <c r="H22" s="459">
        <v>15</v>
      </c>
      <c r="I22" s="444">
        <f t="shared" ca="1" si="5"/>
        <v>2941608.3442007257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12125.620462318029</v>
      </c>
      <c r="L22" s="444">
        <f t="shared" ca="1" si="3"/>
        <v>2922274.5314186448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1736622.5270388117</v>
      </c>
      <c r="C23" s="447">
        <f t="shared" si="0"/>
        <v>94754.855757842233</v>
      </c>
      <c r="D23" s="447">
        <f ca="1">SUMIF(G:G,16,K:K)</f>
        <v>86243.008542524767</v>
      </c>
      <c r="E23" s="447">
        <f t="shared" ca="1" si="1"/>
        <v>1728110.6798234941</v>
      </c>
      <c r="F23" s="431"/>
      <c r="G23" s="459">
        <v>2</v>
      </c>
      <c r="H23" s="459">
        <v>16</v>
      </c>
      <c r="I23" s="444">
        <f t="shared" ca="1" si="5"/>
        <v>2922274.5314186448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12045.062909059357</v>
      </c>
      <c r="L23" s="444">
        <f t="shared" ca="1" si="3"/>
        <v>2902860.1610833053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1728110.6798234941</v>
      </c>
      <c r="C24" s="447">
        <f t="shared" si="0"/>
        <v>94754.855757842233</v>
      </c>
      <c r="D24" s="447">
        <f ca="1">SUMIF(G:G,17,K:K)</f>
        <v>85807.526284509775</v>
      </c>
      <c r="E24" s="447">
        <f t="shared" ca="1" si="1"/>
        <v>1719163.3503501615</v>
      </c>
      <c r="F24" s="431"/>
      <c r="G24" s="459">
        <v>2</v>
      </c>
      <c r="H24" s="459">
        <v>17</v>
      </c>
      <c r="I24" s="444">
        <f t="shared" ca="1" si="5"/>
        <v>2902860.1610833053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11964.169699328777</v>
      </c>
      <c r="L24" s="444">
        <f t="shared" ca="1" si="3"/>
        <v>2883364.8975382354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1719163.3503501615</v>
      </c>
      <c r="C25" s="447">
        <f t="shared" si="0"/>
        <v>94754.855757842233</v>
      </c>
      <c r="D25" s="447">
        <f ca="1">SUMIF(G:G,18,K:K)</f>
        <v>85349.763927680877</v>
      </c>
      <c r="E25" s="447">
        <f t="shared" ca="1" si="1"/>
        <v>1709758.2585200001</v>
      </c>
      <c r="F25" s="431"/>
      <c r="G25" s="459">
        <v>2</v>
      </c>
      <c r="H25" s="459">
        <v>18</v>
      </c>
      <c r="I25" s="444">
        <f t="shared" ca="1" si="5"/>
        <v>2883364.8975382354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11882.939434557653</v>
      </c>
      <c r="L25" s="444">
        <f t="shared" ca="1" si="3"/>
        <v>2863788.4037283943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1709758.2585200001</v>
      </c>
      <c r="C26" s="447">
        <f t="shared" si="0"/>
        <v>94754.855757842233</v>
      </c>
      <c r="D26" s="447">
        <f ca="1">SUMIF(G:G,19,K:K)</f>
        <v>84868.581579897829</v>
      </c>
      <c r="E26" s="447">
        <f t="shared" ca="1" si="1"/>
        <v>1699871.9843420556</v>
      </c>
      <c r="F26" s="431"/>
      <c r="G26" s="459">
        <v>2</v>
      </c>
      <c r="H26" s="459">
        <v>19</v>
      </c>
      <c r="I26" s="444">
        <f t="shared" ca="1" si="5"/>
        <v>2863788.4037283943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11801.370710349982</v>
      </c>
      <c r="L26" s="444">
        <f t="shared" ca="1" si="3"/>
        <v>2844130.3411943456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1699871.9843420556</v>
      </c>
      <c r="C27" s="447">
        <f t="shared" si="0"/>
        <v>94754.855757842233</v>
      </c>
      <c r="D27" s="447">
        <f ca="1">SUMIF(G:G,20,K:K)</f>
        <v>84362.781029974969</v>
      </c>
      <c r="E27" s="447">
        <f t="shared" ca="1" si="1"/>
        <v>1689479.9096141884</v>
      </c>
      <c r="F27" s="431"/>
      <c r="G27" s="459">
        <v>2</v>
      </c>
      <c r="H27" s="459">
        <v>20</v>
      </c>
      <c r="I27" s="444">
        <f t="shared" ca="1" si="5"/>
        <v>2844130.3411943456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11719.462116458111</v>
      </c>
      <c r="L27" s="444">
        <f t="shared" ca="1" si="3"/>
        <v>2824390.3700664048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1689479.9096141884</v>
      </c>
      <c r="C28" s="447">
        <f t="shared" si="0"/>
        <v>94754.855757842233</v>
      </c>
      <c r="D28" s="447">
        <f ca="1">SUMIF(G:G,21,K:K)</f>
        <v>83831.102763968447</v>
      </c>
      <c r="E28" s="447">
        <f t="shared" ca="1" si="1"/>
        <v>1678556.1566203146</v>
      </c>
      <c r="F28" s="431"/>
      <c r="G28" s="459">
        <v>2</v>
      </c>
      <c r="H28" s="459">
        <v>21</v>
      </c>
      <c r="I28" s="444">
        <f t="shared" ca="1" si="5"/>
        <v>2824390.3700664048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11637.212236758358</v>
      </c>
      <c r="L28" s="444">
        <f t="shared" ca="1" si="3"/>
        <v>2804568.1490587643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1678556.1566203146</v>
      </c>
      <c r="C29" s="447">
        <f t="shared" si="0"/>
        <v>94754.855757842233</v>
      </c>
      <c r="D29" s="447">
        <f ca="1">SUMIF(G:G,22,K:K)</f>
        <v>83272.222828810554</v>
      </c>
      <c r="E29" s="447">
        <f t="shared" ca="1" si="1"/>
        <v>1667073.5236912828</v>
      </c>
      <c r="F29" s="431"/>
      <c r="G29" s="459">
        <v>2</v>
      </c>
      <c r="H29" s="459">
        <v>22</v>
      </c>
      <c r="I29" s="444">
        <f t="shared" ca="1" si="5"/>
        <v>2804568.1490587643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11554.619649226523</v>
      </c>
      <c r="L29" s="444">
        <f t="shared" ca="1" si="3"/>
        <v>2784663.3354635919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1667073.5236912828</v>
      </c>
      <c r="C30" s="447">
        <f t="shared" si="0"/>
        <v>94754.855757842233</v>
      </c>
      <c r="D30" s="447">
        <f ca="1">SUMIF(G:G,23,K:K)</f>
        <v>82684.749535481984</v>
      </c>
      <c r="E30" s="447">
        <f t="shared" ca="1" si="1"/>
        <v>1655003.4174689224</v>
      </c>
      <c r="F30" s="431"/>
      <c r="G30" s="459">
        <v>2</v>
      </c>
      <c r="H30" s="459">
        <v>23</v>
      </c>
      <c r="I30" s="444">
        <f t="shared" ca="1" si="5"/>
        <v>2784663.3354635919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11471.682925913305</v>
      </c>
      <c r="L30" s="444">
        <f t="shared" ca="1" si="3"/>
        <v>2764675.5851451065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1655003.4174689224</v>
      </c>
      <c r="C31" s="447">
        <f t="shared" si="0"/>
        <v>94754.855757842233</v>
      </c>
      <c r="D31" s="447">
        <f ca="1">SUMIF(G:G,24,K:K)</f>
        <v>82067.219993511899</v>
      </c>
      <c r="E31" s="447">
        <f t="shared" ca="1" si="1"/>
        <v>1642315.7817045921</v>
      </c>
      <c r="F31" s="431"/>
      <c r="G31" s="459">
        <v>2</v>
      </c>
      <c r="H31" s="459">
        <v>24</v>
      </c>
      <c r="I31" s="444">
        <f t="shared" ca="1" si="5"/>
        <v>2764675.5851451065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11388.400632919616</v>
      </c>
      <c r="L31" s="444">
        <f t="shared" ca="1" si="3"/>
        <v>2744604.5525336275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1642315.7817045921</v>
      </c>
      <c r="C32" s="447">
        <f t="shared" si="0"/>
        <v>94754.855757842233</v>
      </c>
      <c r="D32" s="447">
        <f ca="1">SUMIF(G:G,25,K:K)</f>
        <v>81418.096468176591</v>
      </c>
      <c r="E32" s="447">
        <f t="shared" ca="1" si="1"/>
        <v>1628979.0224149264</v>
      </c>
      <c r="F32" s="431"/>
      <c r="G32" s="459">
        <v>3</v>
      </c>
      <c r="H32" s="459">
        <v>25</v>
      </c>
      <c r="I32" s="444">
        <f t="shared" ca="1" si="5"/>
        <v>2744604.5525336275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11304.771330371786</v>
      </c>
      <c r="L32" s="444">
        <f t="shared" ca="1" si="3"/>
        <v>2724449.8906196007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1628979.0224149264</v>
      </c>
      <c r="C33" s="447">
        <f t="shared" si="0"/>
        <v>94754.855757842233</v>
      </c>
      <c r="D33" s="447">
        <f ca="1">SUMIF(G:G,26,K:K)</f>
        <v>80735.762551325388</v>
      </c>
      <c r="E33" s="447">
        <f t="shared" ca="1" si="1"/>
        <v>1614959.9292084095</v>
      </c>
      <c r="F33" s="431"/>
      <c r="G33" s="459">
        <v>3</v>
      </c>
      <c r="H33" s="459">
        <v>26</v>
      </c>
      <c r="I33" s="444">
        <f t="shared" ca="1" si="5"/>
        <v>2724449.8906196007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11220.793572396675</v>
      </c>
      <c r="L33" s="444">
        <f t="shared" ca="1" si="3"/>
        <v>2704211.2509475984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1614959.9292084095</v>
      </c>
      <c r="C34" s="447">
        <f t="shared" si="0"/>
        <v>94754.855757842233</v>
      </c>
      <c r="D34" s="447">
        <f ca="1">SUMIF(G:G,27,K:K)</f>
        <v>80018.519136299059</v>
      </c>
      <c r="E34" s="447">
        <f t="shared" ca="1" si="1"/>
        <v>1600223.5925868663</v>
      </c>
      <c r="F34" s="431"/>
      <c r="G34" s="459">
        <v>3</v>
      </c>
      <c r="H34" s="459">
        <v>27</v>
      </c>
      <c r="I34" s="444">
        <f t="shared" ca="1" si="5"/>
        <v>2704211.2509475984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11136.465907096665</v>
      </c>
      <c r="L34" s="444">
        <f t="shared" ca="1" si="3"/>
        <v>2683888.2836102964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1600223.5925868663</v>
      </c>
      <c r="C35" s="447">
        <f t="shared" si="0"/>
        <v>94754.855757842233</v>
      </c>
      <c r="D35" s="447">
        <f ca="1">SUMIF(G:G,28,K:K)</f>
        <v>79264.580186916748</v>
      </c>
      <c r="E35" s="447">
        <f t="shared" ca="1" si="1"/>
        <v>1584733.3170159408</v>
      </c>
      <c r="F35" s="431"/>
      <c r="G35" s="459">
        <v>3</v>
      </c>
      <c r="H35" s="459">
        <v>28</v>
      </c>
      <c r="I35" s="444">
        <f t="shared" ca="1" si="5"/>
        <v>2683888.2836102964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11051.786876524573</v>
      </c>
      <c r="L35" s="444">
        <f t="shared" ca="1" si="3"/>
        <v>2663480.6372424224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1584733.3170159408</v>
      </c>
      <c r="C36" s="447">
        <f t="shared" si="0"/>
        <v>94754.855757842233</v>
      </c>
      <c r="D36" s="447">
        <f ca="1">SUMIF(G:G,29,K:K)</f>
        <v>78472.068289997143</v>
      </c>
      <c r="E36" s="447">
        <f t="shared" ca="1" si="1"/>
        <v>1568450.5295480955</v>
      </c>
      <c r="F36" s="431"/>
      <c r="G36" s="459">
        <v>3</v>
      </c>
      <c r="H36" s="459">
        <v>29</v>
      </c>
      <c r="I36" s="444">
        <f t="shared" ca="1" si="5"/>
        <v>2663480.6372424224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10966.755016658431</v>
      </c>
      <c r="L36" s="444">
        <f t="shared" ca="1" si="3"/>
        <v>2642987.9590146821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1568450.5295480955</v>
      </c>
      <c r="C37" s="447">
        <f t="shared" si="0"/>
        <v>94754.855757842233</v>
      </c>
      <c r="D37" s="447">
        <f ca="1">SUMIF(G:G,30,K:K)</f>
        <v>77639.009980337301</v>
      </c>
      <c r="E37" s="447">
        <f t="shared" ca="1" si="1"/>
        <v>1551334.6837705905</v>
      </c>
      <c r="F37" s="431"/>
      <c r="G37" s="459">
        <v>3</v>
      </c>
      <c r="H37" s="459">
        <v>30</v>
      </c>
      <c r="I37" s="444">
        <f t="shared" ca="1" si="5"/>
        <v>2642987.9590146821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10881.368857376181</v>
      </c>
      <c r="L37" s="444">
        <f t="shared" ca="1" si="3"/>
        <v>2622409.8946276596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1551334.6837705905</v>
      </c>
      <c r="C38" s="447">
        <f t="shared" si="0"/>
        <v>94754.855757842233</v>
      </c>
      <c r="D38" s="447">
        <f ca="1">SUMIF(G:G,31,K:K)</f>
        <v>76763.330826509075</v>
      </c>
      <c r="E38" s="447">
        <f t="shared" ca="1" si="1"/>
        <v>1533343.1588392572</v>
      </c>
      <c r="F38" s="431"/>
      <c r="G38" s="459">
        <v>3</v>
      </c>
      <c r="H38" s="459">
        <v>31</v>
      </c>
      <c r="I38" s="444">
        <f t="shared" ca="1" si="5"/>
        <v>2622409.8946276596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10795.626922430252</v>
      </c>
      <c r="L38" s="444">
        <f t="shared" ca="1" si="3"/>
        <v>2601746.0883056913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1533343.1588392572</v>
      </c>
      <c r="C39" s="447">
        <f t="shared" si="0"/>
        <v>94754.855757842233</v>
      </c>
      <c r="D39" s="447">
        <f ca="1">SUMIF(G:G,32,K:K)</f>
        <v>75842.850265235524</v>
      </c>
      <c r="E39" s="447">
        <f t="shared" ca="1" si="1"/>
        <v>1514431.1533466503</v>
      </c>
      <c r="F39" s="431"/>
      <c r="G39" s="459">
        <v>3</v>
      </c>
      <c r="H39" s="459">
        <v>32</v>
      </c>
      <c r="I39" s="444">
        <f t="shared" ca="1" si="5"/>
        <v>2601746.0883056913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10709.527729422052</v>
      </c>
      <c r="L39" s="444">
        <f t="shared" ca="1" si="3"/>
        <v>2580996.1827907143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1514431.1533466503</v>
      </c>
      <c r="C40" s="447">
        <f t="shared" si="0"/>
        <v>94754.855757842233</v>
      </c>
      <c r="D40" s="447">
        <f ca="1">SUMIF(G:G,33,K:K)</f>
        <v>74875.276171483973</v>
      </c>
      <c r="E40" s="447">
        <f t="shared" ca="1" si="1"/>
        <v>1494551.573760292</v>
      </c>
      <c r="F40" s="431"/>
      <c r="G40" s="459">
        <v>3</v>
      </c>
      <c r="H40" s="459">
        <v>33</v>
      </c>
      <c r="I40" s="444">
        <f t="shared" ca="1" si="5"/>
        <v>2580996.1827907143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10623.069789776315</v>
      </c>
      <c r="L40" s="444">
        <f t="shared" ca="1" si="3"/>
        <v>2560159.8193360916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1494551.573760292</v>
      </c>
      <c r="C41" s="447">
        <f t="shared" si="0"/>
        <v>94754.855757842233</v>
      </c>
      <c r="D41" s="447">
        <f ca="1">SUMIF(G:G,34,K:K)</f>
        <v>73858.19915075491</v>
      </c>
      <c r="E41" s="447">
        <f t="shared" ca="1" si="1"/>
        <v>1473654.9171532046</v>
      </c>
      <c r="F41" s="431"/>
      <c r="G41" s="459">
        <v>3</v>
      </c>
      <c r="H41" s="459">
        <v>34</v>
      </c>
      <c r="I41" s="444">
        <f t="shared" ca="1" si="5"/>
        <v>2560159.8193360916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10536.251608715387</v>
      </c>
      <c r="L41" s="444">
        <f t="shared" ca="1" si="3"/>
        <v>2539236.6377004082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1473654.9171532046</v>
      </c>
      <c r="C42" s="447">
        <f t="shared" si="0"/>
        <v>94754.855757842233</v>
      </c>
      <c r="D42" s="447">
        <f ca="1">SUMIF(G:G,35,K:K)</f>
        <v>72789.086539353433</v>
      </c>
      <c r="E42" s="447">
        <f t="shared" ca="1" si="1"/>
        <v>1451689.1479347157</v>
      </c>
      <c r="F42" s="431"/>
      <c r="G42" s="459">
        <v>3</v>
      </c>
      <c r="H42" s="459">
        <v>35</v>
      </c>
      <c r="I42" s="444">
        <f t="shared" ca="1" si="5"/>
        <v>2539236.6377004082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10449.071685233372</v>
      </c>
      <c r="L42" s="444">
        <f t="shared" ca="1" si="3"/>
        <v>2518226.2761412426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1451689.1479347157</v>
      </c>
      <c r="C43" s="447">
        <f t="shared" si="0"/>
        <v>94754.855757842233</v>
      </c>
      <c r="D43" s="447">
        <f ca="1">SUMIF(G:G,36,K:K)</f>
        <v>71665.276097703361</v>
      </c>
      <c r="E43" s="447">
        <f t="shared" ca="1" si="1"/>
        <v>1428599.5682745767</v>
      </c>
      <c r="F43" s="431"/>
      <c r="G43" s="459">
        <v>3</v>
      </c>
      <c r="H43" s="459">
        <v>36</v>
      </c>
      <c r="I43" s="444">
        <f t="shared" ca="1" si="5"/>
        <v>2518226.2761412426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10361.528512070183</v>
      </c>
      <c r="L43" s="444">
        <f t="shared" ca="1" si="3"/>
        <v>2497128.3714089138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1428599.5682745767</v>
      </c>
      <c r="C44" s="447">
        <f t="shared" si="0"/>
        <v>94754.855757842233</v>
      </c>
      <c r="D44" s="447">
        <f ca="1">SUMIF(G:G,37,K:K)</f>
        <v>70483.969380999173</v>
      </c>
      <c r="E44" s="447">
        <f t="shared" ca="1" si="1"/>
        <v>1404328.6818977336</v>
      </c>
      <c r="F44" s="431"/>
      <c r="G44" s="459">
        <v>4</v>
      </c>
      <c r="H44" s="459">
        <v>37</v>
      </c>
      <c r="I44" s="444">
        <f t="shared" ca="1" si="5"/>
        <v>2497128.3714089138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10273.62057568548</v>
      </c>
      <c r="L44" s="444">
        <f t="shared" ca="1" si="3"/>
        <v>2475942.5587402005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1404328.6818977336</v>
      </c>
      <c r="C45" s="447">
        <f t="shared" si="0"/>
        <v>94754.855757842233</v>
      </c>
      <c r="D45" s="447">
        <f ca="1">SUMIF(G:G,38,K:K)</f>
        <v>69242.224770687943</v>
      </c>
      <c r="E45" s="447">
        <f t="shared" ca="1" si="1"/>
        <v>1378816.0509105793</v>
      </c>
      <c r="F45" s="431"/>
      <c r="G45" s="459">
        <v>4</v>
      </c>
      <c r="H45" s="459">
        <v>38</v>
      </c>
      <c r="I45" s="444">
        <f t="shared" ca="1" si="5"/>
        <v>2475942.5587402005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10185.346356232507</v>
      </c>
      <c r="L45" s="444">
        <f t="shared" ca="1" si="3"/>
        <v>2454668.4718520343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1378816.0509105793</v>
      </c>
      <c r="C46" s="447">
        <f t="shared" si="0"/>
        <v>94754.855757842233</v>
      </c>
      <c r="D46" s="447">
        <f ca="1">SUMIF(G:G,39,K:K)</f>
        <v>67936.950149428769</v>
      </c>
      <c r="E46" s="447">
        <f t="shared" ca="1" si="1"/>
        <v>1351998.1453021658</v>
      </c>
      <c r="F46" s="431"/>
      <c r="G46" s="459">
        <v>4</v>
      </c>
      <c r="H46" s="459">
        <v>39</v>
      </c>
      <c r="I46" s="444">
        <f t="shared" ca="1" si="5"/>
        <v>2454668.4718520343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10096.704327531814</v>
      </c>
      <c r="L46" s="444">
        <f t="shared" ca="1" si="3"/>
        <v>2433305.7429351672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1351998.1453021658</v>
      </c>
      <c r="C47" s="447">
        <f t="shared" si="0"/>
        <v>94754.855757842233</v>
      </c>
      <c r="D47" s="447">
        <f ca="1">SUMIF(G:G,40,K:K)</f>
        <v>66564.895201289153</v>
      </c>
      <c r="E47" s="447">
        <f t="shared" ca="1" si="1"/>
        <v>1323808.1847456126</v>
      </c>
      <c r="F47" s="431"/>
      <c r="G47" s="459">
        <v>4</v>
      </c>
      <c r="H47" s="459">
        <v>40</v>
      </c>
      <c r="I47" s="444">
        <f t="shared" ca="1" si="5"/>
        <v>2433305.7429351672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10007.692957044868</v>
      </c>
      <c r="L47" s="444">
        <f t="shared" ca="1" si="3"/>
        <v>2411854.0026478134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1323808.1847456126</v>
      </c>
      <c r="C48" s="447">
        <f t="shared" si="0"/>
        <v>94754.855757842233</v>
      </c>
      <c r="D48" s="447">
        <f ca="1">SUMIF(G:G,41,K:K)</f>
        <v>65122.643318004652</v>
      </c>
      <c r="E48" s="447">
        <f t="shared" ca="1" si="1"/>
        <v>1294175.9723057749</v>
      </c>
      <c r="F48" s="431"/>
      <c r="G48" s="459">
        <v>4</v>
      </c>
      <c r="H48" s="459">
        <v>41</v>
      </c>
      <c r="I48" s="444">
        <f t="shared" ca="1" si="5"/>
        <v>2411854.0026478134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9918.3107058475616</v>
      </c>
      <c r="L48" s="444">
        <f t="shared" ca="1" si="3"/>
        <v>2390312.8801092622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1294175.9723057749</v>
      </c>
      <c r="C49" s="447">
        <f t="shared" si="0"/>
        <v>94754.855757842233</v>
      </c>
      <c r="D49" s="447">
        <f ca="1">SUMIF(G:G,42,K:K)</f>
        <v>63606.603091147823</v>
      </c>
      <c r="E49" s="447">
        <f t="shared" ca="1" si="1"/>
        <v>1263027.7196390803</v>
      </c>
      <c r="F49" s="431"/>
      <c r="G49" s="459">
        <v>4</v>
      </c>
      <c r="H49" s="459">
        <v>42</v>
      </c>
      <c r="I49" s="444">
        <f t="shared" ca="1" si="5"/>
        <v>2390312.8801092622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9828.556028603598</v>
      </c>
      <c r="L49" s="444">
        <f t="shared" ca="1" si="3"/>
        <v>2368682.002893467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1263027.7196390803</v>
      </c>
      <c r="C50" s="447">
        <f t="shared" si="0"/>
        <v>94754.855757842233</v>
      </c>
      <c r="D50" s="447">
        <f ca="1">SUMIF(G:G,43,K:K)</f>
        <v>62012.999369019955</v>
      </c>
      <c r="E50" s="447">
        <f t="shared" ca="1" si="1"/>
        <v>1230285.8632502579</v>
      </c>
      <c r="F50" s="431"/>
      <c r="G50" s="459">
        <v>4</v>
      </c>
      <c r="H50" s="459">
        <v>43</v>
      </c>
      <c r="I50" s="444">
        <f t="shared" ca="1" si="5"/>
        <v>2368682.002893467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9741.6607068711164</v>
      </c>
      <c r="L50" s="444">
        <f t="shared" ca="1" si="3"/>
        <v>2347740.2303559394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1230285.8632502579</v>
      </c>
      <c r="C51" s="447">
        <f t="shared" si="0"/>
        <v>94754.855757842233</v>
      </c>
      <c r="D51" s="447">
        <f ca="1">SUMIF(G:G,44,K:K)</f>
        <v>60337.863855996642</v>
      </c>
      <c r="E51" s="447">
        <f t="shared" ca="1" si="1"/>
        <v>1195868.8713484122</v>
      </c>
      <c r="F51" s="431"/>
      <c r="G51" s="459">
        <v>4</v>
      </c>
      <c r="H51" s="459">
        <v>44</v>
      </c>
      <c r="I51" s="444">
        <f t="shared" ca="1" si="5"/>
        <v>2347740.2303559394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9654.4033212980848</v>
      </c>
      <c r="L51" s="444">
        <f t="shared" ca="1" si="3"/>
        <v>2326711.2004328389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1195868.8713484122</v>
      </c>
      <c r="C52" s="447">
        <f t="shared" si="0"/>
        <v>94754.855757842233</v>
      </c>
      <c r="D52" s="447">
        <f ca="1">SUMIF(G:G,45,K:K)</f>
        <v>58577.025230917949</v>
      </c>
      <c r="E52" s="447">
        <f t="shared" ca="1" si="1"/>
        <v>1159691.0408214878</v>
      </c>
      <c r="F52" s="431"/>
      <c r="G52" s="459">
        <v>4</v>
      </c>
      <c r="H52" s="459">
        <v>45</v>
      </c>
      <c r="I52" s="444">
        <f t="shared" ca="1" si="5"/>
        <v>2326711.2004328389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9566.7823632851669</v>
      </c>
      <c r="L52" s="444">
        <f t="shared" ca="1" si="3"/>
        <v>2305594.5495517254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1159691.0408214878</v>
      </c>
      <c r="C53" s="447">
        <f t="shared" si="0"/>
        <v>94754.855757842233</v>
      </c>
      <c r="D53" s="447">
        <f ca="1">SUMIF(G:G,46,K:K)</f>
        <v>56726.098759916771</v>
      </c>
      <c r="E53" s="447">
        <f t="shared" ca="1" si="1"/>
        <v>1121662.2838235623</v>
      </c>
      <c r="F53" s="431"/>
      <c r="G53" s="459">
        <v>4</v>
      </c>
      <c r="H53" s="459">
        <v>46</v>
      </c>
      <c r="I53" s="444">
        <f t="shared" ca="1" si="5"/>
        <v>2305594.5495517254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9478.7963179471935</v>
      </c>
      <c r="L53" s="444">
        <f t="shared" ca="1" si="3"/>
        <v>2284389.9126252737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1121662.2838235623</v>
      </c>
      <c r="C54" s="447">
        <f t="shared" si="0"/>
        <v>94754.855757842233</v>
      </c>
      <c r="D54" s="447">
        <f ca="1">SUMIF(G:G,47,K:K)</f>
        <v>54780.475377819632</v>
      </c>
      <c r="E54" s="447">
        <f t="shared" ca="1" si="1"/>
        <v>1081687.9034435397</v>
      </c>
      <c r="F54" s="431"/>
      <c r="G54" s="459">
        <v>4</v>
      </c>
      <c r="H54" s="459">
        <v>47</v>
      </c>
      <c r="I54" s="444">
        <f t="shared" ca="1" si="5"/>
        <v>2284389.9126252737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9390.443664086979</v>
      </c>
      <c r="L54" s="444">
        <f t="shared" ca="1" si="3"/>
        <v>2263096.9230449619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1081687.9034435397</v>
      </c>
      <c r="C55" s="447">
        <f t="shared" si="0"/>
        <v>94754.855757842233</v>
      </c>
      <c r="D55" s="447">
        <f ca="1">SUMIF(G:G,48,K:K)</f>
        <v>52735.31021093134</v>
      </c>
      <c r="E55" s="447">
        <f t="shared" ca="1" si="1"/>
        <v>1039668.3578966289</v>
      </c>
      <c r="F55" s="431"/>
      <c r="G55" s="459">
        <v>4</v>
      </c>
      <c r="H55" s="459">
        <v>48</v>
      </c>
      <c r="I55" s="444">
        <f t="shared" ca="1" si="5"/>
        <v>2263096.9230449619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9301.7228741690124</v>
      </c>
      <c r="L55" s="444">
        <f t="shared" ca="1" si="3"/>
        <v>2241715.2126747323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1039668.3578966289</v>
      </c>
      <c r="C56" s="447">
        <f t="shared" si="0"/>
        <v>94754.855757842233</v>
      </c>
      <c r="D56" s="447">
        <f ca="1">SUMIF(G:G,49,K:K)</f>
        <v>50585.510512623419</v>
      </c>
      <c r="E56" s="447">
        <f t="shared" ca="1" si="1"/>
        <v>995499.01265141019</v>
      </c>
      <c r="F56" s="431"/>
      <c r="G56" s="459">
        <f>G55+1</f>
        <v>5</v>
      </c>
      <c r="H56" s="459">
        <v>49</v>
      </c>
      <c r="I56" s="444">
        <f t="shared" ca="1" si="5"/>
        <v>2241715.2126747323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9212.6324142930571</v>
      </c>
      <c r="L56" s="444">
        <f t="shared" ca="1" si="3"/>
        <v>2220244.4118446265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995499.01265141019</v>
      </c>
      <c r="C57" s="447">
        <f t="shared" si="0"/>
        <v>94754.855757842233</v>
      </c>
      <c r="D57" s="447">
        <f ca="1">SUMIF(G:G,50,K:K)</f>
        <v>48325.722981684507</v>
      </c>
      <c r="E57" s="447">
        <f t="shared" ca="1" si="1"/>
        <v>949069.87987525249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2220244.4118446265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9123.1707441676153</v>
      </c>
      <c r="L57" s="444">
        <f t="shared" ca="1" si="3"/>
        <v>2198684.1493443954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949069.87987525249</v>
      </c>
      <c r="C58" s="447">
        <f t="shared" si="0"/>
        <v>94754.855757842233</v>
      </c>
      <c r="D58" s="447">
        <f ca="1">SUMIF(G:G,51,K:K)</f>
        <v>45950.320431853252</v>
      </c>
      <c r="E58" s="447">
        <f t="shared" ca="1" si="1"/>
        <v>900265.34454926359</v>
      </c>
      <c r="F58" s="431"/>
      <c r="G58" s="459">
        <f t="shared" si="8"/>
        <v>5</v>
      </c>
      <c r="H58" s="459">
        <v>51</v>
      </c>
      <c r="I58" s="444">
        <f t="shared" ca="1" si="5"/>
        <v>2198684.1493443954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9033.3363170833181</v>
      </c>
      <c r="L58" s="444">
        <f t="shared" ca="1" si="3"/>
        <v>2177034.0524170799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900265.34454926359</v>
      </c>
      <c r="C59" s="447">
        <f t="shared" si="0"/>
        <v>94754.855757842233</v>
      </c>
      <c r="D59" s="447">
        <f ca="1">SUMIF(G:G,52,K:K)</f>
        <v>43453.387779339544</v>
      </c>
      <c r="E59" s="447">
        <f t="shared" ca="1" si="1"/>
        <v>848963.87657076097</v>
      </c>
      <c r="F59" s="431"/>
      <c r="G59" s="459">
        <f t="shared" si="8"/>
        <v>5</v>
      </c>
      <c r="H59" s="459">
        <v>52</v>
      </c>
      <c r="I59" s="444">
        <f t="shared" ca="1" si="5"/>
        <v>2177034.0524170799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8943.1275798861716</v>
      </c>
      <c r="L59" s="444">
        <f t="shared" ca="1" si="3"/>
        <v>2155293.7467525671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848963.87657076097</v>
      </c>
      <c r="C60" s="447">
        <f t="shared" si="0"/>
        <v>94754.855757842233</v>
      </c>
      <c r="D60" s="447">
        <f ca="1">SUMIF(G:G,53,K:K)</f>
        <v>40828.707313440354</v>
      </c>
      <c r="E60" s="447">
        <f t="shared" ca="1" si="1"/>
        <v>795037.72812635917</v>
      </c>
      <c r="F60" s="431"/>
      <c r="G60" s="459">
        <f t="shared" si="8"/>
        <v>5</v>
      </c>
      <c r="H60" s="459">
        <v>53</v>
      </c>
      <c r="I60" s="444">
        <f t="shared" ca="1" si="5"/>
        <v>2155293.7467525671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8852.5429729507014</v>
      </c>
      <c r="L60" s="444">
        <f t="shared" ca="1" si="3"/>
        <v>2133462.8564811191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795037.72812635917</v>
      </c>
      <c r="C61" s="447">
        <f t="shared" si="0"/>
        <v>94754.855757842233</v>
      </c>
      <c r="D61" s="447">
        <f ca="1">SUMIF(G:G,54,K:K)</f>
        <v>38069.743213572663</v>
      </c>
      <c r="E61" s="447">
        <f t="shared" ca="1" si="1"/>
        <v>738352.61558208964</v>
      </c>
      <c r="F61" s="431"/>
      <c r="G61" s="459">
        <f t="shared" si="8"/>
        <v>5</v>
      </c>
      <c r="H61" s="459">
        <v>54</v>
      </c>
      <c r="I61" s="444">
        <f t="shared" ca="1" si="5"/>
        <v>2133462.8564811191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8761.5809301530007</v>
      </c>
      <c r="L61" s="444">
        <f t="shared" ca="1" si="3"/>
        <v>2111541.0041668732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738352.61558208964</v>
      </c>
      <c r="C62" s="447">
        <f t="shared" si="0"/>
        <v>94754.855757842233</v>
      </c>
      <c r="D62" s="447">
        <f ca="1">SUMIF(G:G,55,K:K)</f>
        <v>35169.625274168167</v>
      </c>
      <c r="E62" s="447">
        <f t="shared" ca="1" si="1"/>
        <v>678767.38509841566</v>
      </c>
      <c r="F62" s="431"/>
      <c r="G62" s="459">
        <f t="shared" si="8"/>
        <v>5</v>
      </c>
      <c r="H62" s="459">
        <v>55</v>
      </c>
      <c r="I62" s="444">
        <f t="shared" ca="1" si="5"/>
        <v>2111541.0041668732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8670.2398788436421</v>
      </c>
      <c r="L62" s="444">
        <f t="shared" ca="1" si="3"/>
        <v>2089527.8108013177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678767.38509841566</v>
      </c>
      <c r="C63" s="447">
        <f t="shared" si="0"/>
        <v>94754.855757842233</v>
      </c>
      <c r="D63" s="447">
        <f ca="1">SUMIF(G:G,56,K:K)</f>
        <v>32121.131796902868</v>
      </c>
      <c r="E63" s="447">
        <f t="shared" ca="1" si="1"/>
        <v>616133.66113747633</v>
      </c>
      <c r="F63" s="431"/>
      <c r="G63" s="459">
        <f t="shared" si="8"/>
        <v>5</v>
      </c>
      <c r="H63" s="459">
        <v>56</v>
      </c>
      <c r="I63" s="444">
        <f t="shared" ca="1" si="5"/>
        <v>2089527.8108013177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8578.5182398204961</v>
      </c>
      <c r="L63" s="444">
        <f t="shared" ca="1" si="3"/>
        <v>2067422.8957967393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616133.66113747633</v>
      </c>
      <c r="C64" s="447">
        <f t="shared" si="0"/>
        <v>94754.855757842233</v>
      </c>
      <c r="D64" s="447">
        <f ca="1">SUMIF(G:G,57,K:K)</f>
        <v>28916.671607660588</v>
      </c>
      <c r="E64" s="447">
        <f t="shared" ca="1" si="1"/>
        <v>550295.47698729462</v>
      </c>
      <c r="F64" s="431"/>
      <c r="G64" s="459">
        <f t="shared" si="8"/>
        <v>5</v>
      </c>
      <c r="H64" s="459">
        <v>57</v>
      </c>
      <c r="I64" s="444">
        <f t="shared" ca="1" si="5"/>
        <v>2067422.8957967393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8486.414427301419</v>
      </c>
      <c r="L64" s="444">
        <f t="shared" ca="1" si="3"/>
        <v>2045225.8769796416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550295.47698729462</v>
      </c>
      <c r="C65" s="447">
        <f t="shared" si="0"/>
        <v>94754.855757842233</v>
      </c>
      <c r="D65" s="447">
        <f ca="1">SUMIF(G:G,58,K:K)</f>
        <v>25548.265153450237</v>
      </c>
      <c r="E65" s="447">
        <f t="shared" ca="1" si="1"/>
        <v>481088.88638290262</v>
      </c>
      <c r="F65" s="431"/>
      <c r="G65" s="459">
        <f t="shared" si="8"/>
        <v>5</v>
      </c>
      <c r="H65" s="459">
        <v>58</v>
      </c>
      <c r="I65" s="444">
        <f t="shared" ca="1" si="5"/>
        <v>2045225.8769796416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8393.9268488968446</v>
      </c>
      <c r="L65" s="444">
        <f t="shared" ca="1" si="3"/>
        <v>2022936.3705841394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481088.88638290262</v>
      </c>
      <c r="C66" s="447">
        <f t="shared" si="0"/>
        <v>94754.855757842233</v>
      </c>
      <c r="D66" s="447">
        <f ca="1">SUMIF(G:G,59,K:K)</f>
        <v>22007.524632205423</v>
      </c>
      <c r="E66" s="447">
        <f t="shared" ca="1" si="1"/>
        <v>408341.55525726581</v>
      </c>
      <c r="F66" s="431"/>
      <c r="G66" s="459">
        <f t="shared" si="8"/>
        <v>5</v>
      </c>
      <c r="H66" s="459">
        <v>59</v>
      </c>
      <c r="I66" s="444">
        <f t="shared" ca="1" si="5"/>
        <v>2022936.3705841394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8301.0539055822501</v>
      </c>
      <c r="L66" s="444">
        <f t="shared" ca="1" si="3"/>
        <v>2000553.9912453226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408341.55525726581</v>
      </c>
      <c r="C67" s="447">
        <f t="shared" si="0"/>
        <v>94754.855757842233</v>
      </c>
      <c r="D67" s="447">
        <f t="shared" ref="D67:D136" ca="1" si="9">SUMIF(G:G,60,K:K)</f>
        <v>18285.63310598697</v>
      </c>
      <c r="E67" s="447">
        <f t="shared" ca="1" si="1"/>
        <v>331872.33260541054</v>
      </c>
      <c r="F67" s="431"/>
      <c r="G67" s="459">
        <f t="shared" si="8"/>
        <v>5</v>
      </c>
      <c r="H67" s="459">
        <v>60</v>
      </c>
      <c r="I67" s="444">
        <f t="shared" ca="1" si="5"/>
        <v>2000553.9912453226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8207.7939916705145</v>
      </c>
      <c r="L67" s="444">
        <f t="shared" ca="1" si="3"/>
        <v>1978078.3519925941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331872.33260541054</v>
      </c>
      <c r="C68" s="447">
        <f t="shared" si="0"/>
        <v>94754.855757842233</v>
      </c>
      <c r="D68" s="447">
        <f t="shared" ca="1" si="9"/>
        <v>18285.63310598697</v>
      </c>
      <c r="E68" s="447">
        <f t="shared" ca="1" si="1"/>
        <v>255403.10995355528</v>
      </c>
      <c r="F68" s="431"/>
      <c r="G68" s="459">
        <f>G67+1</f>
        <v>6</v>
      </c>
      <c r="H68" s="459">
        <v>61</v>
      </c>
      <c r="I68" s="444">
        <f t="shared" ca="1" si="5"/>
        <v>1978078.3519925941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8114.1454947841457</v>
      </c>
      <c r="L68" s="444">
        <f t="shared" ca="1" si="3"/>
        <v>1955509.0642429793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255403.10995355528</v>
      </c>
      <c r="C69" s="447">
        <f t="shared" si="0"/>
        <v>94754.855757842233</v>
      </c>
      <c r="D69" s="447">
        <f t="shared" ca="1" si="9"/>
        <v>18285.63310598697</v>
      </c>
      <c r="E69" s="447">
        <f t="shared" ca="1" si="1"/>
        <v>178933.88730170002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1955509.0642429793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8020.106795827418</v>
      </c>
      <c r="L69" s="444">
        <f t="shared" ca="1" si="3"/>
        <v>1932845.7377944076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178933.88730170002</v>
      </c>
      <c r="C70" s="447">
        <f t="shared" si="0"/>
        <v>94754.855757842233</v>
      </c>
      <c r="D70" s="447">
        <f t="shared" ca="1" si="9"/>
        <v>18285.63310598697</v>
      </c>
      <c r="E70" s="447">
        <f t="shared" ca="1" si="1"/>
        <v>102464.66464984475</v>
      </c>
      <c r="F70" s="431"/>
      <c r="G70" s="459">
        <f t="shared" si="10"/>
        <v>6</v>
      </c>
      <c r="H70" s="459">
        <v>63</v>
      </c>
      <c r="I70" s="444">
        <f t="shared" ca="1" si="5"/>
        <v>1932845.7377944076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7925.6762689583693</v>
      </c>
      <c r="L70" s="444">
        <f t="shared" ca="1" si="3"/>
        <v>1910087.9808189669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102464.66464984475</v>
      </c>
      <c r="C71" s="447">
        <f t="shared" si="0"/>
        <v>94754.855757842233</v>
      </c>
      <c r="D71" s="447">
        <f t="shared" ca="1" si="9"/>
        <v>18285.63310598697</v>
      </c>
      <c r="E71" s="447">
        <f t="shared" ca="1" si="1"/>
        <v>25995.441997989488</v>
      </c>
      <c r="F71" s="431"/>
      <c r="G71" s="459">
        <f t="shared" si="10"/>
        <v>6</v>
      </c>
      <c r="H71" s="459">
        <v>64</v>
      </c>
      <c r="I71" s="444">
        <f t="shared" ca="1" si="5"/>
        <v>1910087.9808189669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7830.8522815607002</v>
      </c>
      <c r="L71" s="444">
        <f t="shared" ca="1" si="3"/>
        <v>1887235.3998561285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25995.441997989488</v>
      </c>
      <c r="C72" s="447">
        <f t="shared" si="0"/>
        <v>94754.855757842233</v>
      </c>
      <c r="D72" s="447">
        <f t="shared" ca="1" si="9"/>
        <v>18285.63310598697</v>
      </c>
      <c r="E72" s="447">
        <f t="shared" ca="1" si="1"/>
        <v>-50473.780653865775</v>
      </c>
      <c r="F72" s="431"/>
      <c r="G72" s="459">
        <f t="shared" si="10"/>
        <v>6</v>
      </c>
      <c r="H72" s="459">
        <v>65</v>
      </c>
      <c r="I72" s="444">
        <f t="shared" ca="1" si="5"/>
        <v>1887235.3998561285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7735.6331942155393</v>
      </c>
      <c r="L72" s="444">
        <f t="shared" ca="1" si="3"/>
        <v>1864287.5998059451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-50473.780653865775</v>
      </c>
      <c r="C73" s="447">
        <f t="shared" si="0"/>
        <v>94754.855757842233</v>
      </c>
      <c r="D73" s="447">
        <f t="shared" ca="1" si="9"/>
        <v>18285.63310598697</v>
      </c>
      <c r="E73" s="447">
        <f t="shared" ca="1" si="1"/>
        <v>-126943.00330572105</v>
      </c>
      <c r="F73" s="431"/>
      <c r="G73" s="459">
        <f t="shared" si="10"/>
        <v>6</v>
      </c>
      <c r="H73" s="459">
        <v>66</v>
      </c>
      <c r="I73" s="444">
        <f t="shared" ca="1" si="5"/>
        <v>1864287.5998059451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7640.0173606731087</v>
      </c>
      <c r="L73" s="444">
        <f t="shared" ca="1" si="3"/>
        <v>1841244.1839222191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-126943.00330572105</v>
      </c>
      <c r="C74" s="447">
        <f t="shared" si="0"/>
        <v>94754.855757842233</v>
      </c>
      <c r="D74" s="447">
        <f t="shared" ca="1" si="9"/>
        <v>18285.63310598697</v>
      </c>
      <c r="E74" s="447">
        <f t="shared" ca="1" si="1"/>
        <v>-203412.2259575763</v>
      </c>
      <c r="F74" s="431"/>
      <c r="G74" s="459">
        <f t="shared" si="10"/>
        <v>6</v>
      </c>
      <c r="H74" s="459">
        <v>67</v>
      </c>
      <c r="I74" s="444">
        <f t="shared" ca="1" si="5"/>
        <v>1841244.1839222191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7544.0031278242504</v>
      </c>
      <c r="L74" s="444">
        <f t="shared" ca="1" si="3"/>
        <v>1818104.7538056443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-203412.2259575763</v>
      </c>
      <c r="C75" s="447">
        <f t="shared" si="0"/>
        <v>94754.855757842233</v>
      </c>
      <c r="D75" s="447">
        <f t="shared" ca="1" si="9"/>
        <v>18285.63310598697</v>
      </c>
      <c r="E75" s="447">
        <f t="shared" ca="1" si="1"/>
        <v>-279881.44860943157</v>
      </c>
      <c r="F75" s="431"/>
      <c r="G75" s="459">
        <f t="shared" si="10"/>
        <v>6</v>
      </c>
      <c r="H75" s="459">
        <v>68</v>
      </c>
      <c r="I75" s="444">
        <f t="shared" ca="1" si="5"/>
        <v>1818104.7538056443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7539.7184009409357</v>
      </c>
      <c r="L75" s="444">
        <f t="shared" ca="1" si="3"/>
        <v>1817072.1346267653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-279881.44860943157</v>
      </c>
      <c r="C76" s="447">
        <f t="shared" si="0"/>
        <v>94754.855757842233</v>
      </c>
      <c r="D76" s="447">
        <f t="shared" ca="1" si="9"/>
        <v>18285.63310598697</v>
      </c>
      <c r="E76" s="447">
        <f t="shared" ca="1" si="1"/>
        <v>-356350.67126128683</v>
      </c>
      <c r="F76" s="431"/>
      <c r="G76" s="459">
        <f t="shared" si="10"/>
        <v>6</v>
      </c>
      <c r="H76" s="459">
        <v>69</v>
      </c>
      <c r="I76" s="444">
        <f t="shared" ca="1" si="5"/>
        <v>1817072.1346267653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7535.4158210289379</v>
      </c>
      <c r="L76" s="444">
        <f t="shared" ca="1" si="3"/>
        <v>1816035.2128679741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-356350.67126128683</v>
      </c>
      <c r="C77" s="447">
        <f t="shared" si="0"/>
        <v>94754.855757842233</v>
      </c>
      <c r="D77" s="447">
        <f t="shared" ca="1" si="9"/>
        <v>18285.63310598697</v>
      </c>
      <c r="E77" s="447">
        <f t="shared" ca="1" si="1"/>
        <v>-432819.89391314209</v>
      </c>
      <c r="F77" s="431"/>
      <c r="G77" s="459">
        <f t="shared" si="10"/>
        <v>6</v>
      </c>
      <c r="H77" s="459">
        <v>70</v>
      </c>
      <c r="I77" s="444">
        <f t="shared" ca="1" si="5"/>
        <v>1816035.2128679741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7531.0953137006427</v>
      </c>
      <c r="L77" s="444">
        <f t="shared" ca="1" si="3"/>
        <v>1814993.9706018546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-432819.89391314209</v>
      </c>
      <c r="C78" s="447">
        <f t="shared" si="0"/>
        <v>94754.855757842233</v>
      </c>
      <c r="D78" s="447">
        <f t="shared" ca="1" si="9"/>
        <v>18285.63310598697</v>
      </c>
      <c r="E78" s="447">
        <f t="shared" ca="1" si="1"/>
        <v>-509289.11656499736</v>
      </c>
      <c r="F78" s="431"/>
      <c r="G78" s="459">
        <f t="shared" si="10"/>
        <v>6</v>
      </c>
      <c r="H78" s="459">
        <v>71</v>
      </c>
      <c r="I78" s="444">
        <f t="shared" ca="1" si="5"/>
        <v>1814993.9706018546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7526.7568042584771</v>
      </c>
      <c r="L78" s="444">
        <f t="shared" ca="1" si="3"/>
        <v>1813948.3898262931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-509289.11656499736</v>
      </c>
      <c r="C79" s="447">
        <f t="shared" si="0"/>
        <v>94754.855757842233</v>
      </c>
      <c r="D79" s="447">
        <f t="shared" ca="1" si="9"/>
        <v>18285.63310598697</v>
      </c>
      <c r="E79" s="447">
        <f t="shared" ca="1" si="1"/>
        <v>-585758.33921685256</v>
      </c>
      <c r="F79" s="431"/>
      <c r="G79" s="459">
        <f t="shared" si="10"/>
        <v>6</v>
      </c>
      <c r="H79" s="459">
        <v>72</v>
      </c>
      <c r="I79" s="444">
        <f t="shared" ca="1" si="5"/>
        <v>1813948.3898262931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7522.4002176936374</v>
      </c>
      <c r="L79" s="444">
        <f t="shared" ca="1" si="3"/>
        <v>1812898.4524641666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-585758.33921685256</v>
      </c>
      <c r="C80" s="447">
        <f t="shared" si="0"/>
        <v>94754.855757842233</v>
      </c>
      <c r="D80" s="447">
        <f t="shared" ca="1" si="9"/>
        <v>18285.63310598697</v>
      </c>
      <c r="E80" s="447">
        <f t="shared" ca="1" si="1"/>
        <v>-662227.56186870777</v>
      </c>
      <c r="F80" s="431"/>
      <c r="G80" s="459">
        <f>G79+1</f>
        <v>7</v>
      </c>
      <c r="H80" s="459">
        <v>73</v>
      </c>
      <c r="I80" s="444">
        <f t="shared" ca="1" si="5"/>
        <v>1812898.4524641666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7518.0254786847763</v>
      </c>
      <c r="L80" s="444">
        <f t="shared" ca="1" si="3"/>
        <v>1811844.1403630313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-662227.56186870777</v>
      </c>
      <c r="C81" s="447">
        <f t="shared" si="0"/>
        <v>94754.855757842233</v>
      </c>
      <c r="D81" s="447">
        <f t="shared" ca="1" si="9"/>
        <v>18285.63310598697</v>
      </c>
      <c r="E81" s="447">
        <f t="shared" ca="1" si="1"/>
        <v>-738696.78452056297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1811844.1403630313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7513.632511596712</v>
      </c>
      <c r="L81" s="444">
        <f t="shared" ca="1" si="3"/>
        <v>1810785.4352948079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-738696.78452056297</v>
      </c>
      <c r="C82" s="447">
        <f t="shared" si="0"/>
        <v>94754.855757842233</v>
      </c>
      <c r="D82" s="447">
        <f t="shared" ca="1" si="9"/>
        <v>18285.63310598697</v>
      </c>
      <c r="E82" s="447">
        <f t="shared" ca="1" si="1"/>
        <v>-815166.00717241818</v>
      </c>
      <c r="F82" s="431"/>
      <c r="G82" s="459">
        <f t="shared" si="11"/>
        <v>7</v>
      </c>
      <c r="H82" s="459">
        <v>75</v>
      </c>
      <c r="I82" s="444">
        <f t="shared" ca="1" si="5"/>
        <v>1810785.4352948079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7509.2212404791171</v>
      </c>
      <c r="L82" s="444">
        <f t="shared" ca="1" si="3"/>
        <v>1809722.3189554668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-815166.00717241818</v>
      </c>
      <c r="C83" s="447">
        <f t="shared" si="0"/>
        <v>94754.855757842233</v>
      </c>
      <c r="D83" s="447">
        <f t="shared" ca="1" si="9"/>
        <v>18285.63310598697</v>
      </c>
      <c r="E83" s="447">
        <f t="shared" ca="1" si="1"/>
        <v>-891635.22982427338</v>
      </c>
      <c r="F83" s="431"/>
      <c r="G83" s="459">
        <f t="shared" si="11"/>
        <v>7</v>
      </c>
      <c r="H83" s="459">
        <v>76</v>
      </c>
      <c r="I83" s="444">
        <f t="shared" ca="1" si="5"/>
        <v>1809722.3189554668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7504.7915890651948</v>
      </c>
      <c r="L83" s="444">
        <f t="shared" ca="1" si="3"/>
        <v>1808654.772964712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-891635.22982427338</v>
      </c>
      <c r="C84" s="447">
        <f t="shared" si="0"/>
        <v>94754.855757842233</v>
      </c>
      <c r="D84" s="447">
        <f t="shared" ca="1" si="9"/>
        <v>18285.63310598697</v>
      </c>
      <c r="E84" s="447">
        <f t="shared" ca="1" si="1"/>
        <v>-968104.45247612859</v>
      </c>
      <c r="F84" s="431"/>
      <c r="G84" s="459">
        <f t="shared" si="11"/>
        <v>7</v>
      </c>
      <c r="H84" s="459">
        <v>77</v>
      </c>
      <c r="I84" s="444">
        <f t="shared" ca="1" si="5"/>
        <v>1808654.772964712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7500.3434807703825</v>
      </c>
      <c r="L84" s="444">
        <f t="shared" ca="1" si="3"/>
        <v>1807582.7788656624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-968104.45247612859</v>
      </c>
      <c r="C85" s="447">
        <f t="shared" si="0"/>
        <v>94754.855757842233</v>
      </c>
      <c r="D85" s="447">
        <f t="shared" ca="1" si="9"/>
        <v>18285.63310598697</v>
      </c>
      <c r="E85" s="447">
        <f t="shared" ca="1" si="1"/>
        <v>-1044573.6751279838</v>
      </c>
      <c r="F85" s="431"/>
      <c r="G85" s="459">
        <f t="shared" si="11"/>
        <v>7</v>
      </c>
      <c r="H85" s="459">
        <v>78</v>
      </c>
      <c r="I85" s="444">
        <f t="shared" ca="1" si="5"/>
        <v>1807582.7788656624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7495.8768386910097</v>
      </c>
      <c r="L85" s="444">
        <f t="shared" ca="1" si="3"/>
        <v>1806506.3181245334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-1044573.6751279838</v>
      </c>
      <c r="C86" s="447">
        <f t="shared" si="0"/>
        <v>94754.855757842233</v>
      </c>
      <c r="D86" s="447">
        <f t="shared" ca="1" si="9"/>
        <v>18285.63310598697</v>
      </c>
      <c r="E86" s="447">
        <f t="shared" ca="1" si="1"/>
        <v>-1121042.8977798391</v>
      </c>
      <c r="F86" s="431"/>
      <c r="G86" s="459">
        <f t="shared" si="11"/>
        <v>7</v>
      </c>
      <c r="H86" s="459">
        <v>79</v>
      </c>
      <c r="I86" s="444">
        <f t="shared" ca="1" si="5"/>
        <v>1806506.3181245334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7491.3915856029707</v>
      </c>
      <c r="L86" s="444">
        <f t="shared" ca="1" si="3"/>
        <v>1805425.3721303162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-1121042.8977798391</v>
      </c>
      <c r="C87" s="447">
        <f t="shared" si="0"/>
        <v>94754.855757842233</v>
      </c>
      <c r="D87" s="447">
        <f t="shared" ca="1" si="9"/>
        <v>18285.63310598697</v>
      </c>
      <c r="E87" s="447">
        <f t="shared" ca="1" si="1"/>
        <v>-1197512.1204316944</v>
      </c>
      <c r="F87" s="431"/>
      <c r="G87" s="459">
        <f t="shared" si="11"/>
        <v>7</v>
      </c>
      <c r="H87" s="459">
        <v>80</v>
      </c>
      <c r="I87" s="444">
        <f t="shared" ca="1" si="5"/>
        <v>1805425.3721303162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7486.8876439604001</v>
      </c>
      <c r="L87" s="444">
        <f t="shared" ca="1" si="3"/>
        <v>1804339.9221944564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-1197512.1204316944</v>
      </c>
      <c r="C88" s="447">
        <f t="shared" si="0"/>
        <v>94754.855757842233</v>
      </c>
      <c r="D88" s="447">
        <f t="shared" ca="1" si="9"/>
        <v>18285.63310598697</v>
      </c>
      <c r="E88" s="447">
        <f t="shared" ca="1" si="1"/>
        <v>-1273981.3430835498</v>
      </c>
      <c r="F88" s="431"/>
      <c r="G88" s="459">
        <f t="shared" si="11"/>
        <v>7</v>
      </c>
      <c r="H88" s="459">
        <v>81</v>
      </c>
      <c r="I88" s="444">
        <f t="shared" ca="1" si="5"/>
        <v>1804339.9221944564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7482.3649358943176</v>
      </c>
      <c r="L88" s="444">
        <f t="shared" ca="1" si="3"/>
        <v>1803249.9495505306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-1273981.3430835498</v>
      </c>
      <c r="C89" s="447">
        <f t="shared" si="0"/>
        <v>94754.855757842233</v>
      </c>
      <c r="D89" s="447">
        <f t="shared" ca="1" si="9"/>
        <v>18285.63310598697</v>
      </c>
      <c r="E89" s="447">
        <f t="shared" ca="1" si="1"/>
        <v>-1350450.5657354051</v>
      </c>
      <c r="F89" s="431"/>
      <c r="G89" s="459">
        <f t="shared" si="11"/>
        <v>7</v>
      </c>
      <c r="H89" s="459">
        <v>82</v>
      </c>
      <c r="I89" s="444">
        <f t="shared" ca="1" si="5"/>
        <v>1803249.9495505306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7477.8233832112937</v>
      </c>
      <c r="L89" s="444">
        <f t="shared" ca="1" si="3"/>
        <v>1802155.435353922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-1350450.5657354051</v>
      </c>
      <c r="C90" s="447">
        <f t="shared" si="0"/>
        <v>94754.855757842233</v>
      </c>
      <c r="D90" s="447">
        <f t="shared" ca="1" si="9"/>
        <v>18285.63310598697</v>
      </c>
      <c r="E90" s="447">
        <f t="shared" ca="1" si="1"/>
        <v>-1426919.7883872604</v>
      </c>
      <c r="F90" s="431"/>
      <c r="G90" s="459">
        <f t="shared" si="11"/>
        <v>7</v>
      </c>
      <c r="H90" s="459">
        <v>83</v>
      </c>
      <c r="I90" s="444">
        <f t="shared" ca="1" si="5"/>
        <v>1802155.435353922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7473.2629073920907</v>
      </c>
      <c r="L90" s="444">
        <f t="shared" ca="1" si="3"/>
        <v>1801056.360681494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-1426919.7883872604</v>
      </c>
      <c r="C91" s="447">
        <f t="shared" si="0"/>
        <v>94754.855757842233</v>
      </c>
      <c r="D91" s="447">
        <f t="shared" ca="1" si="9"/>
        <v>18285.63310598697</v>
      </c>
      <c r="E91" s="447">
        <f t="shared" ca="1" si="1"/>
        <v>-1503389.0110391157</v>
      </c>
      <c r="F91" s="431"/>
      <c r="G91" s="459">
        <f t="shared" si="11"/>
        <v>7</v>
      </c>
      <c r="H91" s="459">
        <v>84</v>
      </c>
      <c r="I91" s="444">
        <f t="shared" ca="1" si="5"/>
        <v>1801056.360681494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7468.6834295903082</v>
      </c>
      <c r="L91" s="444">
        <f t="shared" ca="1" si="3"/>
        <v>1799952.7065312641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-1503389.0110391157</v>
      </c>
      <c r="C92" s="447">
        <f t="shared" si="0"/>
        <v>94754.855757842233</v>
      </c>
      <c r="D92" s="447">
        <f t="shared" ca="1" si="9"/>
        <v>18285.63310598697</v>
      </c>
      <c r="E92" s="447">
        <f t="shared" ca="1" si="1"/>
        <v>-1579858.233690971</v>
      </c>
      <c r="F92" s="431"/>
      <c r="G92" s="459">
        <f>G91+1</f>
        <v>8</v>
      </c>
      <c r="H92" s="459">
        <v>85</v>
      </c>
      <c r="I92" s="444">
        <f t="shared" ca="1" si="5"/>
        <v>1799952.7065312641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7464.0848706310171</v>
      </c>
      <c r="L92" s="444">
        <f t="shared" ca="1" si="3"/>
        <v>1798844.4538220752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-1579858.233690971</v>
      </c>
      <c r="C93" s="447">
        <f t="shared" si="0"/>
        <v>94754.855757842233</v>
      </c>
      <c r="D93" s="447">
        <f t="shared" ca="1" si="9"/>
        <v>18285.63310598697</v>
      </c>
      <c r="E93" s="447">
        <f t="shared" ca="1" si="1"/>
        <v>-1656327.4563428264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1798844.4538220752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7459.4671510093958</v>
      </c>
      <c r="L93" s="444">
        <f t="shared" ca="1" si="3"/>
        <v>1797731.5833932646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-1656327.4563428264</v>
      </c>
      <c r="C94" s="447">
        <f t="shared" si="0"/>
        <v>94754.855757842233</v>
      </c>
      <c r="D94" s="447">
        <f t="shared" ca="1" si="9"/>
        <v>18285.63310598697</v>
      </c>
      <c r="E94" s="447">
        <f t="shared" ca="1" si="1"/>
        <v>-1732796.6789946817</v>
      </c>
      <c r="F94" s="431"/>
      <c r="G94" s="459">
        <f t="shared" si="12"/>
        <v>8</v>
      </c>
      <c r="H94" s="459">
        <v>87</v>
      </c>
      <c r="I94" s="444">
        <f t="shared" ca="1" si="5"/>
        <v>1797731.5833932646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7454.8301908893518</v>
      </c>
      <c r="L94" s="444">
        <f t="shared" ca="1" si="3"/>
        <v>1796614.0760043338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-1732796.6789946817</v>
      </c>
      <c r="C95" s="447">
        <f t="shared" si="0"/>
        <v>94754.855757842233</v>
      </c>
      <c r="D95" s="447">
        <f t="shared" ca="1" si="9"/>
        <v>18285.63310598697</v>
      </c>
      <c r="E95" s="447">
        <f t="shared" ca="1" si="1"/>
        <v>-1809265.901646537</v>
      </c>
      <c r="F95" s="431"/>
      <c r="G95" s="459">
        <f t="shared" si="12"/>
        <v>8</v>
      </c>
      <c r="H95" s="459">
        <v>88</v>
      </c>
      <c r="I95" s="444">
        <f t="shared" ca="1" si="5"/>
        <v>1796614.0760043338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7450.1739101021403</v>
      </c>
      <c r="L95" s="444">
        <f t="shared" ca="1" si="3"/>
        <v>1795491.9123346158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-1809265.901646537</v>
      </c>
      <c r="C96" s="447">
        <f t="shared" si="0"/>
        <v>94754.855757842233</v>
      </c>
      <c r="D96" s="447">
        <f t="shared" ca="1" si="9"/>
        <v>18285.63310598697</v>
      </c>
      <c r="E96" s="447">
        <f t="shared" ca="1" si="1"/>
        <v>-1885735.1242983923</v>
      </c>
      <c r="F96" s="431"/>
      <c r="G96" s="459">
        <f t="shared" si="12"/>
        <v>8</v>
      </c>
      <c r="H96" s="459">
        <v>89</v>
      </c>
      <c r="I96" s="444">
        <f t="shared" ca="1" si="5"/>
        <v>1795491.9123346158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7445.498228144982</v>
      </c>
      <c r="L96" s="444">
        <f t="shared" ca="1" si="3"/>
        <v>1794365.0729829408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-1885735.1242983923</v>
      </c>
      <c r="C97" s="447">
        <f t="shared" si="0"/>
        <v>94754.855757842233</v>
      </c>
      <c r="D97" s="447">
        <f t="shared" ca="1" si="9"/>
        <v>18285.63310598697</v>
      </c>
      <c r="E97" s="447">
        <f t="shared" ca="1" si="1"/>
        <v>-1962204.3469502477</v>
      </c>
      <c r="F97" s="431"/>
      <c r="G97" s="459">
        <f t="shared" si="12"/>
        <v>8</v>
      </c>
      <c r="H97" s="459">
        <v>90</v>
      </c>
      <c r="I97" s="444">
        <f t="shared" ca="1" si="5"/>
        <v>1794365.0729829408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7440.8030641796695</v>
      </c>
      <c r="L97" s="444">
        <f t="shared" ca="1" si="3"/>
        <v>1793233.5384673004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-1962204.3469502477</v>
      </c>
      <c r="C98" s="447">
        <f t="shared" si="0"/>
        <v>94754.855757842233</v>
      </c>
      <c r="D98" s="447">
        <f t="shared" ca="1" si="9"/>
        <v>18285.63310598697</v>
      </c>
      <c r="E98" s="447">
        <f t="shared" ca="1" si="1"/>
        <v>-2038673.569602103</v>
      </c>
      <c r="F98" s="431"/>
      <c r="G98" s="459">
        <f t="shared" si="12"/>
        <v>8</v>
      </c>
      <c r="H98" s="459">
        <v>91</v>
      </c>
      <c r="I98" s="444">
        <f t="shared" ca="1" si="5"/>
        <v>1793233.5384673004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7436.0883370311676</v>
      </c>
      <c r="L98" s="444">
        <f t="shared" ca="1" si="3"/>
        <v>1792097.2892245115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-2038673.569602103</v>
      </c>
      <c r="C99" s="447">
        <f t="shared" si="0"/>
        <v>94754.855757842233</v>
      </c>
      <c r="D99" s="447">
        <f t="shared" ca="1" si="9"/>
        <v>18285.63310598697</v>
      </c>
      <c r="E99" s="447">
        <f t="shared" ca="1" si="1"/>
        <v>-2115142.7922539585</v>
      </c>
      <c r="F99" s="431"/>
      <c r="G99" s="459">
        <f t="shared" si="12"/>
        <v>8</v>
      </c>
      <c r="H99" s="459">
        <v>92</v>
      </c>
      <c r="I99" s="444">
        <f t="shared" ca="1" si="5"/>
        <v>1792097.2892245115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7431.3539651862138</v>
      </c>
      <c r="L99" s="444">
        <f t="shared" ca="1" si="3"/>
        <v>1790956.3056098777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-2115142.7922539585</v>
      </c>
      <c r="C100" s="447">
        <f t="shared" si="0"/>
        <v>94754.855757842233</v>
      </c>
      <c r="D100" s="447">
        <f t="shared" ca="1" si="9"/>
        <v>18285.63310598697</v>
      </c>
      <c r="E100" s="447">
        <f t="shared" ca="1" si="1"/>
        <v>-2191612.0149058141</v>
      </c>
      <c r="F100" s="431"/>
      <c r="G100" s="459">
        <f t="shared" si="12"/>
        <v>8</v>
      </c>
      <c r="H100" s="459">
        <v>93</v>
      </c>
      <c r="I100" s="444">
        <f t="shared" ca="1" si="5"/>
        <v>1790956.3056098777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7426.5998667919057</v>
      </c>
      <c r="L100" s="444">
        <f t="shared" ca="1" si="3"/>
        <v>1789810.5678968495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-2191612.0149058141</v>
      </c>
      <c r="C101" s="447">
        <f t="shared" si="0"/>
        <v>94754.855757842233</v>
      </c>
      <c r="D101" s="447">
        <f t="shared" ca="1" si="9"/>
        <v>18285.63310598697</v>
      </c>
      <c r="E101" s="447">
        <f t="shared" ca="1" si="1"/>
        <v>-2268081.2375576696</v>
      </c>
      <c r="F101" s="431"/>
      <c r="G101" s="459">
        <f t="shared" si="12"/>
        <v>8</v>
      </c>
      <c r="H101" s="459">
        <v>94</v>
      </c>
      <c r="I101" s="444">
        <f t="shared" ca="1" si="5"/>
        <v>1789810.5678968495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7421.8259596542894</v>
      </c>
      <c r="L101" s="444">
        <f t="shared" ca="1" si="3"/>
        <v>1788660.0562766837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-2268081.2375576696</v>
      </c>
      <c r="C102" s="447">
        <f t="shared" si="0"/>
        <v>94754.855757842233</v>
      </c>
      <c r="D102" s="447">
        <f t="shared" ca="1" si="9"/>
        <v>18285.63310598697</v>
      </c>
      <c r="E102" s="447">
        <f t="shared" ca="1" si="1"/>
        <v>-2344550.4602095252</v>
      </c>
      <c r="F102" s="431"/>
      <c r="G102" s="459">
        <f t="shared" si="12"/>
        <v>8</v>
      </c>
      <c r="H102" s="459">
        <v>95</v>
      </c>
      <c r="I102" s="444">
        <f t="shared" ca="1" si="5"/>
        <v>1788660.0562766837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7417.0321612369316</v>
      </c>
      <c r="L102" s="444">
        <f t="shared" ca="1" si="3"/>
        <v>1787504.7508581006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-2344550.4602095252</v>
      </c>
      <c r="C103" s="447">
        <f t="shared" si="0"/>
        <v>94754.855757842233</v>
      </c>
      <c r="D103" s="447">
        <f t="shared" ca="1" si="9"/>
        <v>18285.63310598697</v>
      </c>
      <c r="E103" s="447">
        <f t="shared" ca="1" si="1"/>
        <v>-2421019.6828613807</v>
      </c>
      <c r="F103" s="431"/>
      <c r="G103" s="459">
        <f t="shared" si="12"/>
        <v>8</v>
      </c>
      <c r="H103" s="459">
        <v>96</v>
      </c>
      <c r="I103" s="444">
        <f t="shared" ca="1" si="5"/>
        <v>1787504.7508581006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7412.2183886595021</v>
      </c>
      <c r="L103" s="444">
        <f t="shared" ca="1" si="3"/>
        <v>1786344.6316669399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-2421019.6828613807</v>
      </c>
      <c r="C104" s="447">
        <f t="shared" si="0"/>
        <v>71066.141818381671</v>
      </c>
      <c r="D104" s="447">
        <f t="shared" ca="1" si="9"/>
        <v>18285.63310598697</v>
      </c>
      <c r="E104" s="447">
        <f t="shared" ca="1" si="1"/>
        <v>-2473800.1915737758</v>
      </c>
      <c r="F104" s="431"/>
      <c r="G104" s="459">
        <f>G103+1</f>
        <v>9</v>
      </c>
      <c r="H104" s="459">
        <v>97</v>
      </c>
      <c r="I104" s="444">
        <f t="shared" ca="1" si="5"/>
        <v>1786344.6316669399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7407.3845586963325</v>
      </c>
      <c r="L104" s="444">
        <f t="shared" ca="1" si="3"/>
        <v>1785179.6786458162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-2473800.1915737758</v>
      </c>
      <c r="C105" s="447">
        <f t="shared" si="0"/>
        <v>0</v>
      </c>
      <c r="D105" s="447">
        <f t="shared" ca="1" si="9"/>
        <v>18285.63310598697</v>
      </c>
      <c r="E105" s="447">
        <f t="shared" ca="1" si="1"/>
        <v>-2455514.5584677891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1785179.6786458162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7405.3476694416495</v>
      </c>
      <c r="L105" s="444">
        <f t="shared" ca="1" si="3"/>
        <v>1784688.7883354377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-2455514.5584677891</v>
      </c>
      <c r="C106" s="447">
        <f t="shared" si="0"/>
        <v>0</v>
      </c>
      <c r="D106" s="447">
        <f t="shared" ca="1" si="9"/>
        <v>18285.63310598697</v>
      </c>
      <c r="E106" s="447">
        <f t="shared" ca="1" si="1"/>
        <v>-2437228.9253618023</v>
      </c>
      <c r="F106" s="431"/>
      <c r="G106" s="459">
        <f t="shared" si="13"/>
        <v>9</v>
      </c>
      <c r="H106" s="459">
        <v>99</v>
      </c>
      <c r="I106" s="444">
        <f t="shared" ca="1" si="5"/>
        <v>1784688.7883354377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7403.3022931484056</v>
      </c>
      <c r="L106" s="444">
        <f t="shared" ca="1" si="3"/>
        <v>1784195.8526487658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-2437228.9253618023</v>
      </c>
      <c r="C107" s="447">
        <f t="shared" si="0"/>
        <v>0</v>
      </c>
      <c r="D107" s="447">
        <f t="shared" ca="1" si="9"/>
        <v>18285.63310598697</v>
      </c>
      <c r="E107" s="447">
        <f t="shared" ca="1" si="1"/>
        <v>-2418943.2922558156</v>
      </c>
      <c r="F107" s="431"/>
      <c r="G107" s="459">
        <f t="shared" si="13"/>
        <v>9</v>
      </c>
      <c r="H107" s="459">
        <v>100</v>
      </c>
      <c r="I107" s="444">
        <f t="shared" ca="1" si="5"/>
        <v>1784195.8526487658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7401.2483944539399</v>
      </c>
      <c r="L107" s="444">
        <f t="shared" ca="1" si="3"/>
        <v>1783700.8630633994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-2418943.2922558156</v>
      </c>
      <c r="C108" s="447">
        <f t="shared" si="0"/>
        <v>0</v>
      </c>
      <c r="D108" s="447">
        <f t="shared" ca="1" si="9"/>
        <v>18285.63310598697</v>
      </c>
      <c r="E108" s="447">
        <f t="shared" ca="1" si="1"/>
        <v>-2400657.6591498288</v>
      </c>
      <c r="F108" s="431"/>
      <c r="G108" s="459">
        <f t="shared" si="13"/>
        <v>9</v>
      </c>
      <c r="H108" s="459">
        <v>101</v>
      </c>
      <c r="I108" s="444">
        <f t="shared" ca="1" si="5"/>
        <v>1783700.8630633994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7399.1859378482459</v>
      </c>
      <c r="L108" s="444">
        <f t="shared" ca="1" si="3"/>
        <v>1783203.8110214274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-2400657.6591498288</v>
      </c>
      <c r="C109" s="447">
        <f t="shared" si="0"/>
        <v>0</v>
      </c>
      <c r="D109" s="447">
        <f t="shared" ca="1" si="9"/>
        <v>18285.63310598697</v>
      </c>
      <c r="E109" s="447">
        <f t="shared" ca="1" si="1"/>
        <v>-2382372.0260438421</v>
      </c>
      <c r="F109" s="431"/>
      <c r="G109" s="459">
        <f t="shared" si="13"/>
        <v>9</v>
      </c>
      <c r="H109" s="459">
        <v>102</v>
      </c>
      <c r="I109" s="444">
        <f t="shared" ca="1" si="5"/>
        <v>1783203.8110214274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7397.1148876733623</v>
      </c>
      <c r="L109" s="444">
        <f t="shared" ca="1" si="3"/>
        <v>1782704.6879292806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-2382372.0260438421</v>
      </c>
      <c r="C110" s="447">
        <f t="shared" si="0"/>
        <v>0</v>
      </c>
      <c r="D110" s="447">
        <f t="shared" ca="1" si="9"/>
        <v>18285.63310598697</v>
      </c>
      <c r="E110" s="447">
        <f t="shared" ca="1" si="1"/>
        <v>-2364086.3929378553</v>
      </c>
      <c r="F110" s="431"/>
      <c r="G110" s="459">
        <f t="shared" si="13"/>
        <v>9</v>
      </c>
      <c r="H110" s="459">
        <v>103</v>
      </c>
      <c r="I110" s="444">
        <f t="shared" ca="1" si="5"/>
        <v>1782704.6879292806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7395.035208122752</v>
      </c>
      <c r="L110" s="444">
        <f t="shared" ca="1" si="3"/>
        <v>1782203.4851575831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-2364086.3929378553</v>
      </c>
      <c r="C111" s="447">
        <f t="shared" si="0"/>
        <v>0</v>
      </c>
      <c r="D111" s="447">
        <f t="shared" ca="1" si="9"/>
        <v>18285.63310598697</v>
      </c>
      <c r="E111" s="447">
        <f t="shared" ca="1" si="1"/>
        <v>-2345800.7598318686</v>
      </c>
      <c r="F111" s="431"/>
      <c r="G111" s="459">
        <f t="shared" si="13"/>
        <v>9</v>
      </c>
      <c r="H111" s="459">
        <v>104</v>
      </c>
      <c r="I111" s="444">
        <f t="shared" ca="1" si="5"/>
        <v>1782203.4851575831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7392.9468632406788</v>
      </c>
      <c r="L111" s="444">
        <f t="shared" ca="1" si="3"/>
        <v>1781700.1940410035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-2345800.7598318686</v>
      </c>
      <c r="C112" s="447">
        <f t="shared" si="0"/>
        <v>0</v>
      </c>
      <c r="D112" s="447">
        <f t="shared" ca="1" si="9"/>
        <v>18285.63310598697</v>
      </c>
      <c r="E112" s="447">
        <f t="shared" ca="1" si="1"/>
        <v>-2327515.1267258818</v>
      </c>
      <c r="F112" s="431"/>
      <c r="G112" s="459">
        <f t="shared" si="13"/>
        <v>9</v>
      </c>
      <c r="H112" s="459">
        <v>105</v>
      </c>
      <c r="I112" s="444">
        <f t="shared" ca="1" si="5"/>
        <v>1781700.1940410035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7390.8498169215964</v>
      </c>
      <c r="L112" s="444">
        <f t="shared" ca="1" si="3"/>
        <v>1781194.8058781049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-2327515.1267258818</v>
      </c>
      <c r="C113" s="447">
        <f t="shared" si="0"/>
        <v>0</v>
      </c>
      <c r="D113" s="447">
        <f t="shared" ca="1" si="9"/>
        <v>18285.63310598697</v>
      </c>
      <c r="E113" s="447">
        <f t="shared" ca="1" si="1"/>
        <v>-2309229.4936198951</v>
      </c>
      <c r="F113" s="431"/>
      <c r="G113" s="459">
        <f t="shared" si="13"/>
        <v>9</v>
      </c>
      <c r="H113" s="459">
        <v>106</v>
      </c>
      <c r="I113" s="444">
        <f t="shared" ca="1" si="5"/>
        <v>1781194.8058781049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7388.7440329095189</v>
      </c>
      <c r="L113" s="444">
        <f t="shared" ca="1" si="3"/>
        <v>1780687.3119311943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-2309229.4936198951</v>
      </c>
      <c r="C114" s="447">
        <f t="shared" si="0"/>
        <v>0</v>
      </c>
      <c r="D114" s="447">
        <f t="shared" ca="1" si="9"/>
        <v>18285.63310598697</v>
      </c>
      <c r="E114" s="447">
        <f t="shared" ca="1" si="1"/>
        <v>-2290943.8605139083</v>
      </c>
      <c r="F114" s="431"/>
      <c r="G114" s="459">
        <f t="shared" si="13"/>
        <v>9</v>
      </c>
      <c r="H114" s="459">
        <v>107</v>
      </c>
      <c r="I114" s="444">
        <f t="shared" ca="1" si="5"/>
        <v>1780687.3119311943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7386.6294747973907</v>
      </c>
      <c r="L114" s="444">
        <f t="shared" ca="1" si="3"/>
        <v>1780177.7034261713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-2290943.8605139083</v>
      </c>
      <c r="C115" s="447">
        <f t="shared" si="0"/>
        <v>0</v>
      </c>
      <c r="D115" s="447">
        <f t="shared" ca="1" si="9"/>
        <v>18285.63310598697</v>
      </c>
      <c r="E115" s="447">
        <f t="shared" ca="1" si="1"/>
        <v>-2272658.2274079216</v>
      </c>
      <c r="F115" s="431"/>
      <c r="G115" s="459">
        <f t="shared" si="13"/>
        <v>9</v>
      </c>
      <c r="H115" s="459">
        <v>108</v>
      </c>
      <c r="I115" s="444">
        <f t="shared" ca="1" si="5"/>
        <v>1780177.7034261713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7384.5061060264625</v>
      </c>
      <c r="L115" s="444">
        <f t="shared" ca="1" si="3"/>
        <v>1779665.9715523776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-2272658.2274079216</v>
      </c>
      <c r="C116" s="447">
        <f t="shared" si="0"/>
        <v>0</v>
      </c>
      <c r="D116" s="447">
        <f t="shared" ca="1" si="9"/>
        <v>18285.63310598697</v>
      </c>
      <c r="E116" s="447">
        <f t="shared" ca="1" si="1"/>
        <v>-2254372.5943019348</v>
      </c>
      <c r="F116" s="431"/>
      <c r="G116" s="459">
        <f>G115+1</f>
        <v>10</v>
      </c>
      <c r="H116" s="459">
        <v>109</v>
      </c>
      <c r="I116" s="444">
        <f t="shared" ca="1" si="5"/>
        <v>1779665.9715523776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7382.3738898856554</v>
      </c>
      <c r="L116" s="444">
        <f t="shared" ca="1" si="3"/>
        <v>1779152.1074624429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-2254372.5943019348</v>
      </c>
      <c r="C117" s="447">
        <f t="shared" si="0"/>
        <v>0</v>
      </c>
      <c r="D117" s="447">
        <f t="shared" ca="1" si="9"/>
        <v>18285.63310598697</v>
      </c>
      <c r="E117" s="447">
        <f t="shared" ca="1" si="1"/>
        <v>-2236086.9611959481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1779152.1074624429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7380.2327895109293</v>
      </c>
      <c r="L117" s="444">
        <f t="shared" ca="1" si="3"/>
        <v>1778636.1022721336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-2236086.9611959481</v>
      </c>
      <c r="C118" s="447">
        <f t="shared" si="0"/>
        <v>0</v>
      </c>
      <c r="D118" s="447">
        <f t="shared" ca="1" si="9"/>
        <v>18285.63310598697</v>
      </c>
      <c r="E118" s="447">
        <f t="shared" ca="1" si="1"/>
        <v>-2217801.3280899613</v>
      </c>
      <c r="F118" s="431"/>
      <c r="G118" s="459">
        <f t="shared" si="14"/>
        <v>10</v>
      </c>
      <c r="H118" s="459">
        <v>111</v>
      </c>
      <c r="I118" s="444">
        <f t="shared" ca="1" si="5"/>
        <v>1778636.1022721336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7378.0827678846399</v>
      </c>
      <c r="L118" s="444">
        <f t="shared" ca="1" si="3"/>
        <v>1778117.9470601981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-2217801.3280899613</v>
      </c>
      <c r="C119" s="447">
        <f t="shared" si="0"/>
        <v>0</v>
      </c>
      <c r="D119" s="447">
        <f t="shared" ca="1" si="9"/>
        <v>18285.63310598697</v>
      </c>
      <c r="E119" s="447">
        <f t="shared" ca="1" si="1"/>
        <v>-2199515.6949839746</v>
      </c>
      <c r="F119" s="431"/>
      <c r="G119" s="459">
        <f t="shared" si="14"/>
        <v>10</v>
      </c>
      <c r="H119" s="459">
        <v>112</v>
      </c>
      <c r="I119" s="444">
        <f t="shared" ca="1" si="5"/>
        <v>1778117.9470601981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7375.9237878349077</v>
      </c>
      <c r="L119" s="444">
        <f t="shared" ca="1" si="3"/>
        <v>1777597.6328682126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-2199515.6949839746</v>
      </c>
      <c r="C120" s="447">
        <f t="shared" si="0"/>
        <v>0</v>
      </c>
      <c r="D120" s="447">
        <f t="shared" ca="1" si="9"/>
        <v>18285.63310598697</v>
      </c>
      <c r="E120" s="447">
        <f t="shared" ca="1" si="1"/>
        <v>-2181230.0618779878</v>
      </c>
      <c r="F120" s="431"/>
      <c r="G120" s="459">
        <f t="shared" si="14"/>
        <v>10</v>
      </c>
      <c r="H120" s="459">
        <v>113</v>
      </c>
      <c r="I120" s="444">
        <f t="shared" ca="1" si="5"/>
        <v>1777597.6328682126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7373.7558120349686</v>
      </c>
      <c r="L120" s="444">
        <f t="shared" ca="1" si="3"/>
        <v>1777075.1507004274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-2181230.0618779878</v>
      </c>
      <c r="C121" s="447">
        <f t="shared" si="0"/>
        <v>0</v>
      </c>
      <c r="D121" s="447">
        <f t="shared" ca="1" si="9"/>
        <v>18285.63310598697</v>
      </c>
      <c r="E121" s="447">
        <f t="shared" ca="1" si="1"/>
        <v>-2162944.4287720011</v>
      </c>
      <c r="F121" s="431"/>
      <c r="G121" s="459">
        <f t="shared" si="14"/>
        <v>10</v>
      </c>
      <c r="H121" s="459">
        <v>114</v>
      </c>
      <c r="I121" s="444">
        <f t="shared" ca="1" si="5"/>
        <v>1777075.1507004274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7371.5788030025296</v>
      </c>
      <c r="L121" s="444">
        <f t="shared" ca="1" si="3"/>
        <v>1776550.4915236097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-2162944.4287720011</v>
      </c>
      <c r="C122" s="447">
        <f t="shared" si="0"/>
        <v>0</v>
      </c>
      <c r="D122" s="447">
        <f t="shared" ca="1" si="9"/>
        <v>18285.63310598697</v>
      </c>
      <c r="E122" s="447">
        <f t="shared" ca="1" si="1"/>
        <v>-2144658.7956660143</v>
      </c>
      <c r="F122" s="431"/>
      <c r="G122" s="459">
        <f t="shared" si="14"/>
        <v>10</v>
      </c>
      <c r="H122" s="459">
        <v>115</v>
      </c>
      <c r="I122" s="444">
        <f t="shared" ca="1" si="5"/>
        <v>1776550.4915236097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7369.392723099123</v>
      </c>
      <c r="L122" s="444">
        <f t="shared" ca="1" si="3"/>
        <v>1776023.6462668886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-2144658.7956660143</v>
      </c>
      <c r="C123" s="447">
        <f t="shared" si="0"/>
        <v>0</v>
      </c>
      <c r="D123" s="447">
        <f t="shared" ca="1" si="9"/>
        <v>18285.63310598697</v>
      </c>
      <c r="E123" s="447">
        <f t="shared" ca="1" si="1"/>
        <v>-2126373.1625600276</v>
      </c>
      <c r="F123" s="431"/>
      <c r="G123" s="459">
        <f t="shared" si="14"/>
        <v>10</v>
      </c>
      <c r="H123" s="459">
        <v>116</v>
      </c>
      <c r="I123" s="444">
        <f t="shared" ca="1" si="5"/>
        <v>1776023.6462668886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7367.1975345294522</v>
      </c>
      <c r="L123" s="444">
        <f t="shared" ca="1" si="3"/>
        <v>1775494.6058215979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-2126373.1625600276</v>
      </c>
      <c r="C124" s="447">
        <f t="shared" si="0"/>
        <v>0</v>
      </c>
      <c r="D124" s="447">
        <f t="shared" ca="1" si="9"/>
        <v>18285.63310598697</v>
      </c>
      <c r="E124" s="447">
        <f t="shared" ca="1" si="1"/>
        <v>-2108087.5294540408</v>
      </c>
      <c r="F124" s="431"/>
      <c r="G124" s="459">
        <f t="shared" si="14"/>
        <v>10</v>
      </c>
      <c r="H124" s="459">
        <v>117</v>
      </c>
      <c r="I124" s="444">
        <f t="shared" ca="1" si="5"/>
        <v>1775494.6058215979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7364.9931993407399</v>
      </c>
      <c r="L124" s="444">
        <f t="shared" ca="1" si="3"/>
        <v>1774963.3610411184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-2108087.5294540408</v>
      </c>
      <c r="C125" s="447">
        <f t="shared" si="0"/>
        <v>0</v>
      </c>
      <c r="D125" s="447">
        <f t="shared" ca="1" si="9"/>
        <v>18285.63310598697</v>
      </c>
      <c r="E125" s="447">
        <f t="shared" ca="1" si="1"/>
        <v>-2089801.8963480538</v>
      </c>
      <c r="F125" s="431"/>
      <c r="G125" s="459">
        <f t="shared" si="14"/>
        <v>10</v>
      </c>
      <c r="H125" s="459">
        <v>118</v>
      </c>
      <c r="I125" s="444">
        <f t="shared" ca="1" si="5"/>
        <v>1774963.3610411184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7362.7796794220749</v>
      </c>
      <c r="L125" s="444">
        <f t="shared" ca="1" si="3"/>
        <v>1774429.9027407202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-2089801.8963480538</v>
      </c>
      <c r="C126" s="447">
        <f t="shared" si="0"/>
        <v>0</v>
      </c>
      <c r="D126" s="447">
        <f t="shared" ca="1" si="9"/>
        <v>18285.63310598697</v>
      </c>
      <c r="E126" s="447">
        <f t="shared" ca="1" si="1"/>
        <v>-2071516.2632420668</v>
      </c>
      <c r="F126" s="431"/>
      <c r="G126" s="459">
        <f t="shared" si="14"/>
        <v>10</v>
      </c>
      <c r="H126" s="459">
        <v>119</v>
      </c>
      <c r="I126" s="444">
        <f t="shared" ca="1" si="5"/>
        <v>1774429.9027407202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7360.55693650375</v>
      </c>
      <c r="L126" s="444">
        <f t="shared" ca="1" si="3"/>
        <v>1773894.2216974038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-2071516.2632420668</v>
      </c>
      <c r="C127" s="447">
        <f t="shared" si="0"/>
        <v>0</v>
      </c>
      <c r="D127" s="447">
        <f t="shared" ca="1" si="9"/>
        <v>18285.63310598697</v>
      </c>
      <c r="E127" s="447">
        <f t="shared" ca="1" si="1"/>
        <v>-2053230.6301360799</v>
      </c>
      <c r="F127" s="431"/>
      <c r="G127" s="459">
        <f t="shared" si="14"/>
        <v>10</v>
      </c>
      <c r="H127" s="459">
        <v>120</v>
      </c>
      <c r="I127" s="444">
        <f t="shared" ca="1" si="5"/>
        <v>1773894.2216974038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7358.3249321565982</v>
      </c>
      <c r="L127" s="444">
        <f t="shared" ca="1" si="3"/>
        <v>1773356.3086497402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-2053230.6301360799</v>
      </c>
      <c r="C128" s="447">
        <f t="shared" si="0"/>
        <v>0</v>
      </c>
      <c r="D128" s="447">
        <f t="shared" ca="1" si="9"/>
        <v>18285.63310598697</v>
      </c>
      <c r="E128" s="447">
        <f t="shared" ca="1" si="1"/>
        <v>-2034944.9970300929</v>
      </c>
      <c r="F128" s="431"/>
      <c r="G128" s="459">
        <f>G127+1</f>
        <v>11</v>
      </c>
      <c r="H128" s="459">
        <v>121</v>
      </c>
      <c r="I128" s="444">
        <f t="shared" ca="1" si="5"/>
        <v>1773356.3086497402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7356.0836277913331</v>
      </c>
      <c r="L128" s="444">
        <f t="shared" ca="1" si="3"/>
        <v>1772816.1542977113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-2034944.9970300929</v>
      </c>
      <c r="C129" s="447">
        <f t="shared" si="0"/>
        <v>0</v>
      </c>
      <c r="D129" s="447">
        <f t="shared" ca="1" si="9"/>
        <v>18285.63310598697</v>
      </c>
      <c r="E129" s="447">
        <f t="shared" ca="1" si="1"/>
        <v>-2016659.3639241059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1772816.1542977113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7353.832984657879</v>
      </c>
      <c r="L129" s="444">
        <f t="shared" ca="1" si="3"/>
        <v>1772273.7493025491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-2016659.3639241059</v>
      </c>
      <c r="C130" s="447">
        <f t="shared" si="0"/>
        <v>0</v>
      </c>
      <c r="D130" s="447">
        <f t="shared" ca="1" si="9"/>
        <v>18285.63310598697</v>
      </c>
      <c r="E130" s="447">
        <f t="shared" ca="1" si="1"/>
        <v>-1998373.7308181189</v>
      </c>
      <c r="F130" s="431"/>
      <c r="G130" s="459">
        <f t="shared" si="15"/>
        <v>11</v>
      </c>
      <c r="H130" s="459">
        <v>123</v>
      </c>
      <c r="I130" s="444">
        <f t="shared" ca="1" si="5"/>
        <v>1772273.7493025491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7351.5729638447037</v>
      </c>
      <c r="L130" s="444">
        <f t="shared" ca="1" si="3"/>
        <v>1771729.0842865736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-1998373.7308181189</v>
      </c>
      <c r="C131" s="447">
        <f t="shared" si="0"/>
        <v>0</v>
      </c>
      <c r="D131" s="447">
        <f t="shared" ca="1" si="9"/>
        <v>18285.63310598697</v>
      </c>
      <c r="E131" s="447">
        <f t="shared" ca="1" si="1"/>
        <v>-1980088.0977121319</v>
      </c>
      <c r="F131" s="431"/>
      <c r="G131" s="459">
        <f t="shared" si="15"/>
        <v>11</v>
      </c>
      <c r="H131" s="459">
        <v>124</v>
      </c>
      <c r="I131" s="444">
        <f t="shared" ca="1" si="5"/>
        <v>1771729.0842865736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7349.3035262781386</v>
      </c>
      <c r="L131" s="444">
        <f t="shared" ca="1" si="3"/>
        <v>1771182.1498330315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-1980088.0977121319</v>
      </c>
      <c r="C132" s="447">
        <f t="shared" si="0"/>
        <v>0</v>
      </c>
      <c r="D132" s="447">
        <f t="shared" ca="1" si="9"/>
        <v>18285.63310598697</v>
      </c>
      <c r="E132" s="447">
        <f t="shared" ca="1" si="1"/>
        <v>-1961802.4646061449</v>
      </c>
      <c r="F132" s="431"/>
      <c r="G132" s="459">
        <f t="shared" si="15"/>
        <v>11</v>
      </c>
      <c r="H132" s="459">
        <v>125</v>
      </c>
      <c r="I132" s="444">
        <f t="shared" ca="1" si="5"/>
        <v>1771182.1498330315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7347.0246327217137</v>
      </c>
      <c r="L132" s="444">
        <f t="shared" ca="1" si="3"/>
        <v>1770632.9364859329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-1961802.4646061449</v>
      </c>
      <c r="C133" s="447">
        <f t="shared" si="0"/>
        <v>0</v>
      </c>
      <c r="D133" s="447">
        <f t="shared" ca="1" si="9"/>
        <v>18285.63310598697</v>
      </c>
      <c r="E133" s="447">
        <f t="shared" ca="1" si="1"/>
        <v>-1943516.8315001579</v>
      </c>
      <c r="F133" s="431"/>
      <c r="G133" s="459">
        <f t="shared" si="15"/>
        <v>11</v>
      </c>
      <c r="H133" s="459">
        <v>126</v>
      </c>
      <c r="I133" s="444">
        <f t="shared" ca="1" si="5"/>
        <v>1770632.9364859329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7344.7362437754682</v>
      </c>
      <c r="L133" s="444">
        <f t="shared" ca="1" si="3"/>
        <v>1770081.4347498883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-1943516.8315001579</v>
      </c>
      <c r="C134" s="447">
        <f t="shared" si="0"/>
        <v>0</v>
      </c>
      <c r="D134" s="447">
        <f t="shared" ca="1" si="9"/>
        <v>18285.63310598697</v>
      </c>
      <c r="E134" s="447">
        <f t="shared" ca="1" si="1"/>
        <v>-1925231.198394171</v>
      </c>
      <c r="F134" s="431"/>
      <c r="G134" s="459">
        <f t="shared" si="15"/>
        <v>11</v>
      </c>
      <c r="H134" s="459">
        <v>127</v>
      </c>
      <c r="I134" s="444">
        <f t="shared" ca="1" si="5"/>
        <v>1770081.4347498883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7342.438319875283</v>
      </c>
      <c r="L134" s="444">
        <f t="shared" ca="1" si="3"/>
        <v>1769527.6350899434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-1925231.198394171</v>
      </c>
      <c r="C135" s="447">
        <f t="shared" si="0"/>
        <v>0</v>
      </c>
      <c r="D135" s="447">
        <f t="shared" ca="1" si="9"/>
        <v>18285.63310598697</v>
      </c>
      <c r="E135" s="447">
        <f t="shared" ca="1" si="1"/>
        <v>-1906945.565288184</v>
      </c>
      <c r="F135" s="431"/>
      <c r="G135" s="459">
        <f t="shared" si="15"/>
        <v>11</v>
      </c>
      <c r="H135" s="459">
        <v>128</v>
      </c>
      <c r="I135" s="444">
        <f t="shared" ca="1" si="5"/>
        <v>1769527.6350899434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7340.1308212921795</v>
      </c>
      <c r="L135" s="444">
        <f t="shared" ca="1" si="3"/>
        <v>1768971.5279314155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-1906945.565288184</v>
      </c>
      <c r="C136" s="447">
        <f t="shared" si="0"/>
        <v>0</v>
      </c>
      <c r="D136" s="447">
        <f t="shared" ca="1" si="9"/>
        <v>18285.63310598697</v>
      </c>
      <c r="E136" s="447">
        <f t="shared" ca="1" si="1"/>
        <v>-1888659.932182197</v>
      </c>
      <c r="F136" s="431"/>
      <c r="G136" s="459">
        <f t="shared" si="15"/>
        <v>11</v>
      </c>
      <c r="H136" s="459">
        <v>129</v>
      </c>
      <c r="I136" s="444">
        <f t="shared" ca="1" si="5"/>
        <v>1768971.5279314155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7337.8137081316454</v>
      </c>
      <c r="L136" s="444">
        <f t="shared" ca="1" si="3"/>
        <v>1768413.1036597269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1768413.1036597269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7335.4869403329458</v>
      </c>
      <c r="L137" s="444">
        <f t="shared" ca="1" si="3"/>
        <v>1767852.3526202396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1767852.3526202396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7333.1504776684151</v>
      </c>
      <c r="L138" s="444">
        <f t="shared" ca="1" si="3"/>
        <v>1767289.2651180879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1767289.2651180879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7330.8042797427815</v>
      </c>
      <c r="L139" s="444">
        <f t="shared" ca="1" si="3"/>
        <v>1766723.8314180104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1766723.8314180104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7328.4483059924587</v>
      </c>
      <c r="L140" s="444">
        <f t="shared" ca="1" si="3"/>
        <v>1766156.0417441826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1766156.0417441826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7326.0825156848432</v>
      </c>
      <c r="L141" s="444">
        <f t="shared" ca="1" si="3"/>
        <v>1765585.8862800472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1765585.8862800472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7323.7068679176127</v>
      </c>
      <c r="L142" s="444">
        <f t="shared" ca="1" si="3"/>
        <v>1765013.3551681447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1765013.3551681447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7321.3213216180184</v>
      </c>
      <c r="L143" s="444">
        <f t="shared" ca="1" si="3"/>
        <v>1764438.4385099425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1764438.4385099425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7318.9258355421762</v>
      </c>
      <c r="L144" s="444">
        <f t="shared" ca="1" si="3"/>
        <v>1763861.1263656644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1763861.1263656644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7316.5203682743504</v>
      </c>
      <c r="L145" s="444">
        <f t="shared" ca="1" si="3"/>
        <v>1763281.4087541185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1763281.4087541185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7314.1048782262433</v>
      </c>
      <c r="L146" s="444">
        <f t="shared" ca="1" si="3"/>
        <v>1762699.2756525245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1762699.2756525245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7311.6793236362682</v>
      </c>
      <c r="L147" s="444">
        <f t="shared" ca="1" si="3"/>
        <v>1762114.7169963405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1762114.7169963405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7309.2436625688342</v>
      </c>
      <c r="L148" s="444">
        <f t="shared" ca="1" si="3"/>
        <v>1761527.7226790891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1761527.7226790891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7306.7978529136208</v>
      </c>
      <c r="L149" s="444">
        <f t="shared" ca="1" si="3"/>
        <v>1760938.2825521824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1760938.2825521824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7304.3418523848422</v>
      </c>
      <c r="L150" s="444">
        <f t="shared" ca="1" si="3"/>
        <v>1760346.3864247471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1760346.3864247471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7301.8756185205284</v>
      </c>
      <c r="L151" s="444">
        <f t="shared" ca="1" si="3"/>
        <v>1759752.0240634473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1759752.0240634473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7299.3991086817796</v>
      </c>
      <c r="L152" s="444">
        <f t="shared" ca="1" si="3"/>
        <v>1759155.1851923089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1759155.1851923089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7296.9122800520345</v>
      </c>
      <c r="L153" s="444">
        <f t="shared" ca="1" si="3"/>
        <v>1758555.8594925406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1758555.8594925406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7294.4150896363344</v>
      </c>
      <c r="L154" s="444">
        <f t="shared" ca="1" si="3"/>
        <v>1757954.0366023567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1757954.0366023567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7291.9074942605675</v>
      </c>
      <c r="L155" s="444">
        <f t="shared" ca="1" si="3"/>
        <v>1757349.7061167969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1757349.7061167969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7289.3894505707358</v>
      </c>
      <c r="L156" s="444">
        <f t="shared" ca="1" si="3"/>
        <v>1756742.8575875475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1756742.8575875475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7286.8609150321972</v>
      </c>
      <c r="L157" s="444">
        <f t="shared" ca="1" si="3"/>
        <v>1756133.4805227595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1756133.4805227595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7284.321843928913</v>
      </c>
      <c r="L158" s="444">
        <f t="shared" ca="1" si="3"/>
        <v>1755521.5643868682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1755521.5643868682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7281.7721933626999</v>
      </c>
      <c r="L159" s="444">
        <f t="shared" ca="1" si="3"/>
        <v>1754907.0986004106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1754907.0986004106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7279.2119192524588</v>
      </c>
      <c r="L160" s="444">
        <f t="shared" ca="1" si="3"/>
        <v>1754290.0725398429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1754290.0725398429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7276.6409773334281</v>
      </c>
      <c r="L161" s="444">
        <f t="shared" ca="1" si="3"/>
        <v>1753670.4755373562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1753670.4755373562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7274.0593231564008</v>
      </c>
      <c r="L162" s="444">
        <f t="shared" ca="1" si="3"/>
        <v>1753048.2968806925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1753048.2968806925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7271.4669120869676</v>
      </c>
      <c r="L163" s="444">
        <f t="shared" ca="1" si="3"/>
        <v>1752423.5258129593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1752423.5258129593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7268.8636993047458</v>
      </c>
      <c r="L164" s="444">
        <f t="shared" ca="1" si="3"/>
        <v>1751796.1515324437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1751796.1515324437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7266.2496398025978</v>
      </c>
      <c r="L165" s="444">
        <f t="shared" ca="1" si="3"/>
        <v>1751166.1631924261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1751166.1631924261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7263.6246883858576</v>
      </c>
      <c r="L166" s="444">
        <f t="shared" ca="1" si="3"/>
        <v>1750533.5499009916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1750533.5499009916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7260.988799671547</v>
      </c>
      <c r="L167" s="444">
        <f t="shared" ca="1" si="3"/>
        <v>1749898.300720843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1749898.300720843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7258.3419280875951</v>
      </c>
      <c r="L168" s="444">
        <f t="shared" ca="1" si="3"/>
        <v>1749260.4046691104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1749260.4046691104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7255.684027872042</v>
      </c>
      <c r="L169" s="444">
        <f t="shared" ca="1" si="3"/>
        <v>1748619.8507171622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1748619.8507171622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7253.0150530722585</v>
      </c>
      <c r="L170" s="444">
        <f t="shared" ca="1" si="3"/>
        <v>1747976.6277904143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1747976.6277904143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7250.3349575441407</v>
      </c>
      <c r="L171" s="444">
        <f t="shared" ca="1" si="3"/>
        <v>1747330.7247681383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1747330.7247681383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7247.6436949513254</v>
      </c>
      <c r="L172" s="444">
        <f t="shared" ca="1" si="3"/>
        <v>1746682.1304832695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1746682.1304832695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7244.941218764372</v>
      </c>
      <c r="L173" s="444">
        <f t="shared" ca="1" si="3"/>
        <v>1746030.8337222135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1746030.8337222135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7242.227482259972</v>
      </c>
      <c r="L174" s="444">
        <f t="shared" ca="1" si="3"/>
        <v>1745376.8232246533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1745376.8232246533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7239.5024385201386</v>
      </c>
      <c r="L175" s="444">
        <f t="shared" ca="1" si="3"/>
        <v>1744720.0876833531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1744720.0876833531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7236.7660404313865</v>
      </c>
      <c r="L176" s="444">
        <f t="shared" ca="1" si="3"/>
        <v>1744060.6157439642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1744060.6157439642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7234.018240683934</v>
      </c>
      <c r="L177" s="444">
        <f t="shared" ca="1" si="3"/>
        <v>1743398.3960048279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1743398.3960048279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7231.2589917708656</v>
      </c>
      <c r="L178" s="444">
        <f t="shared" ca="1" si="3"/>
        <v>1742733.4170167786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1742733.4170167786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7228.4882459873261</v>
      </c>
      <c r="L179" s="444">
        <f t="shared" ca="1" si="3"/>
        <v>1742065.6672829457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1742065.6672829457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7225.7059554296902</v>
      </c>
      <c r="L180" s="444">
        <f t="shared" ca="1" si="3"/>
        <v>1741395.1352585552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1741395.1352585552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7222.9120719947286</v>
      </c>
      <c r="L181" s="444">
        <f t="shared" ca="1" si="3"/>
        <v>1740721.8093507297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1740721.8093507297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7220.1065473787894</v>
      </c>
      <c r="L182" s="444">
        <f t="shared" ca="1" si="3"/>
        <v>1740045.6779182882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1740045.6779182882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7217.2893330769502</v>
      </c>
      <c r="L183" s="444">
        <f t="shared" ca="1" si="3"/>
        <v>1739366.7292715448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1739366.7292715448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7214.4603803821856</v>
      </c>
      <c r="L184" s="444">
        <f t="shared" ca="1" si="3"/>
        <v>1738684.9516721067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1738684.9516721067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7211.619640384527</v>
      </c>
      <c r="L185" s="444">
        <f t="shared" ca="1" si="3"/>
        <v>1738000.3333326711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1738000.3333326711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7208.7670639702119</v>
      </c>
      <c r="L186" s="444">
        <f t="shared" ca="1" si="3"/>
        <v>1737312.8624168211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1737312.8624168211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7205.9026018208369</v>
      </c>
      <c r="L187" s="444">
        <f t="shared" ca="1" si="3"/>
        <v>1736622.5270388217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1736622.5270388217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7203.0262044125056</v>
      </c>
      <c r="L188" s="444">
        <f t="shared" ca="1" si="3"/>
        <v>1735929.3152634141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1735929.3152634141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7200.1378220149754</v>
      </c>
      <c r="L189" s="444">
        <f t="shared" ca="1" si="3"/>
        <v>1735233.2151056088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1735233.2151056088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7197.2374046907853</v>
      </c>
      <c r="L190" s="444">
        <f t="shared" ca="1" si="3"/>
        <v>1734534.2145304794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1734534.2145304794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7194.3249022944128</v>
      </c>
      <c r="L191" s="444">
        <f t="shared" ca="1" si="3"/>
        <v>1733832.3014529536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1733832.3014529536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7191.4002644713892</v>
      </c>
      <c r="L192" s="444">
        <f t="shared" ca="1" si="3"/>
        <v>1733127.4637376047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1733127.4637376047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7188.4634406574351</v>
      </c>
      <c r="L193" s="444">
        <f t="shared" ca="1" si="3"/>
        <v>1732419.6891984418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1732419.6891984418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7185.5143800775886</v>
      </c>
      <c r="L194" s="444">
        <f t="shared" ca="1" si="3"/>
        <v>1731708.9655986992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1731708.9655986992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7182.5530317453286</v>
      </c>
      <c r="L195" s="444">
        <f t="shared" ca="1" si="3"/>
        <v>1730995.2806506243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1730995.2806506243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7179.5793444616838</v>
      </c>
      <c r="L196" s="444">
        <f t="shared" ca="1" si="3"/>
        <v>1730278.6220152657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1730278.6220152657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7176.593266814355</v>
      </c>
      <c r="L197" s="444">
        <f t="shared" ca="1" si="3"/>
        <v>1729558.9773022598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1729558.9773022598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7173.5947471768313</v>
      </c>
      <c r="L198" s="444">
        <f t="shared" ca="1" si="3"/>
        <v>1728836.3340696164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1728836.3340696164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7170.5837337074836</v>
      </c>
      <c r="L199" s="444">
        <f t="shared" ca="1" si="3"/>
        <v>1728110.6798235036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1728110.6798235036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7167.5601743486795</v>
      </c>
      <c r="L200" s="444">
        <f t="shared" ca="1" si="3"/>
        <v>1727382.0020180321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1727382.0020180321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7164.5240168258824</v>
      </c>
      <c r="L201" s="444">
        <f t="shared" ca="1" si="3"/>
        <v>1726650.2880550378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1726650.2880550378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7161.4752086467388</v>
      </c>
      <c r="L202" s="444">
        <f t="shared" ca="1" si="3"/>
        <v>1725915.5252838645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1725915.5252838645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7158.4136971001844</v>
      </c>
      <c r="L203" s="444">
        <f t="shared" ca="1" si="3"/>
        <v>1725177.7010011445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1725177.7010011445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7155.3394292555176</v>
      </c>
      <c r="L204" s="444">
        <f t="shared" ca="1" si="3"/>
        <v>1724436.8024505798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1724436.8024505798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7152.2523519614979</v>
      </c>
      <c r="L205" s="444">
        <f t="shared" ca="1" si="3"/>
        <v>1723692.8168227212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1723692.8168227212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7149.1524118454208</v>
      </c>
      <c r="L206" s="444">
        <f t="shared" ca="1" si="3"/>
        <v>1722945.7312547464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1722945.7312547464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7146.0395553121925</v>
      </c>
      <c r="L207" s="444">
        <f t="shared" ca="1" si="3"/>
        <v>1722195.5328302383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1722195.5328302383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7142.913728543409</v>
      </c>
      <c r="L208" s="444">
        <f t="shared" ca="1" si="3"/>
        <v>1721442.2085789614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1721442.2085789614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7139.7748774964211</v>
      </c>
      <c r="L209" s="444">
        <f t="shared" ca="1" si="3"/>
        <v>1720685.7454766377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1720685.7454766377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7136.6229479034064</v>
      </c>
      <c r="L210" s="444">
        <f t="shared" ca="1" si="3"/>
        <v>1719926.1304447209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1719926.1304447209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7133.4578852704199</v>
      </c>
      <c r="L211" s="444">
        <f t="shared" ca="1" si="3"/>
        <v>1719163.3503501711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1719163.3503501711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7130.2796348764605</v>
      </c>
      <c r="L212" s="444">
        <f t="shared" ca="1" si="3"/>
        <v>1718397.3920052273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1718397.3920052273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7127.0881417725286</v>
      </c>
      <c r="L213" s="444">
        <f t="shared" ca="1" si="3"/>
        <v>1717628.2421671795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1717628.2421671795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7123.883350780663</v>
      </c>
      <c r="L214" s="444">
        <f t="shared" ca="1" si="3"/>
        <v>1716855.8875381399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1716855.8875381399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7120.6652064929995</v>
      </c>
      <c r="L215" s="444">
        <f t="shared" ca="1" si="3"/>
        <v>1716080.3147648128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1716080.3147648128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7117.4336532708021</v>
      </c>
      <c r="L216" s="444">
        <f t="shared" ca="1" si="3"/>
        <v>1715301.5104382634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1715301.5104382634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7114.1886352435131</v>
      </c>
      <c r="L217" s="444">
        <f t="shared" ca="1" si="3"/>
        <v>1714519.4610936868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1714519.4610936868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7110.9300963077767</v>
      </c>
      <c r="L218" s="444">
        <f t="shared" ca="1" si="3"/>
        <v>1713734.1532101743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1713734.1532101743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7107.6579801264761</v>
      </c>
      <c r="L219" s="444">
        <f t="shared" ca="1" si="3"/>
        <v>1712945.5732104806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1712945.5732104806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7104.3722301277512</v>
      </c>
      <c r="L220" s="444">
        <f t="shared" ca="1" si="3"/>
        <v>1712153.7074607881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1712153.7074607881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7101.0727895040327</v>
      </c>
      <c r="L221" s="444">
        <f t="shared" ca="1" si="3"/>
        <v>1711358.5422704718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1711358.5422704718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7097.759601211048</v>
      </c>
      <c r="L222" s="444">
        <f t="shared" ca="1" si="3"/>
        <v>1710560.0638918625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1710560.0638918625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7094.4326079668426</v>
      </c>
      <c r="L223" s="444">
        <f t="shared" ca="1" si="3"/>
        <v>1709758.2585200092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1709758.2585200092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7091.0917522507862</v>
      </c>
      <c r="L224" s="444">
        <f t="shared" ca="1" si="3"/>
        <v>1708953.1122924397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1708953.1122924397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7087.7369763025808</v>
      </c>
      <c r="L225" s="444">
        <f t="shared" ca="1" si="3"/>
        <v>1708144.6112889221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1708144.6112889221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7084.3682221212575</v>
      </c>
      <c r="L226" s="444">
        <f t="shared" ca="1" si="3"/>
        <v>1707332.7415312231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1707332.7415312231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7080.9854314641771</v>
      </c>
      <c r="L227" s="444">
        <f t="shared" ca="1" si="3"/>
        <v>1706517.488982867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1706517.488982867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7077.588545846028</v>
      </c>
      <c r="L228" s="444">
        <f t="shared" ca="1" si="3"/>
        <v>1705698.8395488928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1705698.8395488928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7074.1775065378033</v>
      </c>
      <c r="L229" s="444">
        <f t="shared" ca="1" si="3"/>
        <v>1704876.7790756105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1704876.7790756105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7070.7522545657921</v>
      </c>
      <c r="L230" s="444">
        <f t="shared" ca="1" si="3"/>
        <v>1704051.2933503559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1704051.2933503559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7067.3127307105651</v>
      </c>
      <c r="L231" s="444">
        <f t="shared" ca="1" si="3"/>
        <v>1703222.3681012462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1703222.3681012462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7063.8588755059418</v>
      </c>
      <c r="L232" s="444">
        <f t="shared" ca="1" si="3"/>
        <v>1702389.9889969318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1702389.9889969318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7060.3906292379652</v>
      </c>
      <c r="L233" s="444">
        <f t="shared" ca="1" si="3"/>
        <v>1701554.1416463496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1701554.1416463496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7056.9079319438724</v>
      </c>
      <c r="L234" s="444">
        <f t="shared" ca="1" si="3"/>
        <v>1700714.8115984732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1700714.8115984732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7053.4107234110543</v>
      </c>
      <c r="L235" s="444">
        <f t="shared" ca="1" si="3"/>
        <v>1699871.984342064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1699871.984342064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7049.8989431760156</v>
      </c>
      <c r="L236" s="444">
        <f t="shared" ca="1" si="3"/>
        <v>1699025.6453054198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1699025.6453054198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7046.3725305233311</v>
      </c>
      <c r="L237" s="444">
        <f t="shared" ca="1" si="3"/>
        <v>1698175.7798561228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1698175.7798561228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7042.8314244845933</v>
      </c>
      <c r="L238" s="444">
        <f t="shared" ca="1" si="3"/>
        <v>1697322.3733007871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1697322.3733007871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7039.2755638373628</v>
      </c>
      <c r="L239" s="444">
        <f t="shared" ca="1" si="3"/>
        <v>1696465.4108848041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1696465.4108848041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7035.7048871040979</v>
      </c>
      <c r="L240" s="444">
        <f t="shared" ca="1" si="3"/>
        <v>1695604.8777920878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1695604.8777920878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7032.119332551114</v>
      </c>
      <c r="L241" s="444">
        <f t="shared" ca="1" si="3"/>
        <v>1694740.7591448186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1694740.7591448186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7028.5188381874932</v>
      </c>
      <c r="L242" s="444">
        <f t="shared" ca="1" si="3"/>
        <v>1693873.0400031859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1693873.0400031859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7024.9033417640239</v>
      </c>
      <c r="L243" s="444">
        <f t="shared" ca="1" si="3"/>
        <v>1693001.7053651297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1693001.7053651297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7021.2727807721221</v>
      </c>
      <c r="L244" s="444">
        <f t="shared" ca="1" si="3"/>
        <v>1692126.7401660816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1692126.7401660816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7017.6270924427554</v>
      </c>
      <c r="L245" s="444">
        <f t="shared" ca="1" si="3"/>
        <v>1691248.1292787041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1691248.1292787041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7013.9662137453488</v>
      </c>
      <c r="L246" s="444">
        <f t="shared" ca="1" si="3"/>
        <v>1690365.8575126291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1690365.8575126291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7010.2900813867036</v>
      </c>
      <c r="L247" s="444">
        <f t="shared" ca="1" si="3"/>
        <v>1689479.9096141956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1689479.9096141956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7006.5986318098958</v>
      </c>
      <c r="L248" s="444">
        <f t="shared" ca="1" si="3"/>
        <v>1688590.2702661853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1688590.2702661853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7002.8918011931873</v>
      </c>
      <c r="L249" s="444">
        <f t="shared" ca="1" si="3"/>
        <v>1687696.9240875582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1687696.9240875582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6999.1695254489077</v>
      </c>
      <c r="L250" s="444">
        <f t="shared" ca="1" si="3"/>
        <v>1686799.8556331869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1686799.8556331869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6995.4317402223596</v>
      </c>
      <c r="L251" s="444">
        <f t="shared" ca="1" si="3"/>
        <v>1685899.0493935889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1685899.0493935889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6991.678380890703</v>
      </c>
      <c r="L252" s="444">
        <f t="shared" ca="1" si="3"/>
        <v>1684994.4897946594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1684994.4897946594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6987.9093825618302</v>
      </c>
      <c r="L253" s="444">
        <f t="shared" ca="1" si="3"/>
        <v>1684086.1611974011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1684086.1611974011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6984.1246800732542</v>
      </c>
      <c r="L254" s="444">
        <f t="shared" ca="1" si="3"/>
        <v>1683174.0478976541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1683174.0478976541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6980.3242079909733</v>
      </c>
      <c r="L255" s="444">
        <f t="shared" ca="1" si="3"/>
        <v>1682258.1341258248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1682258.1341258248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6976.5079006083524</v>
      </c>
      <c r="L256" s="444">
        <f t="shared" ca="1" si="3"/>
        <v>1681338.4040466128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1681338.4040466128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6972.6756919449681</v>
      </c>
      <c r="L257" s="444">
        <f t="shared" ca="1" si="3"/>
        <v>1680414.8417587376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1680414.8417587376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6968.82751574549</v>
      </c>
      <c r="L258" s="444">
        <f t="shared" ca="1" si="3"/>
        <v>1679487.4312946629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1679487.4312946629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6964.9633054785108</v>
      </c>
      <c r="L259" s="444">
        <f t="shared" ca="1" si="3"/>
        <v>1678556.1566203211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1678556.1566203211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6961.0829943354192</v>
      </c>
      <c r="L260" s="444">
        <f t="shared" ca="1" si="3"/>
        <v>1677621.0016348362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1677621.0016348362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6957.186515229233</v>
      </c>
      <c r="L261" s="444">
        <f t="shared" ca="1" si="3"/>
        <v>1676681.9501702453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1676681.9501702453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6953.2738007934377</v>
      </c>
      <c r="L262" s="444">
        <f t="shared" ca="1" si="3"/>
        <v>1675738.9859912184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1675738.9859912184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6949.3447833808268</v>
      </c>
      <c r="L263" s="444">
        <f t="shared" ref="L263:L517" ca="1" si="28">I263-J263+K263</f>
        <v>1674792.092794779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1674792.092794779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6945.399395062328</v>
      </c>
      <c r="L264" s="444">
        <f t="shared" ca="1" si="28"/>
        <v>1673841.2542100211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1673841.2542100211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6941.437567625836</v>
      </c>
      <c r="L265" s="444">
        <f t="shared" ca="1" si="28"/>
        <v>1672886.4537978268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1672886.4537978268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6937.4592325750273</v>
      </c>
      <c r="L266" s="444">
        <f t="shared" ca="1" si="28"/>
        <v>1671927.6750505816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1671927.6750505816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6933.4643211281718</v>
      </c>
      <c r="L267" s="444">
        <f t="shared" ca="1" si="28"/>
        <v>1670964.9013918894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1670964.9013918894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6929.452764216956</v>
      </c>
      <c r="L268" s="444">
        <f t="shared" ca="1" si="28"/>
        <v>1669998.1161762862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1669998.1161762862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6925.4244924852737</v>
      </c>
      <c r="L269" s="444">
        <f t="shared" ca="1" si="28"/>
        <v>1669027.3026889514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1669027.3026889514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6921.3794362880462</v>
      </c>
      <c r="L270" s="444">
        <f t="shared" ca="1" si="28"/>
        <v>1668052.4441454192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1668052.4441454192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6917.3175256899958</v>
      </c>
      <c r="L271" s="444">
        <f t="shared" ca="1" si="28"/>
        <v>1667073.5236912889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1667073.5236912889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6913.2386904644527</v>
      </c>
      <c r="L272" s="444">
        <f t="shared" ca="1" si="28"/>
        <v>1666090.5244019332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1666090.5244019332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6909.1428600921363</v>
      </c>
      <c r="L273" s="444">
        <f t="shared" ca="1" si="28"/>
        <v>1665103.4292822052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1665103.4292822052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6905.0299637599364</v>
      </c>
      <c r="L274" s="444">
        <f t="shared" ca="1" si="28"/>
        <v>1664112.2212661449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1664112.2212661449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6900.8999303596847</v>
      </c>
      <c r="L275" s="444">
        <f t="shared" ca="1" si="28"/>
        <v>1663116.8832166845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1663116.8832166845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6896.752688486933</v>
      </c>
      <c r="L276" s="444">
        <f t="shared" ca="1" si="28"/>
        <v>1662117.397925351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1662117.397925351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6892.5881664397102</v>
      </c>
      <c r="L277" s="444">
        <f t="shared" ca="1" si="28"/>
        <v>1661113.7481119705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1661113.7481119705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6888.4062922172925</v>
      </c>
      <c r="L278" s="444">
        <f t="shared" ca="1" si="28"/>
        <v>1660105.9164243676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1660105.9164243676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6884.2069935189475</v>
      </c>
      <c r="L279" s="444">
        <f t="shared" ca="1" si="28"/>
        <v>1659093.8854380662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1659093.8854380662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6879.9901977426907</v>
      </c>
      <c r="L280" s="444">
        <f t="shared" ca="1" si="28"/>
        <v>1658077.6376559886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1658077.6376559886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6875.7558319840346</v>
      </c>
      <c r="L281" s="444">
        <f t="shared" ca="1" si="28"/>
        <v>1657057.1555081524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1657057.1555081524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6871.5038230347172</v>
      </c>
      <c r="L282" s="444">
        <f t="shared" ca="1" si="28"/>
        <v>1656032.4213513669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1656032.4213513669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6867.2340973814444</v>
      </c>
      <c r="L283" s="444">
        <f t="shared" ca="1" si="28"/>
        <v>1655003.417468928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1655003.417468928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6862.9465812046155</v>
      </c>
      <c r="L284" s="444">
        <f t="shared" ca="1" si="28"/>
        <v>1653970.1260703125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1653970.1260703125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6858.6412003770511</v>
      </c>
      <c r="L285" s="444">
        <f t="shared" ca="1" si="28"/>
        <v>1652932.5292908694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1652932.5292908694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6854.317880462705</v>
      </c>
      <c r="L286" s="444">
        <f t="shared" ca="1" si="28"/>
        <v>1651890.6091915118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1651890.6091915118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6849.9765467153811</v>
      </c>
      <c r="L287" s="444">
        <f t="shared" ca="1" si="28"/>
        <v>1650844.347758407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1650844.347758407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6845.6171240774447</v>
      </c>
      <c r="L288" s="444">
        <f t="shared" ca="1" si="28"/>
        <v>1649793.7269026642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1649793.7269026642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6841.239537178516</v>
      </c>
      <c r="L289" s="444">
        <f t="shared" ca="1" si="28"/>
        <v>1648738.7284600225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1648738.7284600225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6836.8437103341757</v>
      </c>
      <c r="L290" s="444">
        <f t="shared" ca="1" si="28"/>
        <v>1647679.3341905365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1647679.3341905365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6832.429567544651</v>
      </c>
      <c r="L291" s="444">
        <f t="shared" ca="1" si="28"/>
        <v>1646615.525778261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1646615.525778261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6827.997032493503</v>
      </c>
      <c r="L292" s="444">
        <f t="shared" ca="1" si="28"/>
        <v>1645547.2848309344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1645547.2848309344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6823.5460285463096</v>
      </c>
      <c r="L293" s="444">
        <f t="shared" ca="1" si="28"/>
        <v>1644474.5928796604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1644474.5928796604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6819.0764787493354</v>
      </c>
      <c r="L294" s="444">
        <f t="shared" ca="1" si="28"/>
        <v>1643397.4313785895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1643397.4313785895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6814.5883058282052</v>
      </c>
      <c r="L295" s="444">
        <f t="shared" ca="1" si="28"/>
        <v>1642315.7817045974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1642315.7817045974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6810.0814321865719</v>
      </c>
      <c r="L296" s="444">
        <f t="shared" ca="1" si="28"/>
        <v>1641229.6251569637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1641229.6251569637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6805.5557799047647</v>
      </c>
      <c r="L297" s="444">
        <f t="shared" ca="1" si="28"/>
        <v>1640138.9429570483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1640138.9429570483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6801.0112707384505</v>
      </c>
      <c r="L298" s="444">
        <f t="shared" ca="1" si="28"/>
        <v>1639043.7162479665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1639043.7162479665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6796.4478261172762</v>
      </c>
      <c r="L299" s="444">
        <f t="shared" ca="1" si="28"/>
        <v>1637943.9260942636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1637943.9260942636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6791.865367143514</v>
      </c>
      <c r="L300" s="444">
        <f t="shared" ca="1" si="28"/>
        <v>1636839.5534815867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1636839.5534815867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6787.263814590694</v>
      </c>
      <c r="L301" s="444">
        <f t="shared" ca="1" si="28"/>
        <v>1635730.5793163572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1635730.5793163572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6782.6430889022367</v>
      </c>
      <c r="L302" s="444">
        <f t="shared" ca="1" si="28"/>
        <v>1634616.9844254393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1634616.9844254393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6778.0031101900795</v>
      </c>
      <c r="L303" s="444">
        <f t="shared" ca="1" si="28"/>
        <v>1633498.7495558092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1633498.7495558092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6773.3437982332871</v>
      </c>
      <c r="L304" s="444">
        <f t="shared" ca="1" si="28"/>
        <v>1632375.8553742222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1632375.8553742222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6768.6650724766741</v>
      </c>
      <c r="L305" s="444">
        <f t="shared" ca="1" si="28"/>
        <v>1631248.2824668786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1631248.2824668786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6763.9668520294099</v>
      </c>
      <c r="L306" s="444">
        <f t="shared" ca="1" si="28"/>
        <v>1630116.0113390877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1630116.0113390877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6759.2490556636149</v>
      </c>
      <c r="L307" s="444">
        <f t="shared" ca="1" si="28"/>
        <v>1628979.0224149311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1628979.0224149311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6754.511601812962</v>
      </c>
      <c r="L308" s="444">
        <f t="shared" ca="1" si="28"/>
        <v>1627837.2960369238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1627837.2960369238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6749.7544085712643</v>
      </c>
      <c r="L309" s="444">
        <f t="shared" ca="1" si="28"/>
        <v>1626690.8124656747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1626690.8124656747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6744.9773936910606</v>
      </c>
      <c r="L310" s="444">
        <f t="shared" ca="1" si="28"/>
        <v>1625539.5518795454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1625539.5518795454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6740.1804745821883</v>
      </c>
      <c r="L311" s="444">
        <f t="shared" ca="1" si="28"/>
        <v>1624383.4943743073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1624383.4943743073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6735.363568310363</v>
      </c>
      <c r="L312" s="444">
        <f t="shared" ca="1" si="28"/>
        <v>1623222.6199627975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1623222.6199627975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6730.5265915957389</v>
      </c>
      <c r="L313" s="444">
        <f t="shared" ca="1" si="28"/>
        <v>1622056.908574573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1622056.908574573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6725.6694608114694</v>
      </c>
      <c r="L314" s="444">
        <f t="shared" ca="1" si="28"/>
        <v>1620886.3400555642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1620886.3400555642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6720.7920919822664</v>
      </c>
      <c r="L315" s="444">
        <f t="shared" ca="1" si="28"/>
        <v>1619710.8941677262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1619710.8941677262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6715.8944007829414</v>
      </c>
      <c r="L316" s="444">
        <f t="shared" ca="1" si="28"/>
        <v>1618530.5505886888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1618530.5505886888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6710.9763025369521</v>
      </c>
      <c r="L317" s="444">
        <f t="shared" ca="1" si="28"/>
        <v>1617345.2889114055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1617345.2889114055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6706.0377122149384</v>
      </c>
      <c r="L318" s="444">
        <f t="shared" ca="1" si="28"/>
        <v>1616155.0886438002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1616155.0886438002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6701.0785444332496</v>
      </c>
      <c r="L319" s="444">
        <f t="shared" ca="1" si="28"/>
        <v>1614959.9292084132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1614959.9292084132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6696.0987134524703</v>
      </c>
      <c r="L320" s="444">
        <f t="shared" ca="1" si="28"/>
        <v>1613759.7899420455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1613759.7899420455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6691.0981331759385</v>
      </c>
      <c r="L321" s="444">
        <f t="shared" ca="1" si="28"/>
        <v>1612554.6500954011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1612554.6500954011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6686.0767171482539</v>
      </c>
      <c r="L322" s="444">
        <f t="shared" ca="1" si="28"/>
        <v>1611344.4888327292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1611344.4888327292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6681.0343785537871</v>
      </c>
      <c r="L323" s="444">
        <f t="shared" ca="1" si="28"/>
        <v>1610129.2852314627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1610129.2852314627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6675.9710302151771</v>
      </c>
      <c r="L324" s="444">
        <f t="shared" ca="1" si="28"/>
        <v>1608909.0182818577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1608909.0182818577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6670.8865845918226</v>
      </c>
      <c r="L325" s="444">
        <f t="shared" ca="1" si="28"/>
        <v>1607683.6668866293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1607683.6668866293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6665.7809537783714</v>
      </c>
      <c r="L326" s="444">
        <f t="shared" ca="1" si="28"/>
        <v>1606453.2098605875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1606453.2098605875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6660.6540495031968</v>
      </c>
      <c r="L327" s="444">
        <f t="shared" ca="1" si="28"/>
        <v>1605217.6259302704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1605217.6259302704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6655.5057831268759</v>
      </c>
      <c r="L328" s="444">
        <f t="shared" ca="1" si="28"/>
        <v>1603976.8937335771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1603976.8937335771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6650.3360656406539</v>
      </c>
      <c r="L329" s="444">
        <f t="shared" ca="1" si="28"/>
        <v>1602730.9918193975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1602730.9918193975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6645.1448076649058</v>
      </c>
      <c r="L330" s="444">
        <f t="shared" ca="1" si="28"/>
        <v>1601479.8986472422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1601479.8986472422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6639.9319194475911</v>
      </c>
      <c r="L331" s="444">
        <f t="shared" ca="1" si="28"/>
        <v>1600223.5925868696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1600223.5925868696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6634.6973108627053</v>
      </c>
      <c r="L332" s="444">
        <f t="shared" ca="1" si="28"/>
        <v>1598962.051917912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1598962.051917912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6629.4408914087153</v>
      </c>
      <c r="L333" s="444">
        <f t="shared" ca="1" si="28"/>
        <v>1597695.2548295006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1597695.2548295006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6624.1625702070014</v>
      </c>
      <c r="L334" s="444">
        <f t="shared" ca="1" si="28"/>
        <v>1596423.1794198873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1596423.1794198873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6618.8622560002796</v>
      </c>
      <c r="L335" s="444">
        <f t="shared" ca="1" si="28"/>
        <v>1595145.8036960673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1595145.8036960673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6613.5398571510295</v>
      </c>
      <c r="L336" s="444">
        <f t="shared" ca="1" si="28"/>
        <v>1593863.1055733981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1593863.1055733981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6608.1952816399071</v>
      </c>
      <c r="L337" s="444">
        <f t="shared" ca="1" si="28"/>
        <v>1592575.0628752178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1592575.0628752178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6602.8284370641559</v>
      </c>
      <c r="L338" s="444">
        <f t="shared" ca="1" si="28"/>
        <v>1591281.6533324616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1591281.6533324616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6597.439230636006</v>
      </c>
      <c r="L339" s="444">
        <f t="shared" ca="1" si="28"/>
        <v>1589982.8545832774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1589982.8545832774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6592.0275691810712</v>
      </c>
      <c r="L340" s="444">
        <f t="shared" ca="1" si="28"/>
        <v>1588678.6441726382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1588678.6441726382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6586.5933591367411</v>
      </c>
      <c r="L341" s="444">
        <f t="shared" ca="1" si="28"/>
        <v>1587368.9995519547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1587368.9995519547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6581.1365065505597</v>
      </c>
      <c r="L342" s="444">
        <f t="shared" ca="1" si="28"/>
        <v>1586053.8980786849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1586053.8980786849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6575.6569170786024</v>
      </c>
      <c r="L343" s="444">
        <f t="shared" ca="1" si="28"/>
        <v>1584733.3170159434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1584733.3170159434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6570.1544959838466</v>
      </c>
      <c r="L344" s="444">
        <f t="shared" ca="1" si="28"/>
        <v>1583407.233532107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1583407.233532107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6564.6291481345279</v>
      </c>
      <c r="L345" s="444">
        <f t="shared" ca="1" si="28"/>
        <v>1582075.6247004212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1582075.6247004212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6559.0807780025043</v>
      </c>
      <c r="L346" s="444">
        <f t="shared" ca="1" si="28"/>
        <v>1580738.4674986035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1580738.4674986035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6553.509289661597</v>
      </c>
      <c r="L347" s="444">
        <f t="shared" ca="1" si="28"/>
        <v>1579395.7388084449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1579395.7388084449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6547.9145867859361</v>
      </c>
      <c r="L348" s="444">
        <f t="shared" ca="1" si="28"/>
        <v>1578047.4154154107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1578047.4154154107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6542.2965726482935</v>
      </c>
      <c r="L349" s="444">
        <f t="shared" ca="1" si="28"/>
        <v>1576693.4740082386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1576693.4740082386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6536.6551501184103</v>
      </c>
      <c r="L350" s="444">
        <f t="shared" ca="1" si="28"/>
        <v>1575333.8911785369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1575333.8911785369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6530.9902216613191</v>
      </c>
      <c r="L351" s="444">
        <f t="shared" ca="1" si="28"/>
        <v>1573968.643420378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1573968.643420378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6525.3016893356571</v>
      </c>
      <c r="L352" s="444">
        <f t="shared" ca="1" si="28"/>
        <v>1572597.7071298934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1572597.7071298934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6519.5894547919715</v>
      </c>
      <c r="L353" s="444">
        <f t="shared" ca="1" si="28"/>
        <v>1571221.0586048651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1571221.0586048651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6513.8534192710204</v>
      </c>
      <c r="L354" s="444">
        <f t="shared" ca="1" si="28"/>
        <v>1569838.6740443159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1569838.6740443159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6508.0934836020651</v>
      </c>
      <c r="L355" s="444">
        <f t="shared" ca="1" si="28"/>
        <v>1568450.5295480979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1568450.5295480979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6502.3095482011568</v>
      </c>
      <c r="L356" s="444">
        <f t="shared" ca="1" si="28"/>
        <v>1567056.6011164789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1567056.6011164789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6496.501513069411</v>
      </c>
      <c r="L357" s="444">
        <f t="shared" ca="1" si="28"/>
        <v>1565656.8646497282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1565656.8646497282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6490.6692777912831</v>
      </c>
      <c r="L358" s="444">
        <f t="shared" ca="1" si="28"/>
        <v>1564251.2959476993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1564251.2959476993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6484.8127415328299</v>
      </c>
      <c r="L359" s="444">
        <f t="shared" ca="1" si="28"/>
        <v>1562839.870709412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1562839.870709412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6478.9318030399654</v>
      </c>
      <c r="L360" s="444">
        <f t="shared" ca="1" si="28"/>
        <v>1561422.5645326318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1561422.5645326318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6473.0263606367143</v>
      </c>
      <c r="L361" s="444">
        <f t="shared" ca="1" si="28"/>
        <v>1559999.3529134484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1559999.3529134484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6467.0963122234507</v>
      </c>
      <c r="L362" s="444">
        <f t="shared" ca="1" si="28"/>
        <v>1558570.2112458516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1558570.2112458516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6461.1415552751305</v>
      </c>
      <c r="L363" s="444">
        <f t="shared" ca="1" si="28"/>
        <v>1557135.1148213064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1557135.1148213064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6455.1619868395255</v>
      </c>
      <c r="L364" s="444">
        <f t="shared" ca="1" si="28"/>
        <v>1555694.0388283257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1555694.0388283257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6449.157503535439</v>
      </c>
      <c r="L365" s="444">
        <f t="shared" ca="1" si="28"/>
        <v>1554246.958352041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1554246.958352041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6443.1280015509201</v>
      </c>
      <c r="L366" s="444">
        <f t="shared" ca="1" si="28"/>
        <v>1552793.8483737716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1552793.8483737716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6437.0733766414642</v>
      </c>
      <c r="L367" s="444">
        <f t="shared" ca="1" si="28"/>
        <v>1551334.6837705928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1551334.6837705928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6430.9935241282192</v>
      </c>
      <c r="L368" s="444">
        <f t="shared" ca="1" si="28"/>
        <v>1549869.4393149007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1549869.4393149007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6424.8883388961685</v>
      </c>
      <c r="L369" s="444">
        <f t="shared" ca="1" si="28"/>
        <v>1548398.0896739766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1548398.0896739766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6418.7577153923185</v>
      </c>
      <c r="L370" s="444">
        <f t="shared" ca="1" si="28"/>
        <v>1546920.6094095488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1546920.6094095488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6412.601547623869</v>
      </c>
      <c r="L371" s="444">
        <f t="shared" ca="1" si="28"/>
        <v>1545436.9729773526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1545436.9729773526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6406.4197291563851</v>
      </c>
      <c r="L372" s="444">
        <f t="shared" ca="1" si="28"/>
        <v>1543947.1547266888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1543947.1547266888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6400.2121531119519</v>
      </c>
      <c r="L373" s="444">
        <f t="shared" ca="1" si="28"/>
        <v>1542451.1288999806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1542451.1288999806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6393.9787121673344</v>
      </c>
      <c r="L374" s="444">
        <f t="shared" ca="1" si="28"/>
        <v>1540948.8696323277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1540948.8696323277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6387.7192985521142</v>
      </c>
      <c r="L375" s="444">
        <f t="shared" ca="1" si="28"/>
        <v>1539440.3509510595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1539440.3509510595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6381.4338040468301</v>
      </c>
      <c r="L376" s="444">
        <f t="shared" ca="1" si="28"/>
        <v>1537925.5467752861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1537925.5467752861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6375.122119981108</v>
      </c>
      <c r="L377" s="444">
        <f t="shared" ca="1" si="28"/>
        <v>1536404.430915447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1536404.430915447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6368.784137231778</v>
      </c>
      <c r="L378" s="444">
        <f t="shared" ca="1" si="28"/>
        <v>1534876.9770728585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1534876.9770728585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6362.4197462209922</v>
      </c>
      <c r="L379" s="444">
        <f t="shared" ca="1" si="28"/>
        <v>1533343.1588392593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1533343.1588392593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6356.0288369143291</v>
      </c>
      <c r="L380" s="444">
        <f t="shared" ca="1" si="28"/>
        <v>1531802.9496963534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1531802.9496963534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6349.6112988188879</v>
      </c>
      <c r="L381" s="444">
        <f t="shared" ca="1" si="28"/>
        <v>1530256.323015352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1530256.323015352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6343.1670209813819</v>
      </c>
      <c r="L382" s="444">
        <f t="shared" ca="1" si="28"/>
        <v>1528703.2520565132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1528703.2520565132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6336.6958919862209</v>
      </c>
      <c r="L383" s="444">
        <f t="shared" ca="1" si="28"/>
        <v>1527143.7099686791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1527143.7099686791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6330.1977999535784</v>
      </c>
      <c r="L384" s="444">
        <f t="shared" ca="1" si="28"/>
        <v>1525577.6697888125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1525577.6697888125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6323.6726325374675</v>
      </c>
      <c r="L385" s="444">
        <f t="shared" ca="1" si="28"/>
        <v>1524005.1044415298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1524005.1044415298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6317.1202769237898</v>
      </c>
      <c r="L386" s="444">
        <f t="shared" ca="1" si="28"/>
        <v>1522425.9867386334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1522425.9867386334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6310.5406198283881</v>
      </c>
      <c r="L387" s="444">
        <f t="shared" ca="1" si="28"/>
        <v>1520840.2893786414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1520840.2893786414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6303.9335474950885</v>
      </c>
      <c r="L388" s="444">
        <f t="shared" ca="1" si="28"/>
        <v>1519247.9849463163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1519247.9849463163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6297.2989456937339</v>
      </c>
      <c r="L389" s="444">
        <f t="shared" ca="1" si="28"/>
        <v>1517649.0459121899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1517649.0459121899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6290.6366997182067</v>
      </c>
      <c r="L390" s="444">
        <f t="shared" ca="1" si="28"/>
        <v>1516043.4446320878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1516043.4446320878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6283.9466943844482</v>
      </c>
      <c r="L391" s="444">
        <f t="shared" ca="1" si="28"/>
        <v>1514431.1533466522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1514431.1533466522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6277.2288140284663</v>
      </c>
      <c r="L392" s="444">
        <f t="shared" ca="1" si="28"/>
        <v>1512812.1441808604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1512812.1441808604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6270.4829425043336</v>
      </c>
      <c r="L393" s="444">
        <f t="shared" ca="1" si="28"/>
        <v>1511186.3891435445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1511186.3891435445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6263.7089631821846</v>
      </c>
      <c r="L394" s="444">
        <f t="shared" ca="1" si="28"/>
        <v>1509553.8601269065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1509553.8601269065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6256.9067589461929</v>
      </c>
      <c r="L395" s="444">
        <f t="shared" ca="1" si="28"/>
        <v>1507914.5289060324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1507914.5289060324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6250.0762121925509</v>
      </c>
      <c r="L396" s="444">
        <f t="shared" ca="1" si="28"/>
        <v>1506268.3671384049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1506268.3671384049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6243.217204827436</v>
      </c>
      <c r="L397" s="444">
        <f t="shared" ca="1" si="28"/>
        <v>1504615.346363412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1504615.346363412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6236.3296182649656</v>
      </c>
      <c r="L398" s="444">
        <f t="shared" ca="1" si="28"/>
        <v>1502955.4380018567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1502955.4380018567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6229.4133334251519</v>
      </c>
      <c r="L399" s="444">
        <f t="shared" ca="1" si="28"/>
        <v>1501288.6133554615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1501288.6133554615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6222.468230731839</v>
      </c>
      <c r="L400" s="444">
        <f t="shared" ca="1" si="28"/>
        <v>1499614.8436063731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1499614.8436063731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6215.4941901106367</v>
      </c>
      <c r="L401" s="444">
        <f t="shared" ca="1" si="28"/>
        <v>1497934.0998166634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1497934.0998166634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6208.4910909868468</v>
      </c>
      <c r="L402" s="444">
        <f t="shared" ca="1" si="28"/>
        <v>1496246.3529278301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1496246.3529278301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6201.4588122833738</v>
      </c>
      <c r="L403" s="444">
        <f t="shared" ca="1" si="28"/>
        <v>1494551.5737602932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1494551.5737602932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6194.397232418637</v>
      </c>
      <c r="L404" s="444">
        <f t="shared" ca="1" si="28"/>
        <v>1492849.7330128916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1492849.7330128916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6187.3062293044641</v>
      </c>
      <c r="L405" s="444">
        <f t="shared" ca="1" si="28"/>
        <v>1491140.8012623759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1491140.8012623759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6180.1856803439823</v>
      </c>
      <c r="L406" s="444">
        <f t="shared" ca="1" si="28"/>
        <v>1489424.7489628997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1489424.7489628997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6173.0354624294978</v>
      </c>
      <c r="L407" s="444">
        <f t="shared" ca="1" si="28"/>
        <v>1487701.546445509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1487701.546445509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6165.8554519403697</v>
      </c>
      <c r="L408" s="444">
        <f t="shared" ca="1" si="28"/>
        <v>1485971.163917629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1485971.163917629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6158.6455247408703</v>
      </c>
      <c r="L409" s="444">
        <f t="shared" ca="1" si="28"/>
        <v>1484233.5714625497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1484233.5714625497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6151.4055561780397</v>
      </c>
      <c r="L410" s="444">
        <f t="shared" ca="1" si="28"/>
        <v>1482488.7390389075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1482488.7390389075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6144.1354210795298</v>
      </c>
      <c r="L411" s="444">
        <f t="shared" ca="1" si="28"/>
        <v>1480736.6364801668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1480736.6364801668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6136.834993751444</v>
      </c>
      <c r="L412" s="444">
        <f t="shared" ca="1" si="28"/>
        <v>1478977.2334940981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1478977.2334940981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6129.5041479761576</v>
      </c>
      <c r="L413" s="444">
        <f t="shared" ca="1" si="28"/>
        <v>1477210.499662254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1477210.499662254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6122.1427570101405</v>
      </c>
      <c r="L414" s="444">
        <f t="shared" ca="1" si="28"/>
        <v>1475436.404439444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1475436.404439444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6114.7506935817655</v>
      </c>
      <c r="L415" s="444">
        <f t="shared" ca="1" si="28"/>
        <v>1473654.9171532055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1473654.9171532055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6107.3278298891055</v>
      </c>
      <c r="L416" s="444">
        <f t="shared" ca="1" si="28"/>
        <v>1471866.0070032743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1471866.0070032743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6099.874037597725</v>
      </c>
      <c r="L417" s="444">
        <f t="shared" ca="1" si="28"/>
        <v>1470069.6430610518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1470069.6430610518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6092.3891878384647</v>
      </c>
      <c r="L418" s="444">
        <f t="shared" ca="1" si="28"/>
        <v>1468265.79426907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1468265.79426907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6084.8731512052073</v>
      </c>
      <c r="L419" s="444">
        <f t="shared" ca="1" si="28"/>
        <v>1466454.429440455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1466454.429440455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6077.3257977526446</v>
      </c>
      <c r="L420" s="444">
        <f t="shared" ca="1" si="28"/>
        <v>1464635.5172583875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1464635.5172583875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6069.7469969940303</v>
      </c>
      <c r="L421" s="444">
        <f t="shared" ca="1" si="28"/>
        <v>1462809.0262755614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1462809.0262755614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6062.1366178989219</v>
      </c>
      <c r="L422" s="444">
        <f t="shared" ca="1" si="28"/>
        <v>1460974.9249136401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1460974.9249136401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6054.4945288909166</v>
      </c>
      <c r="L423" s="444">
        <f t="shared" ca="1" si="28"/>
        <v>1459133.1814627107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1459133.1814627107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6046.8205978453771</v>
      </c>
      <c r="L424" s="444">
        <f t="shared" ca="1" si="28"/>
        <v>1457283.7640807359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1457283.7640807359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6039.1146920871488</v>
      </c>
      <c r="L425" s="444">
        <f t="shared" ca="1" si="28"/>
        <v>1455426.6407930027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1455426.6407930027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6031.3766783882602</v>
      </c>
      <c r="L426" s="444">
        <f t="shared" ca="1" si="28"/>
        <v>1453561.7794915708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1453561.7794915708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6023.6064229656276</v>
      </c>
      <c r="L427" s="444">
        <f t="shared" ca="1" si="28"/>
        <v>1451689.1479347162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1451689.1479347162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6015.8037914787328</v>
      </c>
      <c r="L428" s="444">
        <f t="shared" ca="1" si="28"/>
        <v>1449808.7137463747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1449808.7137463747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6007.9686490273107</v>
      </c>
      <c r="L429" s="444">
        <f t="shared" ca="1" si="28"/>
        <v>1447920.4444155819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1447920.4444155819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6000.1008601490066</v>
      </c>
      <c r="L430" s="444">
        <f t="shared" ca="1" si="28"/>
        <v>1446024.3072959105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1446024.3072959105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5992.2002888170427</v>
      </c>
      <c r="L431" s="444">
        <f t="shared" ca="1" si="28"/>
        <v>1444120.2696049074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1444120.2696049074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5984.2667984378631</v>
      </c>
      <c r="L432" s="444">
        <f t="shared" ca="1" si="28"/>
        <v>1442208.2984235249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1442208.2984235249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5976.3002518487692</v>
      </c>
      <c r="L433" s="444">
        <f t="shared" ca="1" si="28"/>
        <v>1440288.3606955535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1440288.3606955535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5968.300511315555</v>
      </c>
      <c r="L434" s="444">
        <f t="shared" ca="1" si="28"/>
        <v>1438360.4232270487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1438360.4232270487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5960.2674385301189</v>
      </c>
      <c r="L435" s="444">
        <f t="shared" ca="1" si="28"/>
        <v>1436424.4526857587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1436424.4526857587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5952.2008946080769</v>
      </c>
      <c r="L436" s="444">
        <f t="shared" ca="1" si="28"/>
        <v>1434480.4156005466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1434480.4156005466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5944.10074008636</v>
      </c>
      <c r="L437" s="444">
        <f t="shared" ca="1" si="28"/>
        <v>1432528.2783608127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1432528.2783608127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5935.9668349208023</v>
      </c>
      <c r="L438" s="444">
        <f t="shared" ca="1" si="28"/>
        <v>1430568.0072159132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1430568.0072159132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5927.7990384837203</v>
      </c>
      <c r="L439" s="444">
        <f t="shared" ca="1" si="28"/>
        <v>1428599.5682745767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1428599.5682745767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5919.5972095614852</v>
      </c>
      <c r="L440" s="444">
        <f t="shared" ca="1" si="28"/>
        <v>1426622.9275043178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1426622.9275043178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5911.3612063520732</v>
      </c>
      <c r="L441" s="444">
        <f t="shared" ca="1" si="28"/>
        <v>1424638.0507308496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1424638.0507308496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5903.0908864626226</v>
      </c>
      <c r="L442" s="444">
        <f t="shared" ca="1" si="28"/>
        <v>1422644.9036374921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1422644.9036374921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5894.7861069069659</v>
      </c>
      <c r="L443" s="444">
        <f t="shared" ca="1" si="28"/>
        <v>1420643.4517645789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1420643.4517645789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5886.4467241031616</v>
      </c>
      <c r="L444" s="444">
        <f t="shared" ca="1" si="28"/>
        <v>1418633.6605088618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1418633.6605088618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5878.0725938710066</v>
      </c>
      <c r="L445" s="444">
        <f t="shared" ca="1" si="28"/>
        <v>1416615.4951229126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1416615.4951229126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5869.6635714295517</v>
      </c>
      <c r="L446" s="444">
        <f t="shared" ca="1" si="28"/>
        <v>1414588.9207145218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1414588.9207145218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5861.21951139459</v>
      </c>
      <c r="L447" s="444">
        <f t="shared" ca="1" si="28"/>
        <v>1412553.9022460962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1412553.9022460962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5852.7402677761493</v>
      </c>
      <c r="L448" s="444">
        <f t="shared" ca="1" si="28"/>
        <v>1410510.4045340521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1410510.4045340521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5844.2256939759664</v>
      </c>
      <c r="L449" s="444">
        <f t="shared" ca="1" si="28"/>
        <v>1408458.3922482079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1408458.3922482079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5835.6756427849486</v>
      </c>
      <c r="L450" s="444">
        <f t="shared" ca="1" si="28"/>
        <v>1406397.8299111726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1406397.8299111726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5827.0899663806349</v>
      </c>
      <c r="L451" s="444">
        <f t="shared" ca="1" si="28"/>
        <v>1404328.6818977331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1404328.6818977331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5818.4685163246368</v>
      </c>
      <c r="L452" s="444">
        <f t="shared" ca="1" si="28"/>
        <v>1402250.9124342375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1402250.9124342375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5809.8111435600722</v>
      </c>
      <c r="L453" s="444">
        <f t="shared" ca="1" si="28"/>
        <v>1400164.4855979774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1400164.4855979774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5801.117698408988</v>
      </c>
      <c r="L454" s="444">
        <f t="shared" ca="1" si="28"/>
        <v>1398069.3653165661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1398069.3653165661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5792.3880305697739</v>
      </c>
      <c r="L455" s="444">
        <f t="shared" ca="1" si="28"/>
        <v>1395965.5153673156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1395965.5153673156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5783.6219891145638</v>
      </c>
      <c r="L456" s="444">
        <f t="shared" ca="1" si="28"/>
        <v>1393852.8993766101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1393852.8993766101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5774.8194224866238</v>
      </c>
      <c r="L457" s="444">
        <f t="shared" ca="1" si="28"/>
        <v>1391731.4808192765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1391731.4808192765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5765.9801784977344</v>
      </c>
      <c r="L458" s="444">
        <f t="shared" ca="1" si="28"/>
        <v>1389601.223017954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1389601.223017954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5757.1041043255573</v>
      </c>
      <c r="L459" s="444">
        <f t="shared" ca="1" si="28"/>
        <v>1387462.0891424594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1387462.0891424594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5748.1910465109968</v>
      </c>
      <c r="L460" s="444">
        <f t="shared" ca="1" si="28"/>
        <v>1385314.0422091503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1385314.0422091503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5739.2408509555416</v>
      </c>
      <c r="L461" s="444">
        <f t="shared" ca="1" si="28"/>
        <v>1383157.0450802855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1383157.0450802855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5730.2533629186055</v>
      </c>
      <c r="L462" s="444">
        <f t="shared" ca="1" si="28"/>
        <v>1380991.0604633838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1380991.0604633838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5721.2284270148484</v>
      </c>
      <c r="L463" s="444">
        <f t="shared" ca="1" si="28"/>
        <v>1378816.0509105783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1378816.0509105783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5712.1658872114922</v>
      </c>
      <c r="L464" s="444">
        <f t="shared" ca="1" si="28"/>
        <v>1376631.9788179696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1376631.9788179696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5703.0655868256217</v>
      </c>
      <c r="L465" s="444">
        <f t="shared" ca="1" si="28"/>
        <v>1374438.8064249749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1374438.8064249749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5693.9273685214775</v>
      </c>
      <c r="L466" s="444">
        <f t="shared" ca="1" si="28"/>
        <v>1372236.4958136762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1372236.4958136762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5684.7510743077328</v>
      </c>
      <c r="L467" s="444">
        <f t="shared" ca="1" si="28"/>
        <v>1370025.0089081638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1370025.0089081638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5675.5365455347646</v>
      </c>
      <c r="L468" s="444">
        <f t="shared" ca="1" si="28"/>
        <v>1367804.3074738784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1367804.3074738784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5666.2836228919086</v>
      </c>
      <c r="L469" s="444">
        <f t="shared" ca="1" si="28"/>
        <v>1365574.35311695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1365574.35311695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5656.9921464047075</v>
      </c>
      <c r="L470" s="444">
        <f t="shared" ca="1" si="28"/>
        <v>1363335.1072835345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1363335.1072835345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5647.6619554321423</v>
      </c>
      <c r="L471" s="444">
        <f t="shared" ca="1" si="28"/>
        <v>1361086.5312591463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1361086.5312591463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5638.2928886638583</v>
      </c>
      <c r="L472" s="444">
        <f t="shared" ca="1" si="28"/>
        <v>1358828.58616799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1358828.58616799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5628.8847841173738</v>
      </c>
      <c r="L473" s="444">
        <f t="shared" ca="1" si="28"/>
        <v>1356561.2329722871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1356561.2329722871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5619.4374791352784</v>
      </c>
      <c r="L474" s="444">
        <f t="shared" ca="1" si="28"/>
        <v>1354284.4324716022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1354284.4324716022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5609.9508103824246</v>
      </c>
      <c r="L475" s="444">
        <f t="shared" ca="1" si="28"/>
        <v>1351998.1453021644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1351998.1453021644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5600.4246138431008</v>
      </c>
      <c r="L476" s="444">
        <f t="shared" ca="1" si="28"/>
        <v>1349702.3319361873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1349702.3319361873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5590.8587248181966</v>
      </c>
      <c r="L477" s="444">
        <f t="shared" ca="1" si="28"/>
        <v>1347396.9526811852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1347396.9526811852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5581.2529779223541</v>
      </c>
      <c r="L478" s="444">
        <f t="shared" ca="1" si="28"/>
        <v>1345081.9676792873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1345081.9676792873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5571.6072070811124</v>
      </c>
      <c r="L479" s="444">
        <f t="shared" ca="1" si="28"/>
        <v>1342757.3369065481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1342757.3369065481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5561.9212455280331</v>
      </c>
      <c r="L480" s="444">
        <f t="shared" ca="1" si="28"/>
        <v>1340423.0201722558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1340423.0201722558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5552.1949258018149</v>
      </c>
      <c r="L481" s="444">
        <f t="shared" ca="1" si="28"/>
        <v>1338078.9771182374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1338078.9771182374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5542.4280797434049</v>
      </c>
      <c r="L482" s="444">
        <f t="shared" ca="1" si="28"/>
        <v>1335725.1672181606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1335725.1672181606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5532.6205384930845</v>
      </c>
      <c r="L483" s="444">
        <f t="shared" ca="1" si="28"/>
        <v>1333361.5497768335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1333361.5497768335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5522.7721324875556</v>
      </c>
      <c r="L484" s="444">
        <f t="shared" ca="1" si="28"/>
        <v>1330988.0839295008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1330988.0839295008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5512.8826914570018</v>
      </c>
      <c r="L485" s="444">
        <f t="shared" ca="1" si="28"/>
        <v>1328604.7286411375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1328604.7286411375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5502.9520444221553</v>
      </c>
      <c r="L486" s="444">
        <f t="shared" ca="1" si="28"/>
        <v>1326211.4427057393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1326211.4427057393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5492.9800196913293</v>
      </c>
      <c r="L487" s="444">
        <f t="shared" ca="1" si="28"/>
        <v>1323808.1847456105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1323808.1847456105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5482.9664448574595</v>
      </c>
      <c r="L488" s="444">
        <f t="shared" ca="1" si="28"/>
        <v>1321394.9132106476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1321394.9132106476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5472.9111467951143</v>
      </c>
      <c r="L489" s="444">
        <f t="shared" ca="1" si="28"/>
        <v>1318971.5863776226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1318971.5863776226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5462.8139516575093</v>
      </c>
      <c r="L490" s="444">
        <f t="shared" ca="1" si="28"/>
        <v>1316538.1623494599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1316538.1623494599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5452.6746848734983</v>
      </c>
      <c r="L491" s="444">
        <f t="shared" ca="1" si="28"/>
        <v>1314094.5990545133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1314094.5990545133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5442.4931711445543</v>
      </c>
      <c r="L492" s="444">
        <f t="shared" ca="1" si="28"/>
        <v>1311640.8542458375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1311640.8542458375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5432.2692344417392</v>
      </c>
      <c r="L493" s="444">
        <f t="shared" ca="1" si="28"/>
        <v>1309176.885500459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1309176.885500459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5422.0026980026614</v>
      </c>
      <c r="L494" s="444">
        <f t="shared" ca="1" si="28"/>
        <v>1306702.6502186414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1306702.6502186414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5411.6933843284214</v>
      </c>
      <c r="L495" s="444">
        <f t="shared" ca="1" si="28"/>
        <v>1304218.1056231495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1304218.1056231495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5401.3411151805385</v>
      </c>
      <c r="L496" s="444">
        <f t="shared" ca="1" si="28"/>
        <v>1301723.20875851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1301723.20875851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5390.9457115778741</v>
      </c>
      <c r="L497" s="444">
        <f t="shared" ca="1" si="28"/>
        <v>1299217.9164902675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1299217.9164902675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5380.5069937935305</v>
      </c>
      <c r="L498" s="444">
        <f t="shared" ca="1" si="28"/>
        <v>1296702.1855042407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1296702.1855042407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5370.0247813517517</v>
      </c>
      <c r="L499" s="444">
        <f t="shared" ca="1" si="28"/>
        <v>1294175.9723057721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1294175.9723057721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5359.4988930247991</v>
      </c>
      <c r="L500" s="444">
        <f t="shared" ca="1" si="28"/>
        <v>1291639.2332189768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1291639.2332189768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5348.9291468298188</v>
      </c>
      <c r="L501" s="444">
        <f t="shared" ca="1" si="28"/>
        <v>1289091.9243859863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1289091.9243859863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5338.3153600256919</v>
      </c>
      <c r="L502" s="444">
        <f t="shared" ca="1" si="28"/>
        <v>1286534.0017661918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1286534.0017661918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5327.6573491098816</v>
      </c>
      <c r="L503" s="444">
        <f t="shared" ca="1" si="28"/>
        <v>1283965.4211354814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1283965.4211354814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5316.9549298152551</v>
      </c>
      <c r="L504" s="444">
        <f t="shared" ca="1" si="28"/>
        <v>1281386.1380854764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1281386.1380854764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5306.2079171069008</v>
      </c>
      <c r="L505" s="444">
        <f t="shared" ca="1" si="28"/>
        <v>1278796.1080227629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1278796.1080227629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5295.4161251789283</v>
      </c>
      <c r="L506" s="444">
        <f t="shared" ca="1" si="28"/>
        <v>1276195.2861681217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1276195.2861681217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5284.5793674512561</v>
      </c>
      <c r="L507" s="444">
        <f t="shared" ca="1" si="28"/>
        <v>1273583.6275557529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1273583.6275557529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5273.6974565663859</v>
      </c>
      <c r="L508" s="444">
        <f t="shared" ca="1" si="28"/>
        <v>1270961.087032499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1270961.087032499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5262.7702043861618</v>
      </c>
      <c r="L509" s="444">
        <f t="shared" ca="1" si="28"/>
        <v>1268327.619257065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1268327.619257065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5251.79742198852</v>
      </c>
      <c r="L510" s="444">
        <f t="shared" ca="1" si="28"/>
        <v>1265683.1786992333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1265683.1786992333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5240.7789196642216</v>
      </c>
      <c r="L511" s="444">
        <f t="shared" ca="1" si="28"/>
        <v>1263027.7196390773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1263027.7196390773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5229.7145069135713</v>
      </c>
      <c r="L512" s="444">
        <f t="shared" ca="1" si="28"/>
        <v>1260361.1961661708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1260361.1961661708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5218.603992443127</v>
      </c>
      <c r="L513" s="444">
        <f t="shared" ca="1" si="28"/>
        <v>1257683.5621787936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1257683.5621787936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5207.447184162389</v>
      </c>
      <c r="L514" s="444">
        <f t="shared" ca="1" si="28"/>
        <v>1254994.7713831358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1254994.7713831358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5196.2438891804813</v>
      </c>
      <c r="L515" s="444">
        <f t="shared" ca="1" si="28"/>
        <v>1252294.7772924961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1252294.7772924961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5184.9939138028158</v>
      </c>
      <c r="L516" s="444">
        <f t="shared" ca="1" si="28"/>
        <v>1249583.5332264786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1249583.5332264786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5173.697063527743</v>
      </c>
      <c r="L517" s="444">
        <f t="shared" ca="1" si="28"/>
        <v>1246860.9923101861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1246860.9923101861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5162.3531430431913</v>
      </c>
      <c r="L518" s="444">
        <f t="shared" ref="L518:L772" ca="1" si="54">I518-J518+K518</f>
        <v>1244127.107473409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1244127.107473409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5150.9619562232865</v>
      </c>
      <c r="L519" s="444">
        <f t="shared" ca="1" si="54"/>
        <v>1241381.831449812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1241381.831449812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5139.5233061249655</v>
      </c>
      <c r="L520" s="444">
        <f t="shared" ca="1" si="54"/>
        <v>1238625.1167761169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1238625.1167761169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5128.036994984569</v>
      </c>
      <c r="L521" s="444">
        <f t="shared" ca="1" si="54"/>
        <v>1235856.9157912813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1235856.9157912813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5116.5028242144208</v>
      </c>
      <c r="L522" s="444">
        <f t="shared" ca="1" si="54"/>
        <v>1233077.1806356756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1233077.1806356756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5104.9205943993975</v>
      </c>
      <c r="L523" s="444">
        <f t="shared" ca="1" si="54"/>
        <v>1230285.8632502547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1230285.8632502547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5093.2901052934767</v>
      </c>
      <c r="L524" s="444">
        <f t="shared" ca="1" si="54"/>
        <v>1227482.9153757279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1227482.9153757279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5081.611155816282</v>
      </c>
      <c r="L525" s="444">
        <f t="shared" ca="1" si="54"/>
        <v>1224668.2885517241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1224668.2885517241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5069.8835440495995</v>
      </c>
      <c r="L526" s="444">
        <f t="shared" ca="1" si="54"/>
        <v>1221841.9341159535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1221841.9341159535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5058.1070672338883</v>
      </c>
      <c r="L527" s="444">
        <f t="shared" ca="1" si="54"/>
        <v>1219003.8032033672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1219003.8032033672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5046.2815217647785</v>
      </c>
      <c r="L528" s="444">
        <f t="shared" ca="1" si="54"/>
        <v>1216153.8467453117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1216153.8467453117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5034.4067031895484</v>
      </c>
      <c r="L529" s="444">
        <f t="shared" ca="1" si="54"/>
        <v>1213292.015468681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1213292.015468681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5022.4824062035868</v>
      </c>
      <c r="L530" s="444">
        <f t="shared" ca="1" si="54"/>
        <v>1210418.2598950644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1210418.2598950644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5010.5084246468505</v>
      </c>
      <c r="L531" s="444">
        <f t="shared" ca="1" si="54"/>
        <v>1207532.5303398911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1207532.5303398911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4998.4845515002953</v>
      </c>
      <c r="L532" s="444">
        <f t="shared" ca="1" si="54"/>
        <v>1204634.7769115712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1204634.7769115712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4986.4105788822953</v>
      </c>
      <c r="L533" s="444">
        <f t="shared" ca="1" si="54"/>
        <v>1201724.9495106332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1201724.9495106332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4974.2862980450545</v>
      </c>
      <c r="L534" s="444">
        <f t="shared" ca="1" si="54"/>
        <v>1198802.997828858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1198802.997828858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4962.1114993709907</v>
      </c>
      <c r="L535" s="444">
        <f t="shared" ca="1" si="54"/>
        <v>1195868.8713484087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1195868.8713484087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4949.8859723691185</v>
      </c>
      <c r="L536" s="444">
        <f t="shared" ca="1" si="54"/>
        <v>1192922.5193409577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1192922.5193409577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4937.6095056714066</v>
      </c>
      <c r="L537" s="444">
        <f t="shared" ca="1" si="54"/>
        <v>1189963.8908668088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1189963.8908668088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4925.2818870291194</v>
      </c>
      <c r="L538" s="444">
        <f t="shared" ca="1" si="54"/>
        <v>1186992.9347740177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1186992.9347740177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4912.9029033091556</v>
      </c>
      <c r="L539" s="444">
        <f t="shared" ca="1" si="54"/>
        <v>1184009.5996975065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1184009.5996975065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4900.4723404903598</v>
      </c>
      <c r="L540" s="444">
        <f t="shared" ca="1" si="54"/>
        <v>1181013.8340581767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1181013.8340581767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4887.9899836598188</v>
      </c>
      <c r="L541" s="444">
        <f t="shared" ca="1" si="54"/>
        <v>1178005.5860620162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1178005.5860620162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4875.45561700915</v>
      </c>
      <c r="L542" s="444">
        <f t="shared" ca="1" si="54"/>
        <v>1174984.8036992052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1174984.8036992052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4862.8690238307709</v>
      </c>
      <c r="L543" s="444">
        <f t="shared" ca="1" si="54"/>
        <v>1171951.4347432158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1171951.4347432158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4850.2299865141485</v>
      </c>
      <c r="L544" s="444">
        <f t="shared" ca="1" si="54"/>
        <v>1168905.4267499098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1168905.4267499098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4837.5382865420397</v>
      </c>
      <c r="L545" s="444">
        <f t="shared" ca="1" si="54"/>
        <v>1165846.7270566316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1165846.7270566316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4824.793704486714</v>
      </c>
      <c r="L546" s="444">
        <f t="shared" ca="1" si="54"/>
        <v>1162775.282781298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1162775.282781298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4811.9960200061578</v>
      </c>
      <c r="L547" s="444">
        <f t="shared" ca="1" si="54"/>
        <v>1159691.0408214841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1159691.0408214841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4799.1450118402663</v>
      </c>
      <c r="L548" s="444">
        <f t="shared" ca="1" si="54"/>
        <v>1156593.947853504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1156593.947853504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4786.2404578070154</v>
      </c>
      <c r="L549" s="444">
        <f t="shared" ca="1" si="54"/>
        <v>1153483.9503314907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1153483.9503314907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4773.2821347986273</v>
      </c>
      <c r="L550" s="444">
        <f t="shared" ca="1" si="54"/>
        <v>1150360.9944864691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1150360.9944864691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4760.2698187777032</v>
      </c>
      <c r="L551" s="444">
        <f t="shared" ca="1" si="54"/>
        <v>1147225.0263254265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1147225.0263254265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4747.2032847733599</v>
      </c>
      <c r="L552" s="444">
        <f t="shared" ca="1" si="54"/>
        <v>1144075.9916303796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1144075.9916303796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4734.0823068773307</v>
      </c>
      <c r="L553" s="444">
        <f t="shared" ca="1" si="54"/>
        <v>1140913.8359574366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1140913.8359574366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4720.9066582400683</v>
      </c>
      <c r="L554" s="444">
        <f t="shared" ca="1" si="54"/>
        <v>1137738.5046358565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1137738.5046358565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4707.6761110668176</v>
      </c>
      <c r="L555" s="444">
        <f t="shared" ca="1" si="54"/>
        <v>1134549.942767103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1134549.942767103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4694.3904366136776</v>
      </c>
      <c r="L556" s="444">
        <f t="shared" ca="1" si="54"/>
        <v>1131348.0952238964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1131348.0952238964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4681.0494051836504</v>
      </c>
      <c r="L557" s="444">
        <f t="shared" ca="1" si="54"/>
        <v>1128132.9066492599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1128132.9066492599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4667.652786122665</v>
      </c>
      <c r="L558" s="444">
        <f t="shared" ca="1" si="54"/>
        <v>1124904.3214555623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1124904.3214555623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4654.2003478155921</v>
      </c>
      <c r="L559" s="444">
        <f t="shared" ca="1" si="54"/>
        <v>1121662.2838235577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1121662.2838235577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4640.6918576822391</v>
      </c>
      <c r="L560" s="444">
        <f t="shared" ca="1" si="54"/>
        <v>1118406.7377014197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1118406.7377014197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4627.1270821733315</v>
      </c>
      <c r="L561" s="444">
        <f t="shared" ca="1" si="54"/>
        <v>1115137.6268037728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1115137.6268037728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4613.5057867664691</v>
      </c>
      <c r="L562" s="444">
        <f t="shared" ca="1" si="54"/>
        <v>1111854.8946107191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1111854.8946107191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4599.8277359620788</v>
      </c>
      <c r="L563" s="444">
        <f t="shared" ca="1" si="54"/>
        <v>1108558.4843668609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1108558.4843668609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4586.0926932793363</v>
      </c>
      <c r="L564" s="444">
        <f t="shared" ca="1" si="54"/>
        <v>1105248.33908032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1105248.33908032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4572.3004212520818</v>
      </c>
      <c r="L565" s="444">
        <f t="shared" ca="1" si="54"/>
        <v>1101924.4015217519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1101924.4015217519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4558.4506814247152</v>
      </c>
      <c r="L566" s="444">
        <f t="shared" ca="1" si="54"/>
        <v>1098586.6142233564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1098586.6142233564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4544.543234348067</v>
      </c>
      <c r="L567" s="444">
        <f t="shared" ca="1" si="54"/>
        <v>1095234.9194778842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1095234.9194778842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4530.5778395752668</v>
      </c>
      <c r="L568" s="444">
        <f t="shared" ca="1" si="54"/>
        <v>1091869.2593376392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1091869.2593376392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4516.5542556575792</v>
      </c>
      <c r="L569" s="444">
        <f t="shared" ca="1" si="54"/>
        <v>1088489.5756134766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1088489.5756134766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4502.472240140235</v>
      </c>
      <c r="L570" s="444">
        <f t="shared" ca="1" si="54"/>
        <v>1085095.8098737965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1085095.8098737965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4488.3315495582347</v>
      </c>
      <c r="L571" s="444">
        <f t="shared" ca="1" si="54"/>
        <v>1081687.9034435346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1081687.9034435346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4474.1319394321436</v>
      </c>
      <c r="L572" s="444">
        <f t="shared" ca="1" si="54"/>
        <v>1078265.7974031465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1078265.7974031465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4459.8731642638595</v>
      </c>
      <c r="L573" s="444">
        <f t="shared" ca="1" si="54"/>
        <v>1074829.4325875901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1074829.4325875901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4445.5549775323743</v>
      </c>
      <c r="L574" s="444">
        <f t="shared" ca="1" si="54"/>
        <v>1071378.7495853023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1071378.7495853023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4431.1771316895083</v>
      </c>
      <c r="L575" s="444">
        <f t="shared" ca="1" si="54"/>
        <v>1067913.6887371717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1067913.6887371717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4416.7393781556311</v>
      </c>
      <c r="L576" s="444">
        <f t="shared" ca="1" si="54"/>
        <v>1064434.1901355071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1064434.1901355071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4402.2414673153617</v>
      </c>
      <c r="L577" s="444">
        <f t="shared" ca="1" si="54"/>
        <v>1060940.1936230024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1060940.1936230024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4387.6831485132589</v>
      </c>
      <c r="L578" s="444">
        <f t="shared" ca="1" si="54"/>
        <v>1057431.6387916955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1057431.6387916955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4373.0641700494798</v>
      </c>
      <c r="L579" s="444">
        <f t="shared" ca="1" si="54"/>
        <v>1053908.4649819247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1053908.4649819247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4358.3842791754359</v>
      </c>
      <c r="L580" s="444">
        <f t="shared" ca="1" si="54"/>
        <v>1050370.6112812799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1050370.6112812799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4343.6432220894158</v>
      </c>
      <c r="L581" s="444">
        <f t="shared" ca="1" si="54"/>
        <v>1046818.0165235491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1046818.0165235491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4328.8407439322036</v>
      </c>
      <c r="L582" s="444">
        <f t="shared" ca="1" si="54"/>
        <v>1043250.619287661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1043250.619287661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4313.9765887826698</v>
      </c>
      <c r="L583" s="444">
        <f t="shared" ca="1" si="54"/>
        <v>1039668.3578966234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1039668.3578966234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4299.0504996533464</v>
      </c>
      <c r="L584" s="444">
        <f t="shared" ca="1" si="54"/>
        <v>1036071.1704164565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1036071.1704164565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4284.0622184859849</v>
      </c>
      <c r="L585" s="444">
        <f t="shared" ca="1" si="54"/>
        <v>1032458.9946551223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1032458.9946551223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4269.011486147092</v>
      </c>
      <c r="L586" s="444">
        <f t="shared" ca="1" si="54"/>
        <v>1028831.7681614491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1028831.7681614491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4253.8980424234533</v>
      </c>
      <c r="L587" s="444">
        <f t="shared" ca="1" si="54"/>
        <v>1025189.4282240523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1025189.4282240523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4238.7216260176338</v>
      </c>
      <c r="L588" s="444">
        <f t="shared" ca="1" si="54"/>
        <v>1021531.9118702497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1021531.9118702497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4223.4819745434561</v>
      </c>
      <c r="L589" s="444">
        <f t="shared" ca="1" si="54"/>
        <v>1017859.1558649729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1017859.1558649729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4208.1788245214693</v>
      </c>
      <c r="L590" s="444">
        <f t="shared" ca="1" si="54"/>
        <v>1014171.0967096741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1014171.0967096741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4192.8119113743905</v>
      </c>
      <c r="L591" s="444">
        <f t="shared" ca="1" si="54"/>
        <v>1010467.6706412283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1010467.6706412283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4177.3809694225338</v>
      </c>
      <c r="L592" s="444">
        <f t="shared" ca="1" si="54"/>
        <v>1006748.8136308306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1006748.8136308306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4161.8857318792097</v>
      </c>
      <c r="L593" s="444">
        <f t="shared" ca="1" si="54"/>
        <v>1003014.4613828895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1003014.4613828895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4146.325930846122</v>
      </c>
      <c r="L594" s="444">
        <f t="shared" ca="1" si="54"/>
        <v>999264.54933391546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999264.54933391546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4130.7012973087303</v>
      </c>
      <c r="L595" s="444">
        <f t="shared" ca="1" si="54"/>
        <v>995499.01265140402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995499.01265140402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4115.0115611315996</v>
      </c>
      <c r="L596" s="444">
        <f t="shared" ca="1" si="54"/>
        <v>991717.78623271536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991717.78623271536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4099.2564510537295</v>
      </c>
      <c r="L597" s="444">
        <f t="shared" ca="1" si="54"/>
        <v>987920.8047039489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987920.8047039489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4083.4356946838689</v>
      </c>
      <c r="L598" s="444">
        <f t="shared" ca="1" si="54"/>
        <v>984108.0024188126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984108.0024188126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4067.5490184958016</v>
      </c>
      <c r="L599" s="444">
        <f t="shared" ca="1" si="54"/>
        <v>980279.3134574882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980279.3134574882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4051.5961478236159</v>
      </c>
      <c r="L600" s="444">
        <f t="shared" ca="1" si="54"/>
        <v>976434.67162549158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976434.67162549158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4035.5768068569637</v>
      </c>
      <c r="L601" s="444">
        <f t="shared" ca="1" si="54"/>
        <v>972574.01045252837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972574.01045252837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4019.4907186362839</v>
      </c>
      <c r="L602" s="444">
        <f t="shared" ca="1" si="54"/>
        <v>968697.26319134445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968697.26319134445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4003.3376050480174</v>
      </c>
      <c r="L603" s="444">
        <f t="shared" ca="1" si="54"/>
        <v>964804.36281657219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964804.36281657219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3987.1171868197998</v>
      </c>
      <c r="L604" s="444">
        <f t="shared" ca="1" si="54"/>
        <v>960895.24202357174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960895.24202357174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3970.829183515631</v>
      </c>
      <c r="L605" s="444">
        <f t="shared" ca="1" si="54"/>
        <v>956969.83322726714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956969.83322726714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3954.4733135310294</v>
      </c>
      <c r="L606" s="444">
        <f t="shared" ca="1" si="54"/>
        <v>953028.06856097793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953028.06856097793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3938.0492940881572</v>
      </c>
      <c r="L607" s="444">
        <f t="shared" ca="1" si="54"/>
        <v>949069.87987524585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949069.87987524585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3921.5568412309394</v>
      </c>
      <c r="L608" s="444">
        <f t="shared" ca="1" si="54"/>
        <v>945095.19873665657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945095.19873665657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3904.9956698201509</v>
      </c>
      <c r="L609" s="444">
        <f t="shared" ca="1" si="54"/>
        <v>941103.95642665646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941103.95642665646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3888.3654935284844</v>
      </c>
      <c r="L610" s="444">
        <f t="shared" ca="1" si="54"/>
        <v>937096.08394036465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937096.08394036465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3871.6660248356015</v>
      </c>
      <c r="L611" s="444">
        <f t="shared" ca="1" si="54"/>
        <v>933071.51198537997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933071.51198537997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3854.8969750231654</v>
      </c>
      <c r="L612" s="444">
        <f t="shared" ca="1" si="54"/>
        <v>929030.17098058295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929030.17098058295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3838.0580541698446</v>
      </c>
      <c r="L613" s="444">
        <f t="shared" ca="1" si="54"/>
        <v>924971.99105493259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924971.99105493259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3821.1489711463018</v>
      </c>
      <c r="L614" s="444">
        <f t="shared" ca="1" si="54"/>
        <v>920896.90204625868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920896.90204625868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3804.16943361016</v>
      </c>
      <c r="L615" s="444">
        <f t="shared" ca="1" si="54"/>
        <v>916804.83350004861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916804.83350004861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3787.1191480009516</v>
      </c>
      <c r="L616" s="444">
        <f t="shared" ca="1" si="54"/>
        <v>912695.71466822934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912695.71466822934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3769.9978195350377</v>
      </c>
      <c r="L617" s="444">
        <f t="shared" ca="1" si="54"/>
        <v>908569.47450794419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908569.47450794419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3752.8051522005157</v>
      </c>
      <c r="L618" s="444">
        <f t="shared" ca="1" si="54"/>
        <v>904426.04168032447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904426.04168032447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3735.5408487521013</v>
      </c>
      <c r="L619" s="444">
        <f t="shared" ca="1" si="54"/>
        <v>900265.34454925638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900265.34454925638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3718.2046107059837</v>
      </c>
      <c r="L620" s="444">
        <f t="shared" ca="1" si="54"/>
        <v>896087.3111801421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896087.3111801421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3700.7961383346742</v>
      </c>
      <c r="L621" s="444">
        <f t="shared" ca="1" si="54"/>
        <v>891891.86933865654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891891.86933865654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3683.3151306618179</v>
      </c>
      <c r="L622" s="444">
        <f t="shared" ca="1" si="54"/>
        <v>887678.94648949814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887678.94648949814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3665.7612854569911</v>
      </c>
      <c r="L623" s="444">
        <f t="shared" ca="1" si="54"/>
        <v>883448.46979513485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883448.46979513485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3648.1342992304776</v>
      </c>
      <c r="L624" s="444">
        <f t="shared" ca="1" si="54"/>
        <v>879200.36611454515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879200.36611454515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3630.4338672280205</v>
      </c>
      <c r="L625" s="444">
        <f t="shared" ca="1" si="54"/>
        <v>874934.5620019529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874934.5620019529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3612.6596834255529</v>
      </c>
      <c r="L626" s="444">
        <f t="shared" ca="1" si="54"/>
        <v>870650.98370555823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870650.98370555823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3594.8114405239085</v>
      </c>
      <c r="L627" s="444">
        <f t="shared" ca="1" si="54"/>
        <v>866349.55716626195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866349.55716626195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3576.8888299435071</v>
      </c>
      <c r="L628" s="444">
        <f t="shared" ca="1" si="54"/>
        <v>862030.20801638521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862030.20801638521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3558.8915418190209</v>
      </c>
      <c r="L629" s="444">
        <f t="shared" ca="1" si="54"/>
        <v>857692.86157838395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857692.86157838395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3540.8192649940156</v>
      </c>
      <c r="L630" s="444">
        <f t="shared" ca="1" si="54"/>
        <v>853337.44286355772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853337.44286355772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3522.6716870155728</v>
      </c>
      <c r="L631" s="444">
        <f t="shared" ca="1" si="54"/>
        <v>848963.87657075305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848963.87657075305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3504.4484941288861</v>
      </c>
      <c r="L632" s="444">
        <f t="shared" ca="1" si="54"/>
        <v>844572.08708506171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844572.08708506171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3486.1493712718388</v>
      </c>
      <c r="L633" s="444">
        <f t="shared" ca="1" si="54"/>
        <v>840161.99847651331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840161.99847651331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3467.7740020695546</v>
      </c>
      <c r="L634" s="444">
        <f t="shared" ca="1" si="54"/>
        <v>835733.53449876269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835733.53449876269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3449.3220688289271</v>
      </c>
      <c r="L635" s="444">
        <f t="shared" ca="1" si="54"/>
        <v>831286.61858777143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831286.61858777143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3430.7932525331303</v>
      </c>
      <c r="L636" s="444">
        <f t="shared" ca="1" si="54"/>
        <v>826821.17386048438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826821.17386048438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3412.1872328361005</v>
      </c>
      <c r="L637" s="444">
        <f t="shared" ca="1" si="54"/>
        <v>822337.1231135003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822337.1231135003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3393.5036880570001</v>
      </c>
      <c r="L638" s="444">
        <f t="shared" ca="1" si="54"/>
        <v>817834.38882173703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817834.38882173703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3374.7422951746535</v>
      </c>
      <c r="L639" s="444">
        <f t="shared" ca="1" si="54"/>
        <v>813312.89313709142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813312.89313709142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3355.902729821963</v>
      </c>
      <c r="L640" s="444">
        <f t="shared" ca="1" si="54"/>
        <v>808772.55788709316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808772.55788709316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3336.9846662803038</v>
      </c>
      <c r="L641" s="444">
        <f t="shared" ca="1" si="54"/>
        <v>804213.30457355327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804213.30457355327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3317.9877774738875</v>
      </c>
      <c r="L642" s="444">
        <f t="shared" ca="1" si="54"/>
        <v>799635.0543712069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799635.0543712069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3298.911734964111</v>
      </c>
      <c r="L643" s="444">
        <f t="shared" ca="1" si="54"/>
        <v>795037.72812635079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795037.72812635079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3279.7562089438775</v>
      </c>
      <c r="L644" s="444">
        <f t="shared" ca="1" si="54"/>
        <v>790421.24635547446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790421.24635547446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3260.5208682318926</v>
      </c>
      <c r="L645" s="444">
        <f t="shared" ca="1" si="54"/>
        <v>785785.52924388612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785785.52924388612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3241.2053802669411</v>
      </c>
      <c r="L646" s="444">
        <f t="shared" ca="1" si="54"/>
        <v>781130.49664433289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781130.49664433289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3221.809411102136</v>
      </c>
      <c r="L647" s="444">
        <f t="shared" ca="1" si="54"/>
        <v>776456.06807561475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776456.06807561475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3202.3326253991436</v>
      </c>
      <c r="L648" s="444">
        <f t="shared" ca="1" si="54"/>
        <v>771762.16272119363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771762.16272119363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3182.7746864223891</v>
      </c>
      <c r="L649" s="444">
        <f t="shared" ca="1" si="54"/>
        <v>767048.69942779583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767048.69942779583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3163.1352560332316</v>
      </c>
      <c r="L650" s="444">
        <f t="shared" ca="1" si="54"/>
        <v>762315.59670400887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762315.59670400887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3143.4139946841192</v>
      </c>
      <c r="L651" s="444">
        <f t="shared" ca="1" si="54"/>
        <v>757562.77271887276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757562.77271887276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3123.6105614127187</v>
      </c>
      <c r="L652" s="444">
        <f t="shared" ca="1" si="54"/>
        <v>752790.14530046529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752790.14530046529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3103.724613836021</v>
      </c>
      <c r="L653" s="444">
        <f t="shared" ca="1" si="54"/>
        <v>747997.63193448109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747997.63193448109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3083.7558081444204</v>
      </c>
      <c r="L654" s="444">
        <f t="shared" ca="1" si="54"/>
        <v>743185.14976280532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743185.14976280532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3063.703799095771</v>
      </c>
      <c r="L655" s="444">
        <f t="shared" ca="1" si="54"/>
        <v>738352.61558208091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738352.61558208091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3043.5682400094192</v>
      </c>
      <c r="L656" s="444">
        <f t="shared" ca="1" si="54"/>
        <v>733499.94584227004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733499.94584227004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3023.3487827602075</v>
      </c>
      <c r="L657" s="444">
        <f t="shared" ca="1" si="54"/>
        <v>728627.05664521002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728627.05664521002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3003.0450777724573</v>
      </c>
      <c r="L658" s="444">
        <f t="shared" ca="1" si="54"/>
        <v>723733.86374316225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723733.86374316225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2982.6567740139249</v>
      </c>
      <c r="L659" s="444">
        <f t="shared" ca="1" si="54"/>
        <v>718820.2825373559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718820.2825373559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2962.183518989732</v>
      </c>
      <c r="L660" s="444">
        <f t="shared" ca="1" si="54"/>
        <v>713886.22807652538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713886.22807652538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2941.6249587362713</v>
      </c>
      <c r="L661" s="444">
        <f t="shared" ca="1" si="54"/>
        <v>708931.61505544139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708931.61505544139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2920.9807378150881</v>
      </c>
      <c r="L662" s="444">
        <f t="shared" ca="1" si="54"/>
        <v>703956.35781343631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703956.35781343631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2900.2504993067337</v>
      </c>
      <c r="L663" s="444">
        <f t="shared" ca="1" si="54"/>
        <v>698960.37033292279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698960.37033292279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2879.4338848045941</v>
      </c>
      <c r="L664" s="444">
        <f t="shared" ca="1" si="54"/>
        <v>693943.56623790716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693943.56623790716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2858.5305344086955</v>
      </c>
      <c r="L665" s="444">
        <f t="shared" ca="1" si="54"/>
        <v>688905.85879249568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688905.85879249568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2837.5400867194812</v>
      </c>
      <c r="L666" s="444">
        <f t="shared" ca="1" si="54"/>
        <v>683847.16089939489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683847.16089939489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2816.4621788315612</v>
      </c>
      <c r="L667" s="444">
        <f t="shared" ca="1" si="54"/>
        <v>678767.38509840623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678767.38509840623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2795.2964463274416</v>
      </c>
      <c r="L668" s="444">
        <f t="shared" ca="1" si="54"/>
        <v>673666.44356491347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673666.44356491347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2774.0425232712219</v>
      </c>
      <c r="L669" s="444">
        <f t="shared" ca="1" si="54"/>
        <v>668544.24810836441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668544.24810836441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2752.7000422022675</v>
      </c>
      <c r="L670" s="444">
        <f t="shared" ca="1" si="54"/>
        <v>663400.71017074643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663400.71017074643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2731.268634128859</v>
      </c>
      <c r="L671" s="444">
        <f t="shared" ca="1" si="54"/>
        <v>658235.74082505505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658235.74082505505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2709.7479285218119</v>
      </c>
      <c r="L672" s="444">
        <f t="shared" ca="1" si="54"/>
        <v>653049.25077375665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653049.25077375665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2688.1375533080682</v>
      </c>
      <c r="L673" s="444">
        <f t="shared" ca="1" si="54"/>
        <v>647841.15034724446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647841.15034724446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2666.4371348642676</v>
      </c>
      <c r="L674" s="444">
        <f t="shared" ca="1" si="54"/>
        <v>642611.3495022885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642611.3495022885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2644.6462980102842</v>
      </c>
      <c r="L675" s="444">
        <f t="shared" ca="1" si="54"/>
        <v>637359.75782047852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637359.75782047852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2622.7646660027431</v>
      </c>
      <c r="L676" s="444">
        <f t="shared" ca="1" si="54"/>
        <v>632086.284506661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632086.284506661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2600.7918605285031</v>
      </c>
      <c r="L677" s="444">
        <f t="shared" ca="1" si="54"/>
        <v>626790.83838736929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626790.83838736929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2578.7275016981212</v>
      </c>
      <c r="L678" s="444">
        <f t="shared" ca="1" si="54"/>
        <v>621473.32790924713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621473.32790924713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2556.5712080392786</v>
      </c>
      <c r="L679" s="444">
        <f t="shared" ca="1" si="54"/>
        <v>616133.6611374662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616133.6611374662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2534.3225964901917</v>
      </c>
      <c r="L680" s="444">
        <f t="shared" ca="1" si="54"/>
        <v>610771.74575413612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610771.74575413612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2511.9812823929828</v>
      </c>
      <c r="L681" s="444">
        <f t="shared" ca="1" si="54"/>
        <v>605387.48905670887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605387.48905670887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2489.5468794870358</v>
      </c>
      <c r="L682" s="444">
        <f t="shared" ca="1" si="54"/>
        <v>599980.79795637564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599980.79795637564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2467.0189999023141</v>
      </c>
      <c r="L683" s="444">
        <f t="shared" ca="1" si="54"/>
        <v>594551.57897645771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594551.57897645771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2444.3972541526559</v>
      </c>
      <c r="L684" s="444">
        <f t="shared" ca="1" si="54"/>
        <v>589099.73825079016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589099.73825079016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2421.6812511290414</v>
      </c>
      <c r="L685" s="444">
        <f t="shared" ca="1" si="54"/>
        <v>583625.18152209895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583625.18152209895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2398.870598092828</v>
      </c>
      <c r="L686" s="444">
        <f t="shared" ca="1" si="54"/>
        <v>578127.81414037151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578127.81414037151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2375.9649006689638</v>
      </c>
      <c r="L687" s="444">
        <f t="shared" ca="1" si="54"/>
        <v>572607.54106122022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572607.54106122022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2352.9637628391665</v>
      </c>
      <c r="L688" s="444">
        <f t="shared" ca="1" si="54"/>
        <v>567064.2668442392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567064.2668442392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2329.8667869350788</v>
      </c>
      <c r="L689" s="444">
        <f t="shared" ca="1" si="54"/>
        <v>561497.89565135411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561497.89565135411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2306.6735736313913</v>
      </c>
      <c r="L690" s="444">
        <f t="shared" ca="1" si="54"/>
        <v>555908.33124516532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555908.33124516532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2283.3837219389379</v>
      </c>
      <c r="L691" s="444">
        <f t="shared" ca="1" si="54"/>
        <v>550295.47698728403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550295.47698728403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2259.9968291977657</v>
      </c>
      <c r="L692" s="444">
        <f t="shared" ca="1" si="54"/>
        <v>544659.23583666154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544659.23583666154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2236.512491070172</v>
      </c>
      <c r="L693" s="444">
        <f t="shared" ca="1" si="54"/>
        <v>538999.51034791151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538999.51034791151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2212.9303015337136</v>
      </c>
      <c r="L694" s="444">
        <f t="shared" ca="1" si="54"/>
        <v>533316.20266962494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533316.20266962494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2189.2498528741862</v>
      </c>
      <c r="L695" s="444">
        <f t="shared" ca="1" si="54"/>
        <v>527609.21454267891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527609.21454267891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2165.470735678578</v>
      </c>
      <c r="L696" s="444">
        <f t="shared" ca="1" si="54"/>
        <v>521878.4472985373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521878.4472985373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2141.5925388279879</v>
      </c>
      <c r="L697" s="444">
        <f t="shared" ca="1" si="54"/>
        <v>516123.8018575451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516123.8018575451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2117.6148494905206</v>
      </c>
      <c r="L698" s="444">
        <f t="shared" ca="1" si="54"/>
        <v>510345.17872721545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510345.17872721545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2093.537253114147</v>
      </c>
      <c r="L699" s="444">
        <f t="shared" ca="1" si="54"/>
        <v>504542.47800050944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504542.47800050944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2069.3593334195384</v>
      </c>
      <c r="L700" s="444">
        <f t="shared" ca="1" si="54"/>
        <v>498715.5993541088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498715.5993541088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2045.0806723928692</v>
      </c>
      <c r="L701" s="444">
        <f t="shared" ca="1" si="54"/>
        <v>492864.44204668148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492864.44204668148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2020.7008502785891</v>
      </c>
      <c r="L702" s="444">
        <f t="shared" ca="1" si="54"/>
        <v>486988.90491713991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486988.90491713991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1996.2194455721656</v>
      </c>
      <c r="L703" s="444">
        <f t="shared" ca="1" si="54"/>
        <v>481088.88638289191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481088.88638289191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1971.6360350127991</v>
      </c>
      <c r="L704" s="444">
        <f t="shared" ca="1" si="54"/>
        <v>475164.28443808452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475164.28443808452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1946.9501935761014</v>
      </c>
      <c r="L705" s="444">
        <f t="shared" ca="1" si="54"/>
        <v>469214.99665184045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469214.99665184045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1922.161494466751</v>
      </c>
      <c r="L706" s="444">
        <f t="shared" ca="1" si="54"/>
        <v>463240.92016648705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463240.92016648705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1897.269509111112</v>
      </c>
      <c r="L707" s="444">
        <f t="shared" ca="1" si="54"/>
        <v>457241.951695778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457241.951695778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1872.2738071498245</v>
      </c>
      <c r="L708" s="444">
        <f t="shared" ca="1" si="54"/>
        <v>451217.98752310767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451217.98752310767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1847.1739564303646</v>
      </c>
      <c r="L709" s="444">
        <f t="shared" ca="1" si="54"/>
        <v>445168.92349971784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445168.92349971784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1821.9695229995734</v>
      </c>
      <c r="L710" s="444">
        <f t="shared" ca="1" si="54"/>
        <v>439094.65504289727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439094.65504289727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1796.6600710961548</v>
      </c>
      <c r="L711" s="444">
        <f t="shared" ca="1" si="54"/>
        <v>432995.07713417325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432995.07713417325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1771.2451631431379</v>
      </c>
      <c r="L712" s="444">
        <f t="shared" ca="1" si="54"/>
        <v>426870.08431749622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426870.08431749622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1745.7243597403169</v>
      </c>
      <c r="L713" s="444">
        <f t="shared" ca="1" si="54"/>
        <v>420719.57069741638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420719.57069741638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1720.0972196566509</v>
      </c>
      <c r="L714" s="444">
        <f t="shared" ca="1" si="54"/>
        <v>414543.42993725283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414543.42993725283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1694.363299822636</v>
      </c>
      <c r="L715" s="444">
        <f t="shared" ca="1" si="54"/>
        <v>408341.55525725527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408341.55525725527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1668.5221553226463</v>
      </c>
      <c r="L716" s="444">
        <f t="shared" ca="1" si="54"/>
        <v>402113.83943275776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402113.83943275776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1642.5733393872399</v>
      </c>
      <c r="L717" s="444">
        <f t="shared" ca="1" si="54"/>
        <v>395860.17479232483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395860.17479232483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1616.516403385436</v>
      </c>
      <c r="L718" s="444">
        <f t="shared" ca="1" si="54"/>
        <v>389580.4532158901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389580.4532158901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1590.3508968169581</v>
      </c>
      <c r="L719" s="444">
        <f t="shared" ca="1" si="54"/>
        <v>383274.56613288686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383274.56613288686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1564.0763673044446</v>
      </c>
      <c r="L720" s="444">
        <f t="shared" ca="1" si="54"/>
        <v>376942.40452037111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376942.40452037111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1537.6923605856289</v>
      </c>
      <c r="L721" s="444">
        <f t="shared" ca="1" si="54"/>
        <v>370583.85890113655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370583.85890113655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1511.1984205054848</v>
      </c>
      <c r="L722" s="444">
        <f t="shared" ca="1" si="54"/>
        <v>364198.81934182189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364198.81934182189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1484.5940890083405</v>
      </c>
      <c r="L723" s="444">
        <f t="shared" ca="1" si="54"/>
        <v>357787.17545101006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357787.17545101006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1457.8789061299578</v>
      </c>
      <c r="L724" s="444">
        <f t="shared" ca="1" si="54"/>
        <v>351348.81637731986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351348.81637731986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1431.052409989582</v>
      </c>
      <c r="L725" s="444">
        <f t="shared" ca="1" si="54"/>
        <v>344883.63080748927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344883.63080748927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1404.1141367819546</v>
      </c>
      <c r="L726" s="444">
        <f t="shared" ca="1" si="54"/>
        <v>338391.50696445105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338391.50696445105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1377.0636207692953</v>
      </c>
      <c r="L727" s="444">
        <f t="shared" ca="1" si="54"/>
        <v>331872.33260540018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331872.33260540018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1349.90039427325</v>
      </c>
      <c r="L728" s="444">
        <f t="shared" ca="1" si="54"/>
        <v>325325.99501985323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325325.99501985323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1322.6239876668044</v>
      </c>
      <c r="L729" s="444">
        <f t="shared" ca="1" si="54"/>
        <v>318752.38102769986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318752.38102769986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1295.2339293661653</v>
      </c>
      <c r="L730" s="444">
        <f t="shared" ca="1" si="54"/>
        <v>312151.37697724585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312151.37697724585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1267.7297458226069</v>
      </c>
      <c r="L731" s="444">
        <f t="shared" ca="1" si="54"/>
        <v>305522.86874324828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305522.86874324828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1240.1109615142839</v>
      </c>
      <c r="L732" s="444">
        <f t="shared" ca="1" si="54"/>
        <v>298866.7417249424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298866.7417249424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1212.3770989380093</v>
      </c>
      <c r="L733" s="444">
        <f t="shared" ca="1" si="54"/>
        <v>292182.88084406022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292182.88084406022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1184.5276786010002</v>
      </c>
      <c r="L734" s="444">
        <f t="shared" ca="1" si="54"/>
        <v>285471.17054284102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285471.17054284102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1156.5622190125869</v>
      </c>
      <c r="L735" s="444">
        <f t="shared" ca="1" si="54"/>
        <v>278731.49478203343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278731.49478203343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1128.4802366758886</v>
      </c>
      <c r="L736" s="444">
        <f t="shared" ca="1" si="54"/>
        <v>271963.73703888914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271963.73703888914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1100.2812460794539</v>
      </c>
      <c r="L737" s="444">
        <f t="shared" ca="1" si="54"/>
        <v>265167.78030514845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265167.78030514845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1071.9647596888678</v>
      </c>
      <c r="L738" s="444">
        <f t="shared" ca="1" si="54"/>
        <v>258343.50708501713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258343.50708501713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1043.5302879383207</v>
      </c>
      <c r="L739" s="444">
        <f t="shared" ca="1" si="54"/>
        <v>251490.79939313527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251490.79939313527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1014.9773392221463</v>
      </c>
      <c r="L740" s="444">
        <f t="shared" ca="1" si="54"/>
        <v>244609.53875253725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244609.53875253725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986.30541988632115</v>
      </c>
      <c r="L741" s="444">
        <f t="shared" ca="1" si="54"/>
        <v>237699.60619260339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237699.60619260339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957.51403421993018</v>
      </c>
      <c r="L742" s="444">
        <f t="shared" ca="1" si="54"/>
        <v>230760.88224700314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230760.88224700314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928.60268444659562</v>
      </c>
      <c r="L743" s="444">
        <f t="shared" ca="1" si="54"/>
        <v>223793.24695162955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223793.24695162955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899.5708707158725</v>
      </c>
      <c r="L744" s="444">
        <f t="shared" ca="1" si="54"/>
        <v>216796.57984252524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216796.57984252524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870.41809109460428</v>
      </c>
      <c r="L745" s="444">
        <f t="shared" ca="1" si="54"/>
        <v>209770.75995379969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209770.75995379969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841.14384155824791</v>
      </c>
      <c r="L746" s="444">
        <f t="shared" ca="1" si="54"/>
        <v>202715.66581553777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202715.66581553777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811.74761598215662</v>
      </c>
      <c r="L747" s="444">
        <f t="shared" ca="1" si="54"/>
        <v>195631.17545169976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195631.17545169976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782.22890613283164</v>
      </c>
      <c r="L748" s="444">
        <f t="shared" ca="1" si="54"/>
        <v>188517.16637801242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188517.16637801242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752.58720165913439</v>
      </c>
      <c r="L749" s="444">
        <f t="shared" ca="1" si="54"/>
        <v>181373.51559985138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181373.51559985138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722.82199008346333</v>
      </c>
      <c r="L750" s="444">
        <f t="shared" ca="1" si="54"/>
        <v>174200.09961011467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174200.09961011467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692.93275679289377</v>
      </c>
      <c r="L751" s="444">
        <f t="shared" ca="1" si="54"/>
        <v>166996.7943870874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166996.7943870874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662.91898503028006</v>
      </c>
      <c r="L752" s="444">
        <f t="shared" ca="1" si="54"/>
        <v>159763.47539229752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159763.47539229752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632.7801558853223</v>
      </c>
      <c r="L753" s="444">
        <f t="shared" ca="1" si="54"/>
        <v>152500.01756836267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152500.01756836267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602.51574828559376</v>
      </c>
      <c r="L754" s="444">
        <f t="shared" ca="1" si="54"/>
        <v>145206.2953368281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145206.2953368281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572.12523898753307</v>
      </c>
      <c r="L755" s="444">
        <f t="shared" ca="1" si="54"/>
        <v>137882.18259599546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137882.18259599546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541.60810256739694</v>
      </c>
      <c r="L756" s="444">
        <f t="shared" ca="1" si="54"/>
        <v>130527.55271874266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130527.55271874266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510.96381141217694</v>
      </c>
      <c r="L757" s="444">
        <f t="shared" ca="1" si="54"/>
        <v>123142.27855033465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123142.27855033465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480.19183571047699</v>
      </c>
      <c r="L758" s="444">
        <f t="shared" ca="1" si="54"/>
        <v>115726.23240622494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115726.23240622494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449.29164344335305</v>
      </c>
      <c r="L759" s="444">
        <f t="shared" ca="1" si="54"/>
        <v>108279.28606984811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108279.28606984811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418.26270037511631</v>
      </c>
      <c r="L760" s="444">
        <f t="shared" ca="1" si="54"/>
        <v>100801.31079040303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100801.31079040303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387.10447004409519</v>
      </c>
      <c r="L761" s="444">
        <f t="shared" ca="1" si="54"/>
        <v>93292.177280626944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93292.177280626944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355.81641375336147</v>
      </c>
      <c r="L762" s="444">
        <f t="shared" ca="1" si="54"/>
        <v>85751.755714560117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85751.755714560117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324.39799056141635</v>
      </c>
      <c r="L763" s="444">
        <f t="shared" ca="1" si="54"/>
        <v>78179.91572530134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78179.91572530134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292.84865727283812</v>
      </c>
      <c r="L764" s="444">
        <f t="shared" ca="1" si="54"/>
        <v>70576.526402753996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70576.526402753996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261.16786842889087</v>
      </c>
      <c r="L765" s="444">
        <f t="shared" ca="1" si="54"/>
        <v>62941.456291362701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62941.456291362701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229.35507629809385</v>
      </c>
      <c r="L766" s="444">
        <f t="shared" ca="1" si="54"/>
        <v>55274.57338784061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55274.57338784061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197.40973086675177</v>
      </c>
      <c r="L767" s="444">
        <f t="shared" ca="1" si="54"/>
        <v>47575.745138887178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47575.745138887178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165.3312798294458</v>
      </c>
      <c r="L768" s="444">
        <f t="shared" ca="1" si="54"/>
        <v>39844.838438896433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39844.838438896433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133.11916857948438</v>
      </c>
      <c r="L769" s="444">
        <f t="shared" ca="1" si="54"/>
        <v>32081.719627655733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32081.719627655733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100.77284019931479</v>
      </c>
      <c r="L770" s="444">
        <f t="shared" ca="1" si="54"/>
        <v>24286.254488034865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24286.254488034865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68.291735450894507</v>
      </c>
      <c r="L771" s="444">
        <f t="shared" ca="1" si="54"/>
        <v>16458.308243665575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16458.308243665575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35.675292766022466</v>
      </c>
      <c r="L772" s="444">
        <f t="shared" ca="1" si="54"/>
        <v>8597.7455566114131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8597.7455566114131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2.9229482366301189</v>
      </c>
      <c r="L773" s="444">
        <f t="shared" ref="L773:L1027" ca="1" si="80">I773-J773+K773</f>
        <v>704.43052502785861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704.43052502785861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-29.965864394968026</v>
      </c>
      <c r="L774" s="444">
        <f t="shared" ca="1" si="80"/>
        <v>-7221.773319187294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-7221.773319187294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-62.991713745864487</v>
      </c>
      <c r="L775" s="444">
        <f t="shared" ca="1" si="80"/>
        <v>-15181.003012753343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-15181.003012753343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-96.155170802389691</v>
      </c>
      <c r="L776" s="444">
        <f t="shared" ca="1" si="80"/>
        <v>-23173.396163375917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-23173.396163375917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-129.45680892998377</v>
      </c>
      <c r="L777" s="444">
        <f t="shared" ca="1" si="80"/>
        <v>-31199.090952126084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-31199.090952126084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-162.89720388310946</v>
      </c>
      <c r="L778" s="444">
        <f t="shared" ca="1" si="80"/>
        <v>-39258.226135829384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-39258.226135829384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-196.47693381520654</v>
      </c>
      <c r="L779" s="444">
        <f t="shared" ca="1" si="80"/>
        <v>-47350.941049464775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-47350.941049464775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-230.19657928868733</v>
      </c>
      <c r="L780" s="444">
        <f t="shared" ca="1" si="80"/>
        <v>-55477.375608573646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-55477.375608573646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-264.05672328497428</v>
      </c>
      <c r="L781" s="444">
        <f t="shared" ca="1" si="80"/>
        <v>-63637.670311678805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-63637.670311678805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-298.05795121457908</v>
      </c>
      <c r="L782" s="444">
        <f t="shared" ca="1" si="80"/>
        <v>-71831.966242713563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-71831.966242713563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-332.20085092722394</v>
      </c>
      <c r="L783" s="444">
        <f t="shared" ca="1" si="80"/>
        <v>-80060.405073460977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-80060.405073460977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-366.48601272200483</v>
      </c>
      <c r="L784" s="444">
        <f t="shared" ca="1" si="80"/>
        <v>-88323.129066003166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-88323.129066003166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-400.91402935759731</v>
      </c>
      <c r="L785" s="444">
        <f t="shared" ca="1" si="80"/>
        <v>-96620.281075180945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-96620.281075180945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-435.48549606250469</v>
      </c>
      <c r="L786" s="444">
        <f t="shared" ca="1" si="80"/>
        <v>-104952.00455106364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-104952.00455106364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-470.20101054534928</v>
      </c>
      <c r="L787" s="444">
        <f t="shared" ca="1" si="80"/>
        <v>-113318.44354142918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-113318.44354142918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-505.0611730052056</v>
      </c>
      <c r="L788" s="444">
        <f t="shared" ca="1" si="80"/>
        <v>-121719.74269425457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-121719.74269425457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-540.06658614197818</v>
      </c>
      <c r="L789" s="444">
        <f t="shared" ca="1" si="80"/>
        <v>-130156.04726021674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-130156.04726021674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-575.21785516682053</v>
      </c>
      <c r="L790" s="444">
        <f t="shared" ca="1" si="80"/>
        <v>-138627.50309520375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-138627.50309520375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-610.51558781259962</v>
      </c>
      <c r="L791" s="444">
        <f t="shared" ca="1" si="80"/>
        <v>-147134.25666283653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-147134.25666283653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-645.96039434440297</v>
      </c>
      <c r="L792" s="444">
        <f t="shared" ca="1" si="80"/>
        <v>-155676.45503700111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-155676.45503700111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-681.55288757008873</v>
      </c>
      <c r="L793" s="444">
        <f t="shared" ca="1" si="80"/>
        <v>-164254.24590439137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-164254.24590439137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-717.2936828508814</v>
      </c>
      <c r="L794" s="444">
        <f t="shared" ca="1" si="80"/>
        <v>-172867.77756706241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-172867.77756706241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-753.18339811201076</v>
      </c>
      <c r="L795" s="444">
        <f t="shared" ca="1" si="80"/>
        <v>-181517.1989449946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-181517.1989449946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-789.22265385339483</v>
      </c>
      <c r="L796" s="444">
        <f t="shared" ca="1" si="80"/>
        <v>-190202.65957866816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-190202.65957866816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-825.41207316036798</v>
      </c>
      <c r="L797" s="444">
        <f t="shared" ca="1" si="80"/>
        <v>-198924.30963164871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-198924.30963164871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-861.75228171445349</v>
      </c>
      <c r="L798" s="444">
        <f t="shared" ca="1" si="80"/>
        <v>-207682.29989318334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-207682.29989318334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-898.24390780418128</v>
      </c>
      <c r="L799" s="444">
        <f t="shared" ca="1" si="80"/>
        <v>-216476.78178080771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-216476.78178080771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-934.88758233594933</v>
      </c>
      <c r="L800" s="444">
        <f t="shared" ca="1" si="80"/>
        <v>-225307.90734296382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-225307.90734296382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-971.68393884493321</v>
      </c>
      <c r="L801" s="444">
        <f t="shared" ca="1" si="80"/>
        <v>-234175.82926162894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-234175.82926162894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-1008.633613506038</v>
      </c>
      <c r="L802" s="444">
        <f t="shared" ca="1" si="80"/>
        <v>-243080.70085495515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-243080.70085495515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-1045.7372451448971</v>
      </c>
      <c r="L803" s="444">
        <f t="shared" ca="1" si="80"/>
        <v>-252022.67607992023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-252022.67607992023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-1082.9954752489184</v>
      </c>
      <c r="L804" s="444">
        <f t="shared" ca="1" si="80"/>
        <v>-261001.90953498933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-261001.90953498933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-1120.4089479783729</v>
      </c>
      <c r="L805" s="444">
        <f t="shared" ca="1" si="80"/>
        <v>-270018.55646278791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-270018.55646278791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-1157.9783101775336</v>
      </c>
      <c r="L806" s="444">
        <f t="shared" ca="1" si="80"/>
        <v>-279072.77275278559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-279072.77275278559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-1195.7042113858574</v>
      </c>
      <c r="L807" s="444">
        <f t="shared" ca="1" si="80"/>
        <v>-288164.71494399162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-288164.71494399162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-1233.5873038492159</v>
      </c>
      <c r="L808" s="444">
        <f t="shared" ca="1" si="80"/>
        <v>-297294.54022766103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-297294.54022766103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-1271.6282425311717</v>
      </c>
      <c r="L809" s="444">
        <f t="shared" ca="1" si="80"/>
        <v>-306462.40645001235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-306462.40645001235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-1309.8276851243022</v>
      </c>
      <c r="L810" s="444">
        <f t="shared" ca="1" si="80"/>
        <v>-315668.47211495682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-315668.47211495682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-1348.1862920615708</v>
      </c>
      <c r="L811" s="444">
        <f t="shared" ca="1" si="80"/>
        <v>-324912.89638683858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-324912.89638683858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-1386.7047265277447</v>
      </c>
      <c r="L812" s="444">
        <f t="shared" ca="1" si="80"/>
        <v>-334195.83909318649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-334195.83909318649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-1425.3836544708611</v>
      </c>
      <c r="L813" s="444">
        <f t="shared" ca="1" si="80"/>
        <v>-343517.4607274775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-343517.4607274775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-1464.2237446137403</v>
      </c>
      <c r="L814" s="444">
        <f t="shared" ca="1" si="80"/>
        <v>-352877.92245191144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-352877.92245191144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-1503.2256684655483</v>
      </c>
      <c r="L815" s="444">
        <f t="shared" ca="1" si="80"/>
        <v>-362277.38610019715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-362277.38610019715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-1542.3901003334056</v>
      </c>
      <c r="L816" s="444">
        <f t="shared" ca="1" si="80"/>
        <v>-371716.01418035076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-371716.01418035076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-1581.7177173340456</v>
      </c>
      <c r="L817" s="444">
        <f t="shared" ca="1" si="80"/>
        <v>-381193.96987750498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-381193.96987750498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-1621.2091994055215</v>
      </c>
      <c r="L818" s="444">
        <f t="shared" ca="1" si="80"/>
        <v>-390711.41705673066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-390711.41705673066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-1660.8652293189618</v>
      </c>
      <c r="L819" s="444">
        <f t="shared" ca="1" si="80"/>
        <v>-400268.5202658698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-400268.5202658698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-1700.6864926903747</v>
      </c>
      <c r="L820" s="444">
        <f t="shared" ca="1" si="80"/>
        <v>-409865.44473838032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-409865.44473838032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-1740.673677992502</v>
      </c>
      <c r="L821" s="444">
        <f t="shared" ca="1" si="80"/>
        <v>-419502.35639619298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-419502.35639619298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-1780.8274765667213</v>
      </c>
      <c r="L822" s="444">
        <f t="shared" ca="1" si="80"/>
        <v>-429179.42185257986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-429179.42185257986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-1821.1485826349999</v>
      </c>
      <c r="L823" s="444">
        <f t="shared" ca="1" si="80"/>
        <v>-438896.80841503502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-438896.80841503502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-1861.6376933118966</v>
      </c>
      <c r="L824" s="444">
        <f t="shared" ca="1" si="80"/>
        <v>-448654.68408816709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-448654.68408816709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-1902.2955086166139</v>
      </c>
      <c r="L825" s="444">
        <f t="shared" ca="1" si="80"/>
        <v>-458453.21757660387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-458453.21757660387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-1943.1227314851001</v>
      </c>
      <c r="L826" s="444">
        <f t="shared" ca="1" si="80"/>
        <v>-468292.57828790916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-468292.57828790916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-1984.1200677822055</v>
      </c>
      <c r="L827" s="444">
        <f t="shared" ca="1" si="80"/>
        <v>-478172.93633551156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-478172.93633551156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-2025.2882263138824</v>
      </c>
      <c r="L828" s="444">
        <f t="shared" ca="1" si="80"/>
        <v>-488094.46254164563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-488094.46254164563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-2066.627918839441</v>
      </c>
      <c r="L829" s="444">
        <f t="shared" ca="1" si="80"/>
        <v>-498057.32844030525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-498057.32844030525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-2108.1398600838561</v>
      </c>
      <c r="L830" s="444">
        <f t="shared" ca="1" si="80"/>
        <v>-508061.7062802093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-508061.7062802093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-2149.8247677501231</v>
      </c>
      <c r="L831" s="444">
        <f t="shared" ca="1" si="80"/>
        <v>-518107.76902777958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-518107.76902777958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-2191.6833625316658</v>
      </c>
      <c r="L832" s="444">
        <f t="shared" ca="1" si="80"/>
        <v>-528195.69037013152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-528195.69037013152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-2233.7163681247989</v>
      </c>
      <c r="L833" s="444">
        <f t="shared" ca="1" si="80"/>
        <v>-538325.64471807657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-538325.64471807657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-2275.9245112412368</v>
      </c>
      <c r="L834" s="444">
        <f t="shared" ca="1" si="80"/>
        <v>-548497.80720913806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-548497.80720913806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-2318.3085216206596</v>
      </c>
      <c r="L835" s="444">
        <f t="shared" ca="1" si="80"/>
        <v>-558712.35371057899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-558712.35371057899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-2360.86913204333</v>
      </c>
      <c r="L836" s="444">
        <f t="shared" ca="1" si="80"/>
        <v>-568969.46082244255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-568969.46082244255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-2403.6070783427617</v>
      </c>
      <c r="L837" s="444">
        <f t="shared" ca="1" si="80"/>
        <v>-579269.30588060559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-579269.30588060559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-2446.5230994184408</v>
      </c>
      <c r="L838" s="444">
        <f t="shared" ca="1" si="80"/>
        <v>-589612.06695984432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-589612.06695984432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-2489.6179372486022</v>
      </c>
      <c r="L839" s="444">
        <f t="shared" ca="1" si="80"/>
        <v>-599997.9228769131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-599997.9228769131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-2532.8923369030554</v>
      </c>
      <c r="L840" s="444">
        <f t="shared" ca="1" si="80"/>
        <v>-610427.05319363635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-610427.05319363635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-2576.347046556069</v>
      </c>
      <c r="L841" s="444">
        <f t="shared" ca="1" si="80"/>
        <v>-620899.63822001265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-620899.63822001265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-2619.9828174993036</v>
      </c>
      <c r="L842" s="444">
        <f t="shared" ca="1" si="80"/>
        <v>-631415.8590173322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-631415.8590173322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-2663.800404154802</v>
      </c>
      <c r="L843" s="444">
        <f t="shared" ca="1" si="80"/>
        <v>-641975.89740130724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-641975.89740130724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-2707.800564088031</v>
      </c>
      <c r="L844" s="444">
        <f t="shared" ca="1" si="80"/>
        <v>-652579.93594521552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-652579.93594521552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-2751.984058020982</v>
      </c>
      <c r="L845" s="444">
        <f t="shared" ca="1" si="80"/>
        <v>-663228.15798305674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-663228.15798305674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-2796.3516498453205</v>
      </c>
      <c r="L846" s="444">
        <f t="shared" ca="1" si="80"/>
        <v>-673920.74761272233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-673920.74761272233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-2840.904106635594</v>
      </c>
      <c r="L847" s="444">
        <f t="shared" ca="1" si="80"/>
        <v>-684657.88969917817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-684657.88969917817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-2885.6421986624932</v>
      </c>
      <c r="L848" s="444">
        <f t="shared" ca="1" si="80"/>
        <v>-695439.7698776609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-695439.7698776609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-2930.5666994061712</v>
      </c>
      <c r="L849" s="444">
        <f t="shared" ca="1" si="80"/>
        <v>-706266.57455688727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-706266.57455688727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-2975.6783855696144</v>
      </c>
      <c r="L850" s="444">
        <f t="shared" ca="1" si="80"/>
        <v>-717138.49092227709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-717138.49092227709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-3020.9780370920721</v>
      </c>
      <c r="L851" s="444">
        <f t="shared" ca="1" si="80"/>
        <v>-728055.70693918935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-728055.70693918935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-3066.4664371625399</v>
      </c>
      <c r="L852" s="444">
        <f t="shared" ca="1" si="80"/>
        <v>-739018.41135617206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-739018.41135617206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-3112.1443722333011</v>
      </c>
      <c r="L853" s="444">
        <f t="shared" ca="1" si="80"/>
        <v>-750026.7937082256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-750026.7937082256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-3158.0126320335244</v>
      </c>
      <c r="L854" s="444">
        <f t="shared" ca="1" si="80"/>
        <v>-761081.04432007938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-761081.04432007938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-3204.0720095829151</v>
      </c>
      <c r="L855" s="444">
        <f t="shared" ca="1" si="80"/>
        <v>-772181.3543094825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-772181.3543094825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-3250.3233012054279</v>
      </c>
      <c r="L856" s="444">
        <f t="shared" ca="1" si="80"/>
        <v>-783327.91559050814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-783327.91559050814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-3296.7673065430349</v>
      </c>
      <c r="L857" s="444">
        <f t="shared" ca="1" si="80"/>
        <v>-794520.92087687145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-794520.92087687145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-3343.4048285695485</v>
      </c>
      <c r="L858" s="444">
        <f t="shared" ca="1" si="80"/>
        <v>-805760.56368526118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-805760.56368526118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-3390.236673604506</v>
      </c>
      <c r="L859" s="444">
        <f t="shared" ca="1" si="80"/>
        <v>-817047.03833868587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-817047.03833868587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-3437.2636513271082</v>
      </c>
      <c r="L860" s="444">
        <f t="shared" ca="1" si="80"/>
        <v>-828380.53996983322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-828380.53996983322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-3484.4865747902227</v>
      </c>
      <c r="L861" s="444">
        <f t="shared" ca="1" si="80"/>
        <v>-839761.26452444366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-839761.26452444366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-3531.9062604344322</v>
      </c>
      <c r="L862" s="444">
        <f t="shared" ca="1" si="80"/>
        <v>-851189.40876469831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-851189.40876469831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-3579.5235281021605</v>
      </c>
      <c r="L863" s="444">
        <f t="shared" ca="1" si="80"/>
        <v>-862665.17027262074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-862665.17027262074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-3627.3392010518369</v>
      </c>
      <c r="L864" s="444">
        <f t="shared" ca="1" si="80"/>
        <v>-874188.74745349283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-874188.74745349283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-3675.3541059721383</v>
      </c>
      <c r="L865" s="444">
        <f t="shared" ca="1" si="80"/>
        <v>-885760.33953928517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-885760.33953928517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-3723.5690729962726</v>
      </c>
      <c r="L866" s="444">
        <f t="shared" ca="1" si="80"/>
        <v>-897380.14659210166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-897380.14659210166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-3771.9849357163416</v>
      </c>
      <c r="L867" s="444">
        <f t="shared" ca="1" si="80"/>
        <v>-909048.36950763827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-909048.36950763827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-3820.6025311977437</v>
      </c>
      <c r="L868" s="444">
        <f t="shared" ca="1" si="80"/>
        <v>-920765.21001865622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-920765.21001865622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-3869.4226999936518</v>
      </c>
      <c r="L869" s="444">
        <f t="shared" ca="1" si="80"/>
        <v>-932530.87069847016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-932530.87069847016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-3918.4462861595439</v>
      </c>
      <c r="L870" s="444">
        <f t="shared" ca="1" si="80"/>
        <v>-944345.55496444996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-944345.55496444996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-3967.674137267793</v>
      </c>
      <c r="L871" s="444">
        <f t="shared" ca="1" si="80"/>
        <v>-956209.46708153794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-956209.46708153794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-4017.1071044223258</v>
      </c>
      <c r="L872" s="444">
        <f t="shared" ca="1" si="80"/>
        <v>-968122.81216578046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-968122.81216578046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-4066.7460422733366</v>
      </c>
      <c r="L873" s="444">
        <f t="shared" ca="1" si="80"/>
        <v>-980085.79618787405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-980085.79618787405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-4116.5918090320592</v>
      </c>
      <c r="L874" s="444">
        <f t="shared" ca="1" si="80"/>
        <v>-992098.6259767263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-992098.6259767263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-4166.6452664856106</v>
      </c>
      <c r="L875" s="444">
        <f t="shared" ca="1" si="80"/>
        <v>-1004161.5092230322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-1004161.5092230322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-4216.9072800118847</v>
      </c>
      <c r="L876" s="444">
        <f t="shared" ca="1" si="80"/>
        <v>-1016274.6544828643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-1016274.6544828643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-4267.3787185945184</v>
      </c>
      <c r="L877" s="444">
        <f t="shared" ca="1" si="80"/>
        <v>-1028438.2711812791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-1028438.2711812791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-4318.0604548379142</v>
      </c>
      <c r="L878" s="444">
        <f t="shared" ca="1" si="80"/>
        <v>-1040652.5696159372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-1040652.5696159372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-4368.9533649823225</v>
      </c>
      <c r="L879" s="444">
        <f t="shared" ca="1" si="80"/>
        <v>-1052917.7609607398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-1052917.7609607398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-4420.0583289189999</v>
      </c>
      <c r="L880" s="444">
        <f t="shared" ca="1" si="80"/>
        <v>-1065234.0572694791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-1065234.0572694791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-4471.3762302054138</v>
      </c>
      <c r="L881" s="444">
        <f t="shared" ca="1" si="80"/>
        <v>-1077601.6714795048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-1077601.6714795048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-4522.9079560805212</v>
      </c>
      <c r="L882" s="444">
        <f t="shared" ca="1" si="80"/>
        <v>-1090020.8174154055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-1090020.8174154055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-4574.654397480107</v>
      </c>
      <c r="L883" s="444">
        <f t="shared" ca="1" si="80"/>
        <v>-1102491.709792706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-1102491.709792706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-4626.6164490521924</v>
      </c>
      <c r="L884" s="444">
        <f t="shared" ca="1" si="80"/>
        <v>-1115014.5642215784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-1115014.5642215784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-4678.7950091724942</v>
      </c>
      <c r="L885" s="444">
        <f t="shared" ca="1" si="80"/>
        <v>-1127589.5972105712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-1127589.5972105712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-4731.1909799599644</v>
      </c>
      <c r="L886" s="444">
        <f t="shared" ca="1" si="80"/>
        <v>-1140217.0261703513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-1140217.0261703513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-4783.8052672923814</v>
      </c>
      <c r="L887" s="444">
        <f t="shared" ca="1" si="80"/>
        <v>-1152897.0694174638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-1152897.0694174638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-4836.638780822017</v>
      </c>
      <c r="L888" s="444">
        <f t="shared" ca="1" si="80"/>
        <v>-1165629.9461781061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-1165629.9461781061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-4889.6924339913594</v>
      </c>
      <c r="L889" s="444">
        <f t="shared" ca="1" si="80"/>
        <v>-1178415.8765919178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-1178415.8765919178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-4942.9671440489083</v>
      </c>
      <c r="L890" s="444">
        <f t="shared" ca="1" si="80"/>
        <v>-1191255.0817157871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-1191255.0817157871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-4996.4638320650301</v>
      </c>
      <c r="L891" s="444">
        <f t="shared" ca="1" si="80"/>
        <v>-1204147.7835276723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-1204147.7835276723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-5050.1834229478854</v>
      </c>
      <c r="L892" s="444">
        <f t="shared" ca="1" si="80"/>
        <v>-1217094.2049304405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-1217094.2049304405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-5104.1268454594201</v>
      </c>
      <c r="L893" s="444">
        <f t="shared" ca="1" si="80"/>
        <v>-1230094.5697557202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-1230094.5697557202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-5158.2950322314182</v>
      </c>
      <c r="L894" s="444">
        <f t="shared" ca="1" si="80"/>
        <v>-1243149.1027677718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-1243149.1027677718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-5212.6889197816336</v>
      </c>
      <c r="L895" s="444">
        <f t="shared" ca="1" si="80"/>
        <v>-1256258.0296673737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-1256258.0296673737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-5267.3094485299753</v>
      </c>
      <c r="L896" s="444">
        <f t="shared" ca="1" si="80"/>
        <v>-1269421.5770957239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-1269421.5770957239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-5322.1575628147675</v>
      </c>
      <c r="L897" s="444">
        <f t="shared" ca="1" si="80"/>
        <v>-1282639.9726383588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-1282639.9726383588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-5377.2342109090796</v>
      </c>
      <c r="L898" s="444">
        <f t="shared" ca="1" si="80"/>
        <v>-1295913.4448290882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-1295913.4448290882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-5432.5403450371186</v>
      </c>
      <c r="L899" s="444">
        <f t="shared" ca="1" si="80"/>
        <v>-1309242.2231539455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-1309242.2231539455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-5488.0769213906906</v>
      </c>
      <c r="L900" s="444">
        <f t="shared" ca="1" si="80"/>
        <v>-1322626.5380551564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-1322626.5380551564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-5543.8449001457357</v>
      </c>
      <c r="L901" s="444">
        <f t="shared" ca="1" si="80"/>
        <v>-1336066.6209351222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-1336066.6209351222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-5599.8452454789267</v>
      </c>
      <c r="L902" s="444">
        <f t="shared" ca="1" si="80"/>
        <v>-1349562.7041604214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-1349562.7041604214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-5656.0789255843401</v>
      </c>
      <c r="L903" s="444">
        <f t="shared" ca="1" si="80"/>
        <v>-1363115.0210658261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-1363115.0210658261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-5712.5469126901926</v>
      </c>
      <c r="L904" s="444">
        <f t="shared" ca="1" si="80"/>
        <v>-1376723.8059583365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-1376723.8059583365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-5769.2501830756528</v>
      </c>
      <c r="L905" s="444">
        <f t="shared" ca="1" si="80"/>
        <v>-1390389.2941212323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-1390389.2941212323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-5826.1897170877191</v>
      </c>
      <c r="L906" s="444">
        <f t="shared" ca="1" si="80"/>
        <v>-1404111.7218181402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-1404111.7218181402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-5883.3664991581682</v>
      </c>
      <c r="L907" s="444">
        <f t="shared" ca="1" si="80"/>
        <v>-1417891.3262971186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-1417891.3262971186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-5940.7815178205783</v>
      </c>
      <c r="L908" s="444">
        <f t="shared" ca="1" si="80"/>
        <v>-1431728.3457947595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-1431728.3457947595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-5998.4357657274149</v>
      </c>
      <c r="L909" s="444">
        <f t="shared" ca="1" si="80"/>
        <v>-1445623.0195403071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-1445623.0195403071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-6056.330239667197</v>
      </c>
      <c r="L910" s="444">
        <f t="shared" ca="1" si="80"/>
        <v>-1459575.5877597944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-1459575.5877597944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-6114.4659405817274</v>
      </c>
      <c r="L911" s="444">
        <f t="shared" ca="1" si="80"/>
        <v>-1473586.2916801963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-1473586.2916801963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-6172.8438735834025</v>
      </c>
      <c r="L912" s="444">
        <f t="shared" ca="1" si="80"/>
        <v>-1487655.3735336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-1487655.3735336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-6231.4650479725842</v>
      </c>
      <c r="L913" s="444">
        <f t="shared" ca="1" si="80"/>
        <v>-1501783.0765613928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-1501783.0765613928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-6290.3304772550537</v>
      </c>
      <c r="L914" s="444">
        <f t="shared" ca="1" si="80"/>
        <v>-1515969.6450184681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-1515969.6450184681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-6349.4411791595348</v>
      </c>
      <c r="L915" s="444">
        <f t="shared" ca="1" si="80"/>
        <v>-1530215.3241774479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-1530215.3241774479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-6408.7981756552836</v>
      </c>
      <c r="L916" s="444">
        <f t="shared" ca="1" si="80"/>
        <v>-1544520.3603329235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-1544520.3603329235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-6468.4024929697653</v>
      </c>
      <c r="L917" s="444">
        <f t="shared" ca="1" si="80"/>
        <v>-1558885.0008057135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-1558885.0008057135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-6528.2551616063902</v>
      </c>
      <c r="L918" s="444">
        <f t="shared" ca="1" si="80"/>
        <v>-1573309.4939471402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-1573309.4939471402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-6588.3572163623348</v>
      </c>
      <c r="L919" s="444">
        <f t="shared" ca="1" si="80"/>
        <v>-1587794.0891433228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-1587794.0891433228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-6648.7096963464292</v>
      </c>
      <c r="L920" s="444">
        <f t="shared" ca="1" si="80"/>
        <v>-1602339.0368194894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-1602339.0368194894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-6709.3136449971234</v>
      </c>
      <c r="L921" s="444">
        <f t="shared" ca="1" si="80"/>
        <v>-1616944.5884443067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-1616944.5884443067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-6770.1701101005292</v>
      </c>
      <c r="L922" s="444">
        <f t="shared" ca="1" si="80"/>
        <v>-1631610.9965342274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-1631610.9965342274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-6831.2801438085316</v>
      </c>
      <c r="L923" s="444">
        <f t="shared" ca="1" si="80"/>
        <v>-1646338.5146578562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-1646338.5146578562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-6892.644802656986</v>
      </c>
      <c r="L924" s="444">
        <f t="shared" ca="1" si="80"/>
        <v>-1661127.3974403334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-1661127.3974403334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-6954.2651475839721</v>
      </c>
      <c r="L925" s="444">
        <f t="shared" ca="1" si="80"/>
        <v>-1675977.9005677376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-1675977.9005677376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-7016.1422439481576</v>
      </c>
      <c r="L926" s="444">
        <f t="shared" ca="1" si="80"/>
        <v>-1690890.2807915059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-1690890.2807915059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-7078.277161547192</v>
      </c>
      <c r="L927" s="444">
        <f t="shared" ca="1" si="80"/>
        <v>-1705864.7959328734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-1705864.7959328734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-7140.670974636223</v>
      </c>
      <c r="L928" s="444">
        <f t="shared" ca="1" si="80"/>
        <v>-1720901.7048873298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-1720901.7048873298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-7203.3247619464573</v>
      </c>
      <c r="L929" s="444">
        <f t="shared" ca="1" si="80"/>
        <v>-1736001.2676290965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-1736001.2676290965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-7266.2396067038198</v>
      </c>
      <c r="L930" s="444">
        <f t="shared" ca="1" si="80"/>
        <v>-1751163.7452156206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-1751163.7452156206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-7329.4165966476703</v>
      </c>
      <c r="L931" s="444">
        <f t="shared" ca="1" si="80"/>
        <v>-1766389.3997920884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-1766389.3997920884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-7392.8568240496197</v>
      </c>
      <c r="L932" s="444">
        <f t="shared" ca="1" si="80"/>
        <v>-1781678.4945959584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-1781678.4945959584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-7456.5613857324106</v>
      </c>
      <c r="L933" s="444">
        <f t="shared" ca="1" si="80"/>
        <v>-1797031.293961511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-1797031.293961511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-7520.5313830888799</v>
      </c>
      <c r="L934" s="444">
        <f t="shared" ca="1" si="80"/>
        <v>-1812448.06332442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-1812448.06332442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-7584.7679221010012</v>
      </c>
      <c r="L935" s="444">
        <f t="shared" ca="1" si="80"/>
        <v>-1827929.0692263413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-1827929.0692263413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-7649.2721133590067</v>
      </c>
      <c r="L936" s="444">
        <f t="shared" ca="1" si="80"/>
        <v>-1843474.5793195206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-1843474.5793195206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-7714.0450720805866</v>
      </c>
      <c r="L937" s="444">
        <f t="shared" ca="1" si="80"/>
        <v>-1859084.8623714214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-1859084.8623714214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-7779.0879181301734</v>
      </c>
      <c r="L938" s="444">
        <f t="shared" ca="1" si="80"/>
        <v>-1874760.1882693719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-1874760.1882693719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-7844.4017760383003</v>
      </c>
      <c r="L939" s="444">
        <f t="shared" ca="1" si="80"/>
        <v>-1890500.8280252304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-1890500.8280252304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-7909.9877750210444</v>
      </c>
      <c r="L940" s="444">
        <f t="shared" ca="1" si="80"/>
        <v>-1906307.0537800717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-1906307.0537800717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-7975.8470489995498</v>
      </c>
      <c r="L941" s="444">
        <f t="shared" ca="1" si="80"/>
        <v>-1922179.1388088914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-1922179.1388088914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-8041.9807366196319</v>
      </c>
      <c r="L942" s="444">
        <f t="shared" ca="1" si="80"/>
        <v>-1938117.3575253312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-1938117.3575253312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-8108.3899812714644</v>
      </c>
      <c r="L943" s="444">
        <f t="shared" ca="1" si="80"/>
        <v>-1954121.9854864229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-1954121.9854864229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-8175.0759311093461</v>
      </c>
      <c r="L944" s="444">
        <f t="shared" ca="1" si="80"/>
        <v>-1970193.2993973524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-1970193.2993973524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-8242.0397390715516</v>
      </c>
      <c r="L945" s="444">
        <f t="shared" ca="1" si="80"/>
        <v>-1986331.5771162442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-1986331.5771162442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-8309.2825629002691</v>
      </c>
      <c r="L946" s="444">
        <f t="shared" ca="1" si="80"/>
        <v>-2002537.0976589648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-2002537.0976589648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-8376.805565161605</v>
      </c>
      <c r="L947" s="444">
        <f t="shared" ca="1" si="80"/>
        <v>-2018810.1412039467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-2018810.1412039467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-8444.6099132656946</v>
      </c>
      <c r="L948" s="444">
        <f t="shared" ca="1" si="80"/>
        <v>-2035150.9890970327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-2035150.9890970327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-8512.696779486887</v>
      </c>
      <c r="L949" s="444">
        <f t="shared" ca="1" si="80"/>
        <v>-2051559.9238563399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-2051559.9238563399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-8581.0673409840001</v>
      </c>
      <c r="L950" s="444">
        <f t="shared" ca="1" si="80"/>
        <v>-2068037.2291771441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-2068037.2291771441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-8649.7227798206859</v>
      </c>
      <c r="L951" s="444">
        <f t="shared" ca="1" si="80"/>
        <v>-2084583.189936785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-2084583.189936785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-8718.6642829858538</v>
      </c>
      <c r="L952" s="444">
        <f t="shared" ca="1" si="80"/>
        <v>-2101198.092199591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-2101198.092199591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-8787.8930424142127</v>
      </c>
      <c r="L953" s="444">
        <f t="shared" ca="1" si="80"/>
        <v>-2117882.223221825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-2117882.223221825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-8857.4102550068546</v>
      </c>
      <c r="L954" s="444">
        <f t="shared" ca="1" si="80"/>
        <v>-2134635.8714566519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-2134635.8714566519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-8927.2171226519658</v>
      </c>
      <c r="L955" s="444">
        <f t="shared" ca="1" si="80"/>
        <v>-2151459.326559124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-2151459.326559124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-8997.3148522455995</v>
      </c>
      <c r="L956" s="444">
        <f t="shared" ca="1" si="80"/>
        <v>-2168352.8793911897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-2168352.8793911897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-9067.7046557125395</v>
      </c>
      <c r="L957" s="444">
        <f t="shared" ca="1" si="80"/>
        <v>-2185316.8220267221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-2185316.8220267221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-9138.3877500272592</v>
      </c>
      <c r="L958" s="444">
        <f t="shared" ca="1" si="80"/>
        <v>-2202351.4477565694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-2202351.4477565694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-9209.3653572349558</v>
      </c>
      <c r="L959" s="444">
        <f t="shared" ca="1" si="80"/>
        <v>-2219457.0510936244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-2219457.0510936244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-9280.6387044726853</v>
      </c>
      <c r="L960" s="444">
        <f t="shared" ca="1" si="80"/>
        <v>-2236633.9277779171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-2236633.9277779171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-9352.2090239905719</v>
      </c>
      <c r="L961" s="444">
        <f t="shared" ca="1" si="80"/>
        <v>-2253882.3747817278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-2253882.3747817278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-9424.077553173116</v>
      </c>
      <c r="L962" s="444">
        <f t="shared" ca="1" si="80"/>
        <v>-2271202.6903147209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-2271202.6903147209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-9496.2455345605867</v>
      </c>
      <c r="L963" s="444">
        <f t="shared" ca="1" si="80"/>
        <v>-2288595.1738291015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-2288595.1738291015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-9568.7142158705065</v>
      </c>
      <c r="L964" s="444">
        <f t="shared" ca="1" si="80"/>
        <v>-2306060.126024792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-2306060.126024792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-9641.4848500192165</v>
      </c>
      <c r="L965" s="444">
        <f t="shared" ca="1" si="80"/>
        <v>-2323597.8488546312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-2323597.8488546312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-9714.5586951435471</v>
      </c>
      <c r="L966" s="444">
        <f t="shared" ca="1" si="80"/>
        <v>-2341208.6455295947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-2341208.6455295947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-9787.937014622561</v>
      </c>
      <c r="L967" s="444">
        <f t="shared" ca="1" si="80"/>
        <v>-2358892.8205240373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-2358892.8205240373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-9861.6210770994057</v>
      </c>
      <c r="L968" s="444">
        <f t="shared" ca="1" si="80"/>
        <v>-2376650.6795809567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-2376650.6795809567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-9935.6121565032354</v>
      </c>
      <c r="L969" s="444">
        <f t="shared" ca="1" si="80"/>
        <v>-2394482.5297172801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-2394482.5297172801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-10009.91153207125</v>
      </c>
      <c r="L970" s="444">
        <f t="shared" ca="1" si="80"/>
        <v>-2412388.6792291715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-2412388.6792291715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-10084.520488370797</v>
      </c>
      <c r="L971" s="444">
        <f t="shared" ca="1" si="80"/>
        <v>-2430369.4376973622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-2430369.4376973622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-10159.440315321592</v>
      </c>
      <c r="L972" s="444">
        <f t="shared" ca="1" si="80"/>
        <v>-2448425.1159925037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-2448425.1159925037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-10234.672308218016</v>
      </c>
      <c r="L973" s="444">
        <f t="shared" ca="1" si="80"/>
        <v>-2466556.0262805419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-2466556.0262805419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-10310.217767751508</v>
      </c>
      <c r="L974" s="444">
        <f t="shared" ca="1" si="80"/>
        <v>-2484762.4820281132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-2484762.4820281132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-10386.078000033054</v>
      </c>
      <c r="L975" s="444">
        <f t="shared" ca="1" si="80"/>
        <v>-2503044.7980079665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-2503044.7980079665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-10462.254316615777</v>
      </c>
      <c r="L976" s="444">
        <f t="shared" ca="1" si="80"/>
        <v>-2521403.2903044024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-2521403.2903044024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-10538.748034517594</v>
      </c>
      <c r="L977" s="444">
        <f t="shared" ca="1" si="80"/>
        <v>-2539838.2763187401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-2539838.2763187401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-10615.560476244</v>
      </c>
      <c r="L978" s="444">
        <f t="shared" ca="1" si="80"/>
        <v>-2558350.0747748041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-2558350.0747748041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-10692.692969810934</v>
      </c>
      <c r="L979" s="444">
        <f t="shared" ca="1" si="80"/>
        <v>-2576939.0057244352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-2576939.0057244352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-10770.14684876773</v>
      </c>
      <c r="L980" s="444">
        <f t="shared" ca="1" si="80"/>
        <v>-2595605.3905530227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-2595605.3905530227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-10847.923452220179</v>
      </c>
      <c r="L981" s="444">
        <f t="shared" ca="1" si="80"/>
        <v>-2614349.5519850631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-2614349.5519850631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-10926.02412485368</v>
      </c>
      <c r="L982" s="444">
        <f t="shared" ca="1" si="80"/>
        <v>-2633171.8140897369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-2633171.8140897369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-11004.450216956488</v>
      </c>
      <c r="L983" s="444">
        <f t="shared" ca="1" si="80"/>
        <v>-2652072.5022865133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-2652072.5022865133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-11083.203084443056</v>
      </c>
      <c r="L984" s="444">
        <f t="shared" ca="1" si="80"/>
        <v>-2671051.9433507766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-2671051.9433507766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-11162.284088877486</v>
      </c>
      <c r="L985" s="444">
        <f t="shared" ca="1" si="80"/>
        <v>-2690110.4654194741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-2690110.4654194741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-11241.694597497059</v>
      </c>
      <c r="L986" s="444">
        <f t="shared" ca="1" si="80"/>
        <v>-2709248.3979967912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-2709248.3979967912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-11321.43598323588</v>
      </c>
      <c r="L987" s="444">
        <f t="shared" ca="1" si="80"/>
        <v>-2728466.0719598471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-2728466.0719598471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-11401.509624748613</v>
      </c>
      <c r="L988" s="444">
        <f t="shared" ca="1" si="80"/>
        <v>-2747763.8195644156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-2747763.8195644156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-11481.916906434315</v>
      </c>
      <c r="L989" s="444">
        <f t="shared" ca="1" si="80"/>
        <v>-2767141.9744506697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-2767141.9744506697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-11562.659218460374</v>
      </c>
      <c r="L990" s="444">
        <f t="shared" ca="1" si="80"/>
        <v>-2786600.87164895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-2786600.87164895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-11643.737956786541</v>
      </c>
      <c r="L991" s="444">
        <f t="shared" ca="1" si="80"/>
        <v>-2806140.8475855566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-2806140.8475855566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-11725.154523189069</v>
      </c>
      <c r="L992" s="444">
        <f t="shared" ca="1" si="80"/>
        <v>-2825762.2400885657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-2825762.2400885657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-11806.91032528494</v>
      </c>
      <c r="L993" s="444">
        <f t="shared" ca="1" si="80"/>
        <v>-2845465.3883936708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-2845465.3883936708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-11889.006776556211</v>
      </c>
      <c r="L994" s="444">
        <f t="shared" ca="1" si="80"/>
        <v>-2865250.6331500472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-2865250.6331500472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-11971.445296374446</v>
      </c>
      <c r="L995" s="444">
        <f t="shared" ca="1" si="80"/>
        <v>-2885118.3164262418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-2885118.3164262418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-12054.227310025257</v>
      </c>
      <c r="L996" s="444">
        <f t="shared" ca="1" si="80"/>
        <v>-2905068.7817160869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-2905068.7817160869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-12137.354248732945</v>
      </c>
      <c r="L997" s="444">
        <f t="shared" ca="1" si="80"/>
        <v>-2925102.3739446397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-2925102.3739446397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-12220.827549685249</v>
      </c>
      <c r="L998" s="444">
        <f t="shared" ca="1" si="80"/>
        <v>-2945219.439474145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-2945219.439474145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-12304.648656058187</v>
      </c>
      <c r="L999" s="444">
        <f t="shared" ca="1" si="80"/>
        <v>-2965420.3261100231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-2965420.3261100231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-12388.819017041013</v>
      </c>
      <c r="L1000" s="444">
        <f t="shared" ca="1" si="80"/>
        <v>-2985705.3831068841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-2985705.3831068841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-12473.340087861267</v>
      </c>
      <c r="L1001" s="444">
        <f t="shared" ca="1" si="80"/>
        <v>-3006074.9611745654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-3006074.9611745654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-12558.21332980994</v>
      </c>
      <c r="L1002" s="444">
        <f t="shared" ca="1" si="80"/>
        <v>-3026529.4124841951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-3026529.4124841951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-12643.44021026673</v>
      </c>
      <c r="L1003" s="444">
        <f t="shared" ca="1" si="80"/>
        <v>-3047069.0906742816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-3047069.0906742816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-12729.022202725424</v>
      </c>
      <c r="L1004" s="444">
        <f t="shared" ca="1" si="80"/>
        <v>-3067694.3508568271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-3067694.3508568271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-12814.960786819363</v>
      </c>
      <c r="L1005" s="444">
        <f t="shared" ca="1" si="80"/>
        <v>-3088405.5496234666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-3088405.5496234666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-12901.257448347027</v>
      </c>
      <c r="L1006" s="444">
        <f t="shared" ca="1" si="80"/>
        <v>-3109203.0450516334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-3109203.0450516334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-12987.913679297722</v>
      </c>
      <c r="L1007" s="444">
        <f t="shared" ca="1" si="80"/>
        <v>-3130087.1967107509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-3130087.1967107509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-13074.930977877379</v>
      </c>
      <c r="L1008" s="444">
        <f t="shared" ca="1" si="80"/>
        <v>-3151058.3656684482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-3151058.3656684482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-13162.310848534451</v>
      </c>
      <c r="L1009" s="444">
        <f t="shared" ca="1" si="80"/>
        <v>-3172116.9144968027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-3172116.9144968027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-13250.054801985927</v>
      </c>
      <c r="L1010" s="444">
        <f t="shared" ca="1" si="80"/>
        <v>-3193263.2072786088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-3193263.2072786088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-13338.164355243453</v>
      </c>
      <c r="L1011" s="444">
        <f t="shared" ca="1" si="80"/>
        <v>-3214497.6096136724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-3214497.6096136724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-13426.64103163955</v>
      </c>
      <c r="L1012" s="444">
        <f t="shared" ca="1" si="80"/>
        <v>-3235820.488625132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-3235820.488625132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-13515.486360853967</v>
      </c>
      <c r="L1013" s="444">
        <f t="shared" ca="1" si="80"/>
        <v>-3257232.212965806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-3257232.212965806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-13604.701878940108</v>
      </c>
      <c r="L1014" s="444">
        <f t="shared" ca="1" si="80"/>
        <v>-3278733.1528245662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-3278733.1528245662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-13694.289128351609</v>
      </c>
      <c r="L1015" s="444">
        <f t="shared" ca="1" si="80"/>
        <v>-3300323.6799327377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-3300323.6799327377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-13784.249657968991</v>
      </c>
      <c r="L1016" s="444">
        <f t="shared" ca="1" si="80"/>
        <v>-3322004.1675705267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-3322004.1675705267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-13874.585023126443</v>
      </c>
      <c r="L1017" s="444">
        <f t="shared" ca="1" si="80"/>
        <v>-3343774.9905734733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-3343774.9905734733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-13965.296785638722</v>
      </c>
      <c r="L1018" s="444">
        <f t="shared" ca="1" si="80"/>
        <v>-3365636.5253389319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-3365636.5253389319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-14056.386513828131</v>
      </c>
      <c r="L1019" s="444">
        <f t="shared" ca="1" si="80"/>
        <v>-3387589.1498325802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-3387589.1498325802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-14147.855782551667</v>
      </c>
      <c r="L1020" s="444">
        <f t="shared" ca="1" si="80"/>
        <v>-3409633.2435949519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-3409633.2435949519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-14239.706173228216</v>
      </c>
      <c r="L1021" s="444">
        <f t="shared" ca="1" si="80"/>
        <v>-3431769.187748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-3431769.187748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-14331.939273865915</v>
      </c>
      <c r="L1022" s="444">
        <f t="shared" ca="1" si="80"/>
        <v>-3453997.3650016859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-3453997.3650016859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-14424.556679089608</v>
      </c>
      <c r="L1023" s="444">
        <f t="shared" ca="1" si="80"/>
        <v>-3476318.1596605955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-3476318.1596605955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-14517.5599901684</v>
      </c>
      <c r="L1024" s="444">
        <f t="shared" ca="1" si="80"/>
        <v>-3498731.957630584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-3498731.957630584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-14610.95081504335</v>
      </c>
      <c r="L1025" s="444">
        <f t="shared" ca="1" si="80"/>
        <v>-3521239.1464254474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-3521239.1464254474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-14704.730768355279</v>
      </c>
      <c r="L1026" s="444">
        <f t="shared" ca="1" si="80"/>
        <v>-3543840.1151736225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-3543840.1151736225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-14798.901471472675</v>
      </c>
      <c r="L1027" s="444">
        <f t="shared" ca="1" si="80"/>
        <v>-3566535.2546249153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-3566535.2546249153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-14893.46455251973</v>
      </c>
      <c r="L1028" s="444">
        <f t="shared" ref="L1028:L1282" ca="1" si="106">I1028-J1028+K1028</f>
        <v>-3589324.9571572552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-3589324.9571572552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-14988.421646404478</v>
      </c>
      <c r="L1029" s="444">
        <f t="shared" ca="1" si="106"/>
        <v>-3612209.6167834797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-3612209.6167834797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-15083.774394847083</v>
      </c>
      <c r="L1030" s="444">
        <f t="shared" ca="1" si="106"/>
        <v>-3635189.6291581467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-3635189.6291581467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-15179.524446408197</v>
      </c>
      <c r="L1031" s="444">
        <f t="shared" ca="1" si="106"/>
        <v>-3658265.3915843749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-3658265.3915843749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-15275.673456517477</v>
      </c>
      <c r="L1032" s="444">
        <f t="shared" ca="1" si="106"/>
        <v>-3681437.3030207125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-3681437.3030207125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-15372.223087502218</v>
      </c>
      <c r="L1033" s="444">
        <f t="shared" ca="1" si="106"/>
        <v>-3704705.7640880346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-3704705.7640880346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-15469.175008616061</v>
      </c>
      <c r="L1034" s="444">
        <f t="shared" ca="1" si="106"/>
        <v>-3728071.1770764706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-3728071.1770764706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-15566.530896067879</v>
      </c>
      <c r="L1035" s="444">
        <f t="shared" ca="1" si="106"/>
        <v>-3751533.9459523587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-3751533.9459523587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-15664.292433050747</v>
      </c>
      <c r="L1036" s="444">
        <f t="shared" ca="1" si="106"/>
        <v>-3775094.4763652296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-3775094.4763652296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-15762.461309771039</v>
      </c>
      <c r="L1037" s="444">
        <f t="shared" ca="1" si="106"/>
        <v>-3798753.1756548206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-3798753.1756548206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-15861.039223477668</v>
      </c>
      <c r="L1038" s="444">
        <f t="shared" ca="1" si="106"/>
        <v>-3822510.4528581183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-3822510.4528581183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-15960.027878491408</v>
      </c>
      <c r="L1039" s="444">
        <f t="shared" ca="1" si="106"/>
        <v>-3846366.7187164295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-3846366.7187164295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-16059.428986234372</v>
      </c>
      <c r="L1040" s="444">
        <f t="shared" ca="1" si="106"/>
        <v>-3870322.3856824841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-3870322.3856824841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-16159.244265259602</v>
      </c>
      <c r="L1041" s="444">
        <f t="shared" ca="1" si="106"/>
        <v>-3894377.8679275638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-3894377.8679275638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-16259.475441280763</v>
      </c>
      <c r="L1042" s="444">
        <f t="shared" ca="1" si="106"/>
        <v>-3918533.5813486646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-3918533.5813486646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-16360.124247202019</v>
      </c>
      <c r="L1043" s="444">
        <f t="shared" ca="1" si="106"/>
        <v>-3942789.9435756868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-3942789.9435756868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-16461.192423147946</v>
      </c>
      <c r="L1044" s="444">
        <f t="shared" ca="1" si="106"/>
        <v>-3967147.3739786549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-3967147.3739786549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-16562.681716493644</v>
      </c>
      <c r="L1045" s="444">
        <f t="shared" ca="1" si="106"/>
        <v>-3991606.2936749686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-3991606.2936749686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-16664.593881894951</v>
      </c>
      <c r="L1046" s="444">
        <f t="shared" ca="1" si="106"/>
        <v>-4016167.1255366835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-4016167.1255366835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-16766.930681318765</v>
      </c>
      <c r="L1047" s="444">
        <f t="shared" ca="1" si="106"/>
        <v>-4040830.2941978225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-4040830.2941978225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-16869.693884073509</v>
      </c>
      <c r="L1048" s="444">
        <f t="shared" ca="1" si="106"/>
        <v>-4065596.2260617157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-4065596.2260617157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-16972.88526683973</v>
      </c>
      <c r="L1049" s="444">
        <f t="shared" ca="1" si="106"/>
        <v>-4090465.3493083753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-4090465.3493083753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-17076.506613700814</v>
      </c>
      <c r="L1050" s="444">
        <f t="shared" ca="1" si="106"/>
        <v>-4115438.0939018959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-4115438.0939018959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-17180.559716173819</v>
      </c>
      <c r="L1051" s="444">
        <f t="shared" ca="1" si="106"/>
        <v>-4140514.8915978898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-4140514.8915978898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-17285.046373240457</v>
      </c>
      <c r="L1052" s="444">
        <f t="shared" ca="1" si="106"/>
        <v>-4165696.1759509505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-4165696.1759509505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-17389.96839137821</v>
      </c>
      <c r="L1053" s="444">
        <f t="shared" ca="1" si="106"/>
        <v>-4190982.3823221489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-4190982.3823221489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-17495.327584591538</v>
      </c>
      <c r="L1054" s="444">
        <f t="shared" ca="1" si="106"/>
        <v>-4216373.947886561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-4216373.947886561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-17601.125774443255</v>
      </c>
      <c r="L1055" s="444">
        <f t="shared" ca="1" si="106"/>
        <v>-4241871.3116408242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-4241871.3116408242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-17707.364790086016</v>
      </c>
      <c r="L1056" s="444">
        <f t="shared" ca="1" si="106"/>
        <v>-4267474.9144107299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-4267474.9144107299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-17814.046468293956</v>
      </c>
      <c r="L1057" s="444">
        <f t="shared" ca="1" si="106"/>
        <v>-4293185.1988588441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-4293185.1988588441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-17921.172653494432</v>
      </c>
      <c r="L1058" s="444">
        <f t="shared" ca="1" si="106"/>
        <v>-4319002.6094921585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-4319002.6094921585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-18028.745197799912</v>
      </c>
      <c r="L1059" s="444">
        <f t="shared" ca="1" si="106"/>
        <v>-4344927.5926697785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-4344927.5926697785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-18136.765961039993</v>
      </c>
      <c r="L1060" s="444">
        <f t="shared" ca="1" si="106"/>
        <v>-4370960.5966106383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-4370960.5966106383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-18245.236810793576</v>
      </c>
      <c r="L1061" s="444">
        <f t="shared" ca="1" si="106"/>
        <v>-4397102.0714012515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-4397102.0714012515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-18354.159622421132</v>
      </c>
      <c r="L1062" s="444">
        <f t="shared" ca="1" si="106"/>
        <v>-4423352.469003493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-4423352.469003493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-18463.536279097138</v>
      </c>
      <c r="L1063" s="444">
        <f t="shared" ca="1" si="106"/>
        <v>-4449712.2432624102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-4449712.2432624102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-18573.368671842625</v>
      </c>
      <c r="L1064" s="444">
        <f t="shared" ca="1" si="106"/>
        <v>-4476181.849914073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-4476181.849914073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-18683.658699557887</v>
      </c>
      <c r="L1065" s="444">
        <f t="shared" ca="1" si="106"/>
        <v>-4502761.7465934511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-4502761.7465934511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-18794.408269055297</v>
      </c>
      <c r="L1066" s="444">
        <f t="shared" ca="1" si="106"/>
        <v>-4529452.3928423263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-4529452.3928423263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-18905.619295092278</v>
      </c>
      <c r="L1067" s="444">
        <f t="shared" ca="1" si="106"/>
        <v>-4556254.2501172386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-4556254.2501172386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-19017.293700404411</v>
      </c>
      <c r="L1068" s="444">
        <f t="shared" ca="1" si="106"/>
        <v>-4583167.7817974631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-4583167.7817974631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-19129.43341573868</v>
      </c>
      <c r="L1069" s="444">
        <f t="shared" ca="1" si="106"/>
        <v>-4610193.4531930219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-4610193.4531930219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-19242.040379886843</v>
      </c>
      <c r="L1070" s="444">
        <f t="shared" ca="1" si="106"/>
        <v>-4637331.7315527285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-4637331.7315527285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-19355.116539718951</v>
      </c>
      <c r="L1071" s="444">
        <f t="shared" ca="1" si="106"/>
        <v>-4664583.086072267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-4664583.086072267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-19468.663850217028</v>
      </c>
      <c r="L1072" s="444">
        <f t="shared" ca="1" si="106"/>
        <v>-4691947.9879023042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-4691947.9879023042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-19582.684274508851</v>
      </c>
      <c r="L1073" s="444">
        <f t="shared" ca="1" si="106"/>
        <v>-4719426.9101566328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-4719426.9101566328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-19697.179783901887</v>
      </c>
      <c r="L1074" s="444">
        <f t="shared" ca="1" si="106"/>
        <v>-4747020.3279203549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-4747020.3279203549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-19812.152357917395</v>
      </c>
      <c r="L1075" s="444">
        <f t="shared" ca="1" si="106"/>
        <v>-4774728.7182580922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-4774728.7182580922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-19927.603984324633</v>
      </c>
      <c r="L1076" s="444">
        <f t="shared" ca="1" si="106"/>
        <v>-4802552.5602222364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-4802552.5602222364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-20043.536659175235</v>
      </c>
      <c r="L1077" s="444">
        <f t="shared" ca="1" si="106"/>
        <v>-4830492.334861232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-4830492.334861232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-20159.952386837715</v>
      </c>
      <c r="L1078" s="444">
        <f t="shared" ca="1" si="106"/>
        <v>-4858548.5252278894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-4858548.5252278894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-20276.853180032122</v>
      </c>
      <c r="L1079" s="444">
        <f t="shared" ca="1" si="106"/>
        <v>-4886721.6163877416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-4886721.6163877416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-20394.241059864838</v>
      </c>
      <c r="L1080" s="444">
        <f t="shared" ca="1" si="106"/>
        <v>-4915012.0954274265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-4915012.0954274265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-20512.118055863528</v>
      </c>
      <c r="L1081" s="444">
        <f t="shared" ca="1" si="106"/>
        <v>-4943420.4514631098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-4943420.4514631098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-20630.486206012207</v>
      </c>
      <c r="L1082" s="444">
        <f t="shared" ca="1" si="106"/>
        <v>-4971947.1756489417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-4971947.1756489417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-20749.347556786506</v>
      </c>
      <c r="L1083" s="444">
        <f t="shared" ca="1" si="106"/>
        <v>-5000592.7611855483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-5000592.7611855483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-20868.704163189035</v>
      </c>
      <c r="L1084" s="444">
        <f t="shared" ca="1" si="106"/>
        <v>-5029357.7033285573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-5029357.7033285573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-20988.558088784906</v>
      </c>
      <c r="L1085" s="444">
        <f t="shared" ca="1" si="106"/>
        <v>-5058242.4993971623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-5058242.4993971623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-21108.911405737425</v>
      </c>
      <c r="L1086" s="444">
        <f t="shared" ca="1" si="106"/>
        <v>-5087247.6487827199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-5087247.6487827199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-21229.766194843916</v>
      </c>
      <c r="L1087" s="444">
        <f t="shared" ca="1" si="106"/>
        <v>-5116373.6529573835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-5116373.6529573835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-21351.124545571682</v>
      </c>
      <c r="L1088" s="444">
        <f t="shared" ca="1" si="106"/>
        <v>-5145621.0154827749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-5145621.0154827749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-21472.988556094144</v>
      </c>
      <c r="L1089" s="444">
        <f t="shared" ca="1" si="106"/>
        <v>-5174990.2420186894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-5174990.2420186894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-21595.360333327124</v>
      </c>
      <c r="L1090" s="444">
        <f t="shared" ca="1" si="106"/>
        <v>-5204481.8403318366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-5204481.8403318366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-21718.241992965235</v>
      </c>
      <c r="L1091" s="444">
        <f t="shared" ca="1" si="106"/>
        <v>-5234096.3203046219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-5234096.3203046219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-21841.635659518506</v>
      </c>
      <c r="L1092" s="444">
        <f t="shared" ca="1" si="106"/>
        <v>-5263834.1939439606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-5263834.1939439606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-21965.543466349085</v>
      </c>
      <c r="L1093" s="444">
        <f t="shared" ca="1" si="106"/>
        <v>-5293695.9753901297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-5293695.9753901297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-22089.967555708125</v>
      </c>
      <c r="L1094" s="444">
        <f t="shared" ca="1" si="106"/>
        <v>-5323682.180925658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-5323682.180925658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-22214.910078772824</v>
      </c>
      <c r="L1095" s="444">
        <f t="shared" ca="1" si="106"/>
        <v>-5353793.3289842512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-5353793.3289842512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-22340.373195683631</v>
      </c>
      <c r="L1096" s="444">
        <f t="shared" ca="1" si="106"/>
        <v>-5384029.9401597548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-5384029.9401597548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-22466.35907558156</v>
      </c>
      <c r="L1097" s="444">
        <f t="shared" ca="1" si="106"/>
        <v>-5414392.5372151565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-5414392.5372151565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-22592.869896645734</v>
      </c>
      <c r="L1098" s="444">
        <f t="shared" ca="1" si="106"/>
        <v>-5444881.6450916221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-5444881.6450916221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-22719.907846131009</v>
      </c>
      <c r="L1099" s="444">
        <f t="shared" ca="1" si="106"/>
        <v>-5475497.7909175735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-5475497.7909175735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-22847.475120405805</v>
      </c>
      <c r="L1100" s="444">
        <f t="shared" ca="1" si="106"/>
        <v>-5506241.5040177992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-5506241.5040177992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-22975.57392499008</v>
      </c>
      <c r="L1101" s="444">
        <f t="shared" ca="1" si="106"/>
        <v>-5537113.3159226095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-5537113.3159226095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-23104.206474593455</v>
      </c>
      <c r="L1102" s="444">
        <f t="shared" ca="1" si="106"/>
        <v>-5568113.7603770234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-5568113.7603770234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-23233.374993153513</v>
      </c>
      <c r="L1103" s="444">
        <f t="shared" ca="1" si="106"/>
        <v>-5599243.3733499972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-5599243.3733499972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-23363.081713874239</v>
      </c>
      <c r="L1104" s="444">
        <f t="shared" ca="1" si="106"/>
        <v>-5630502.6930436911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-5630502.6930436911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-23493.328879264631</v>
      </c>
      <c r="L1105" s="444">
        <f t="shared" ca="1" si="106"/>
        <v>-5661892.2599027753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-5661892.2599027753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-23624.118741177481</v>
      </c>
      <c r="L1106" s="444">
        <f t="shared" ca="1" si="106"/>
        <v>-5693412.6166237723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-5693412.6166237723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-23755.453560848302</v>
      </c>
      <c r="L1107" s="444">
        <f t="shared" ca="1" si="106"/>
        <v>-5725064.308164441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-5725064.308164441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-23887.33560893442</v>
      </c>
      <c r="L1108" s="444">
        <f t="shared" ca="1" si="106"/>
        <v>-5756847.8817531951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-5756847.8817531951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-24019.767165554229</v>
      </c>
      <c r="L1109" s="444">
        <f t="shared" ca="1" si="106"/>
        <v>-5788763.8868985698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-5788763.8868985698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-24152.750520326623</v>
      </c>
      <c r="L1110" s="444">
        <f t="shared" ca="1" si="106"/>
        <v>-5820812.875398716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-5820812.875398716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-24286.287972410566</v>
      </c>
      <c r="L1111" s="444">
        <f t="shared" ca="1" si="106"/>
        <v>-5852995.4013509462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-5852995.4013509462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-24420.381830544859</v>
      </c>
      <c r="L1112" s="444">
        <f t="shared" ca="1" si="106"/>
        <v>-5885312.0211613113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-5885312.0211613113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-24555.034413088048</v>
      </c>
      <c r="L1113" s="444">
        <f t="shared" ca="1" si="106"/>
        <v>-5917763.2935542194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-5917763.2935542194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-24690.248048058496</v>
      </c>
      <c r="L1114" s="444">
        <f t="shared" ca="1" si="106"/>
        <v>-5950349.7795820981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-5950349.7795820981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-24826.02507317466</v>
      </c>
      <c r="L1115" s="444">
        <f t="shared" ca="1" si="106"/>
        <v>-5983072.0426350925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-5983072.0426350925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-24962.367835895468</v>
      </c>
      <c r="L1116" s="444">
        <f t="shared" ca="1" si="106"/>
        <v>-6015930.6484508077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-6015930.6484508077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-25099.278693460947</v>
      </c>
      <c r="L1117" s="444">
        <f t="shared" ca="1" si="106"/>
        <v>-6048926.1651240885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-6048926.1651240885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-25236.760012932951</v>
      </c>
      <c r="L1118" s="444">
        <f t="shared" ca="1" si="106"/>
        <v>-6082059.1631168416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-6082059.1631168416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-25374.814171236088</v>
      </c>
      <c r="L1119" s="444">
        <f t="shared" ca="1" si="106"/>
        <v>-6115330.2152678976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-6115330.2152678976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-25513.443555198824</v>
      </c>
      <c r="L1120" s="444">
        <f t="shared" ca="1" si="106"/>
        <v>-6148739.8968029162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-6148739.8968029162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-25652.650561594735</v>
      </c>
      <c r="L1121" s="444">
        <f t="shared" ca="1" si="106"/>
        <v>-6182288.7853443306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-6182288.7853443306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-25792.437597183962</v>
      </c>
      <c r="L1122" s="444">
        <f t="shared" ca="1" si="106"/>
        <v>-6215977.4609213341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-6215977.4609213341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-25932.807078754809</v>
      </c>
      <c r="L1123" s="444">
        <f t="shared" ca="1" si="106"/>
        <v>-6249806.5059799086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-6249806.5059799086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-26073.761433165535</v>
      </c>
      <c r="L1124" s="444">
        <f t="shared" ca="1" si="106"/>
        <v>-6283776.5053928941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-6283776.5053928941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-26215.30309738631</v>
      </c>
      <c r="L1125" s="444">
        <f t="shared" ca="1" si="106"/>
        <v>-6317888.0464701001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-6317888.0464701001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-26357.434518541333</v>
      </c>
      <c r="L1126" s="444">
        <f t="shared" ca="1" si="106"/>
        <v>-6352141.7189684613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-6352141.7189684613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-26500.158153951172</v>
      </c>
      <c r="L1127" s="444">
        <f t="shared" ca="1" si="106"/>
        <v>-6386538.1151022324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-6386538.1151022324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-26643.476471175218</v>
      </c>
      <c r="L1128" s="444">
        <f t="shared" ca="1" si="106"/>
        <v>-6421077.8295532279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-6421077.8295532279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-26787.391948054366</v>
      </c>
      <c r="L1129" s="444">
        <f t="shared" ca="1" si="106"/>
        <v>-6455761.4594811024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-6455761.4594811024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-26931.907072753842</v>
      </c>
      <c r="L1130" s="444">
        <f t="shared" ca="1" si="106"/>
        <v>-6490589.6045336761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-6490589.6045336761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-27077.024343806232</v>
      </c>
      <c r="L1131" s="444">
        <f t="shared" ca="1" si="106"/>
        <v>-6525562.8668573024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-6525562.8668573024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-27222.746270154676</v>
      </c>
      <c r="L1132" s="444">
        <f t="shared" ca="1" si="106"/>
        <v>-6560681.851107277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-6560681.851107277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-27369.075371196235</v>
      </c>
      <c r="L1133" s="444">
        <f t="shared" ca="1" si="106"/>
        <v>-6595947.1644582935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-6595947.1644582935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-27516.014176825473</v>
      </c>
      <c r="L1134" s="444">
        <f t="shared" ca="1" si="106"/>
        <v>-6631359.4166149385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-6631359.4166149385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-27663.565227478161</v>
      </c>
      <c r="L1135" s="444">
        <f t="shared" ca="1" si="106"/>
        <v>-6666919.2198222363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-6666919.2198222363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-27811.73107417523</v>
      </c>
      <c r="L1136" s="444">
        <f t="shared" ca="1" si="106"/>
        <v>-6702627.1888762312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-6702627.1888762312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-27960.51427856688</v>
      </c>
      <c r="L1137" s="444">
        <f t="shared" ca="1" si="106"/>
        <v>-6738483.9411346177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-6738483.9411346177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-28109.917412976822</v>
      </c>
      <c r="L1138" s="444">
        <f t="shared" ca="1" si="106"/>
        <v>-6774490.0965274144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-6774490.0965274144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-28259.943060446814</v>
      </c>
      <c r="L1139" s="444">
        <f t="shared" ca="1" si="106"/>
        <v>-6810646.2775676809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-6810646.2775676809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-28410.593814781252</v>
      </c>
      <c r="L1140" s="444">
        <f t="shared" ca="1" si="106"/>
        <v>-6846953.1093622819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-6846953.1093622819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-28561.872280592092</v>
      </c>
      <c r="L1141" s="444">
        <f t="shared" ca="1" si="106"/>
        <v>-6883411.219622694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-6883411.219622694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-28713.781073343809</v>
      </c>
      <c r="L1142" s="444">
        <f t="shared" ca="1" si="106"/>
        <v>-6920021.2386758579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-6920021.2386758579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-28866.322819398658</v>
      </c>
      <c r="L1143" s="444">
        <f t="shared" ca="1" si="106"/>
        <v>-6956783.7994750766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-6956783.7994750766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-29019.500156062073</v>
      </c>
      <c r="L1144" s="444">
        <f t="shared" ca="1" si="106"/>
        <v>-6993699.5376109583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-6993699.5376109583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-29173.315731628238</v>
      </c>
      <c r="L1145" s="444">
        <f t="shared" ca="1" si="106"/>
        <v>-7030769.0913224062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-7030769.0913224062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-29327.772205425939</v>
      </c>
      <c r="L1146" s="444">
        <f t="shared" ca="1" si="106"/>
        <v>-7067993.1015076526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-7067993.1015076526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-29482.872247864467</v>
      </c>
      <c r="L1147" s="444">
        <f t="shared" ca="1" si="106"/>
        <v>-7105372.211735337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-7105372.211735337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-29638.61854047982</v>
      </c>
      <c r="L1148" s="444">
        <f t="shared" ca="1" si="106"/>
        <v>-7142907.0682556368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-7142907.0682556368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-29795.013775981071</v>
      </c>
      <c r="L1149" s="444">
        <f t="shared" ca="1" si="106"/>
        <v>-7180598.3200114379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-7180598.3200114379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-29952.060658296909</v>
      </c>
      <c r="L1150" s="444">
        <f t="shared" ca="1" si="106"/>
        <v>-7218446.6186495544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-7218446.6186495544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-30109.761902622395</v>
      </c>
      <c r="L1151" s="444">
        <f t="shared" ca="1" si="106"/>
        <v>-7256452.6185319964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-7256452.6185319964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-30268.1202354659</v>
      </c>
      <c r="L1152" s="444">
        <f t="shared" ca="1" si="106"/>
        <v>-7294616.9767472818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-7294616.9767472818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-30427.138394696252</v>
      </c>
      <c r="L1153" s="444">
        <f t="shared" ca="1" si="106"/>
        <v>-7332940.3531217985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-7332940.3531217985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-30586.819129590076</v>
      </c>
      <c r="L1154" s="444">
        <f t="shared" ca="1" si="106"/>
        <v>-7371423.4102312084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-7371423.4102312084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-30747.165200879284</v>
      </c>
      <c r="L1155" s="444">
        <f t="shared" ca="1" si="106"/>
        <v>-7410066.8134119073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-7410066.8134119073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-30908.179380798862</v>
      </c>
      <c r="L1156" s="444">
        <f t="shared" ca="1" si="106"/>
        <v>-7448871.230772526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-7448871.230772526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-31069.864453134775</v>
      </c>
      <c r="L1157" s="444">
        <f t="shared" ca="1" si="106"/>
        <v>-7487837.3332054811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-7487837.3332054811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-31232.223213272086</v>
      </c>
      <c r="L1158" s="444">
        <f t="shared" ca="1" si="106"/>
        <v>-7526965.7943985732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-7526965.7943985732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-31395.258468243308</v>
      </c>
      <c r="L1159" s="444">
        <f t="shared" ca="1" si="106"/>
        <v>-7566257.2908466365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-7566257.2908466365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-31558.973036776904</v>
      </c>
      <c r="L1160" s="444">
        <f t="shared" ca="1" si="106"/>
        <v>-7605712.5018632337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-7605712.5018632337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-31723.369749346057</v>
      </c>
      <c r="L1161" s="444">
        <f t="shared" ca="1" si="106"/>
        <v>-7645332.1095923996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-7645332.1095923996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-31888.45144821758</v>
      </c>
      <c r="L1162" s="444">
        <f t="shared" ca="1" si="106"/>
        <v>-7685116.7990204375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-7685116.7990204375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-32054.22098750107</v>
      </c>
      <c r="L1163" s="444">
        <f t="shared" ca="1" si="106"/>
        <v>-7725067.2579877581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-7725067.2579877581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-32220.68123319824</v>
      </c>
      <c r="L1164" s="444">
        <f t="shared" ca="1" si="106"/>
        <v>-7765184.1772007765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-7765184.1772007765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-32387.835063252485</v>
      </c>
      <c r="L1165" s="444">
        <f t="shared" ca="1" si="106"/>
        <v>-7805468.2502438491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-7805468.2502438491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-32555.68536759862</v>
      </c>
      <c r="L1166" s="444">
        <f t="shared" ca="1" si="106"/>
        <v>-7845920.1735912673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-7845920.1735912673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-32724.235048212864</v>
      </c>
      <c r="L1167" s="444">
        <f t="shared" ca="1" si="106"/>
        <v>-7886540.6466193004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-7886540.6466193004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-32893.487019163003</v>
      </c>
      <c r="L1168" s="444">
        <f t="shared" ca="1" si="106"/>
        <v>-7927330.371618283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-7927330.371618283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-33030.543215076177</v>
      </c>
      <c r="L1169" s="444">
        <f t="shared" ca="1" si="106"/>
        <v>-7960360.9148333594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-7960360.9148333594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-33168.170478472333</v>
      </c>
      <c r="L1170" s="444">
        <f t="shared" ca="1" si="106"/>
        <v>-7993529.0853118319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-7993529.0853118319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-33306.371188799298</v>
      </c>
      <c r="L1171" s="444">
        <f t="shared" ca="1" si="106"/>
        <v>-8026835.4565006308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-8026835.4565006308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-33445.147735419298</v>
      </c>
      <c r="L1172" s="444">
        <f t="shared" ca="1" si="106"/>
        <v>-8060280.6042360505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-8060280.6042360505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-33584.502517650209</v>
      </c>
      <c r="L1173" s="444">
        <f t="shared" ca="1" si="106"/>
        <v>-8093865.1067537004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-8093865.1067537004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-33724.43794480709</v>
      </c>
      <c r="L1174" s="444">
        <f t="shared" ca="1" si="106"/>
        <v>-8127589.5446985075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-8127589.5446985075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-33864.956436243781</v>
      </c>
      <c r="L1175" s="444">
        <f t="shared" ca="1" si="106"/>
        <v>-8161454.5011347514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-8161454.5011347514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-34006.060421394795</v>
      </c>
      <c r="L1176" s="444">
        <f t="shared" ca="1" si="106"/>
        <v>-8195460.5615561465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-8195460.5615561465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-34147.752339817278</v>
      </c>
      <c r="L1177" s="444">
        <f t="shared" ca="1" si="106"/>
        <v>-8229608.3138959641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-8229608.3138959641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-34290.034641233186</v>
      </c>
      <c r="L1178" s="444">
        <f t="shared" ca="1" si="106"/>
        <v>-8263898.3485371973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-8263898.3485371973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-34432.909785571654</v>
      </c>
      <c r="L1179" s="444">
        <f t="shared" ca="1" si="106"/>
        <v>-8298331.2583227688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-8298331.2583227688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-34576.380243011539</v>
      </c>
      <c r="L1180" s="444">
        <f t="shared" ca="1" si="106"/>
        <v>-8332907.6385657806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-8332907.6385657806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-34720.448494024087</v>
      </c>
      <c r="L1181" s="444">
        <f t="shared" ca="1" si="106"/>
        <v>-8367628.0870598042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-8367628.0870598042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-34865.117029415844</v>
      </c>
      <c r="L1182" s="444">
        <f t="shared" ca="1" si="106"/>
        <v>-8402493.2040892206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-8402493.2040892206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-35010.388350371752</v>
      </c>
      <c r="L1183" s="444">
        <f t="shared" ca="1" si="106"/>
        <v>-8437503.5924395919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-8437503.5924395919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-35156.264968498297</v>
      </c>
      <c r="L1184" s="444">
        <f t="shared" ca="1" si="106"/>
        <v>-8472659.8574080896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-8472659.8574080896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-35302.749405867042</v>
      </c>
      <c r="L1185" s="444">
        <f t="shared" ca="1" si="106"/>
        <v>-8507962.6068139561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-8507962.6068139561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-35449.844195058147</v>
      </c>
      <c r="L1186" s="444">
        <f t="shared" ca="1" si="106"/>
        <v>-8543412.4510090146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-8543412.4510090146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-35597.551879204228</v>
      </c>
      <c r="L1187" s="444">
        <f t="shared" ca="1" si="106"/>
        <v>-8579010.0028882194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-8579010.0028882194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-35745.875012034245</v>
      </c>
      <c r="L1188" s="444">
        <f t="shared" ca="1" si="106"/>
        <v>-8614755.877900254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-8614755.877900254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-35894.816157917725</v>
      </c>
      <c r="L1189" s="444">
        <f t="shared" ca="1" si="106"/>
        <v>-8650650.6940581724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-8650650.6940581724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-36044.377891909055</v>
      </c>
      <c r="L1190" s="444">
        <f t="shared" ca="1" si="106"/>
        <v>-8686695.0719500817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-8686695.0719500817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-36194.562799792009</v>
      </c>
      <c r="L1191" s="444">
        <f t="shared" ca="1" si="106"/>
        <v>-8722889.6347498745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-8722889.6347498745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-36345.373478124478</v>
      </c>
      <c r="L1192" s="444">
        <f t="shared" ca="1" si="106"/>
        <v>-8759235.0082279984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-8759235.0082279984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-36496.812534283323</v>
      </c>
      <c r="L1193" s="444">
        <f t="shared" ca="1" si="106"/>
        <v>-8795731.8207622822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-8795731.8207622822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-36648.882586509506</v>
      </c>
      <c r="L1194" s="444">
        <f t="shared" ca="1" si="106"/>
        <v>-8832380.7033487912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-8832380.7033487912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-36801.586263953293</v>
      </c>
      <c r="L1195" s="444">
        <f t="shared" ca="1" si="106"/>
        <v>-8869182.289612744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-8869182.289612744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-36954.926206719763</v>
      </c>
      <c r="L1196" s="444">
        <f t="shared" ca="1" si="106"/>
        <v>-8906137.2158194631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-8906137.2158194631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-37108.905065914427</v>
      </c>
      <c r="L1197" s="444">
        <f t="shared" ca="1" si="106"/>
        <v>-8943246.1208853777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-8943246.1208853777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-37263.525503689074</v>
      </c>
      <c r="L1198" s="444">
        <f t="shared" ca="1" si="106"/>
        <v>-8980509.6463890672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-8980509.6463890672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-37418.790193287779</v>
      </c>
      <c r="L1199" s="444">
        <f t="shared" ca="1" si="106"/>
        <v>-9017928.4365823548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-9017928.4365823548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-37574.701819093141</v>
      </c>
      <c r="L1200" s="444">
        <f t="shared" ca="1" si="106"/>
        <v>-9055503.1384014487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-9055503.1384014487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-37731.263076672702</v>
      </c>
      <c r="L1201" s="444">
        <f t="shared" ca="1" si="106"/>
        <v>-9093234.4014781211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-9093234.4014781211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-37888.476672825505</v>
      </c>
      <c r="L1202" s="444">
        <f t="shared" ca="1" si="106"/>
        <v>-9131122.8781509474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-9131122.8781509474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-38046.34532562895</v>
      </c>
      <c r="L1203" s="444">
        <f t="shared" ca="1" si="106"/>
        <v>-9169169.2234765757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-9169169.2234765757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-38204.871764485732</v>
      </c>
      <c r="L1204" s="444">
        <f t="shared" ca="1" si="106"/>
        <v>-9207374.0952410623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-9207374.0952410623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-38364.058730171091</v>
      </c>
      <c r="L1205" s="444">
        <f t="shared" ca="1" si="106"/>
        <v>-9245738.1539712343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-9245738.1539712343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-38523.908974880142</v>
      </c>
      <c r="L1206" s="444">
        <f t="shared" ca="1" si="106"/>
        <v>-9284262.0629461147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-9284262.0629461147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-38684.425262275479</v>
      </c>
      <c r="L1207" s="444">
        <f t="shared" ca="1" si="106"/>
        <v>-9322946.4882083908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-9322946.4882083908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-38845.610367534959</v>
      </c>
      <c r="L1208" s="444">
        <f t="shared" ca="1" si="106"/>
        <v>-9361792.0985759255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-9361792.0985759255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-39007.467077399691</v>
      </c>
      <c r="L1209" s="444">
        <f t="shared" ca="1" si="106"/>
        <v>-9400799.565653326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-9400799.565653326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-39169.998190222192</v>
      </c>
      <c r="L1210" s="444">
        <f t="shared" ca="1" si="106"/>
        <v>-9439969.5638435483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-9439969.5638435483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-39333.206516014783</v>
      </c>
      <c r="L1211" s="444">
        <f t="shared" ca="1" si="106"/>
        <v>-9479302.7703595627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-9479302.7703595627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-39497.09487649818</v>
      </c>
      <c r="L1212" s="444">
        <f t="shared" ca="1" si="106"/>
        <v>-9518799.8652360607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-9518799.8652360607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-39661.666105150252</v>
      </c>
      <c r="L1213" s="444">
        <f t="shared" ca="1" si="106"/>
        <v>-9558461.5313412119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-9558461.5313412119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-39826.923047255048</v>
      </c>
      <c r="L1214" s="444">
        <f t="shared" ca="1" si="106"/>
        <v>-9598288.4543884676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-9598288.4543884676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-39992.868559951945</v>
      </c>
      <c r="L1215" s="444">
        <f t="shared" ca="1" si="106"/>
        <v>-9638281.3229484204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-9638281.3229484204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-40159.505512285083</v>
      </c>
      <c r="L1216" s="444">
        <f t="shared" ca="1" si="106"/>
        <v>-9678440.8284607064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-9678440.8284607064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-40326.836785252941</v>
      </c>
      <c r="L1217" s="444">
        <f t="shared" ca="1" si="106"/>
        <v>-9718767.6652459595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-9718767.6652459595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-40494.865271858165</v>
      </c>
      <c r="L1218" s="444">
        <f t="shared" ca="1" si="106"/>
        <v>-9759262.5305178184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-9759262.5305178184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-40663.593877157575</v>
      </c>
      <c r="L1219" s="444">
        <f t="shared" ca="1" si="106"/>
        <v>-9799926.1243949756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-9799926.1243949756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-40833.025518312395</v>
      </c>
      <c r="L1220" s="444">
        <f t="shared" ca="1" si="106"/>
        <v>-9840759.1499132887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-9840759.1499132887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-41003.163124638704</v>
      </c>
      <c r="L1221" s="444">
        <f t="shared" ca="1" si="106"/>
        <v>-9881762.3130379282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-9881762.3130379282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-41174.009637658033</v>
      </c>
      <c r="L1222" s="444">
        <f t="shared" ca="1" si="106"/>
        <v>-9922936.3226755857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-9922936.3226755857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-41345.568011148272</v>
      </c>
      <c r="L1223" s="444">
        <f t="shared" ca="1" si="106"/>
        <v>-9964281.8906867336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-9964281.8906867336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-41517.841211194725</v>
      </c>
      <c r="L1224" s="444">
        <f t="shared" ca="1" si="106"/>
        <v>-10005799.731897928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-10005799.731897928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-41690.832216241368</v>
      </c>
      <c r="L1225" s="444">
        <f t="shared" ca="1" si="106"/>
        <v>-10047490.564114168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-10047490.564114168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-41864.544017142369</v>
      </c>
      <c r="L1226" s="444">
        <f t="shared" ca="1" si="106"/>
        <v>-10089355.10813131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-10089355.10813131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-42038.979617213794</v>
      </c>
      <c r="L1227" s="444">
        <f t="shared" ca="1" si="106"/>
        <v>-10131394.087748524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-10131394.087748524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-42214.142032285512</v>
      </c>
      <c r="L1228" s="444">
        <f t="shared" ca="1" si="106"/>
        <v>-10173608.22978081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-10173608.22978081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-42390.034290753378</v>
      </c>
      <c r="L1229" s="444">
        <f t="shared" ca="1" si="106"/>
        <v>-10215998.264071563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-10215998.264071563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-42566.65943363151</v>
      </c>
      <c r="L1230" s="444">
        <f t="shared" ca="1" si="106"/>
        <v>-10258564.923505194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-10258564.923505194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-42744.020514604978</v>
      </c>
      <c r="L1231" s="444">
        <f t="shared" ca="1" si="106"/>
        <v>-10301308.9440198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-10301308.9440198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-42922.120600082497</v>
      </c>
      <c r="L1232" s="444">
        <f t="shared" ca="1" si="106"/>
        <v>-10344231.064619882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-10344231.064619882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-43100.962769249505</v>
      </c>
      <c r="L1233" s="444">
        <f t="shared" ca="1" si="106"/>
        <v>-10387332.027389131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-10387332.027389131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-43280.550114121383</v>
      </c>
      <c r="L1234" s="444">
        <f t="shared" ca="1" si="106"/>
        <v>-10430612.577503253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-10430612.577503253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-43460.885739596888</v>
      </c>
      <c r="L1235" s="444">
        <f t="shared" ca="1" si="106"/>
        <v>-10474073.463242849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-10474073.463242849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-43641.972763511869</v>
      </c>
      <c r="L1236" s="444">
        <f t="shared" ca="1" si="106"/>
        <v>-10517715.436006362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-10517715.436006362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-43823.81431669317</v>
      </c>
      <c r="L1237" s="444">
        <f t="shared" ca="1" si="106"/>
        <v>-10561539.250323055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-10561539.250323055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-44006.413543012728</v>
      </c>
      <c r="L1238" s="444">
        <f t="shared" ca="1" si="106"/>
        <v>-10605545.663866067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-10605545.663866067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-44189.773599441949</v>
      </c>
      <c r="L1239" s="444">
        <f t="shared" ca="1" si="106"/>
        <v>-10649735.437465509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-10649735.437465509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-44373.897656106288</v>
      </c>
      <c r="L1240" s="444">
        <f t="shared" ca="1" si="106"/>
        <v>-10694109.335121615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-10694109.335121615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-44558.788896340062</v>
      </c>
      <c r="L1241" s="444">
        <f t="shared" ca="1" si="106"/>
        <v>-10738668.124017956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-10738668.124017956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-44744.450516741483</v>
      </c>
      <c r="L1242" s="444">
        <f t="shared" ca="1" si="106"/>
        <v>-10783412.574534697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-10783412.574534697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-44930.885727227906</v>
      </c>
      <c r="L1243" s="444">
        <f t="shared" ca="1" si="106"/>
        <v>-10828343.460261926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-10828343.460261926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-45118.097751091358</v>
      </c>
      <c r="L1244" s="444">
        <f t="shared" ca="1" si="106"/>
        <v>-10873461.558013018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-10873461.558013018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-45306.089825054245</v>
      </c>
      <c r="L1245" s="444">
        <f t="shared" ca="1" si="106"/>
        <v>-10918767.647838073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-10918767.647838073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-45494.865199325301</v>
      </c>
      <c r="L1246" s="444">
        <f t="shared" ca="1" si="106"/>
        <v>-10964262.513037398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-10964262.513037398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-45684.427137655824</v>
      </c>
      <c r="L1247" s="444">
        <f t="shared" ca="1" si="106"/>
        <v>-11009946.940175055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-11009946.940175055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-45874.778917396063</v>
      </c>
      <c r="L1248" s="444">
        <f t="shared" ca="1" si="106"/>
        <v>-11055821.719092451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-11055821.719092451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-46065.923829551881</v>
      </c>
      <c r="L1249" s="444">
        <f t="shared" ca="1" si="106"/>
        <v>-11101887.642922003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-11101887.642922003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-46257.865178841676</v>
      </c>
      <c r="L1250" s="444">
        <f t="shared" ca="1" si="106"/>
        <v>-11148145.508100845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-11148145.508100845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-46450.606283753521</v>
      </c>
      <c r="L1251" s="444">
        <f t="shared" ca="1" si="106"/>
        <v>-11194596.114384599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-11194596.114384599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-46644.150476602495</v>
      </c>
      <c r="L1252" s="444">
        <f t="shared" ca="1" si="106"/>
        <v>-11241240.264861202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-11241240.264861202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-46838.501103588344</v>
      </c>
      <c r="L1253" s="444">
        <f t="shared" ca="1" si="106"/>
        <v>-11288078.765964789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-11288078.765964789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-47033.661524853291</v>
      </c>
      <c r="L1254" s="444">
        <f t="shared" ca="1" si="106"/>
        <v>-11335112.427489642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-11335112.427489642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-47229.635114540171</v>
      </c>
      <c r="L1255" s="444">
        <f t="shared" ca="1" si="106"/>
        <v>-11382342.062604181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-11382342.062604181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-47426.425260850752</v>
      </c>
      <c r="L1256" s="444">
        <f t="shared" ca="1" si="106"/>
        <v>-11429768.487865033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-11429768.487865033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-47624.035366104305</v>
      </c>
      <c r="L1257" s="444">
        <f t="shared" ca="1" si="106"/>
        <v>-11477392.523231138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-11477392.523231138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-47822.468846796408</v>
      </c>
      <c r="L1258" s="444">
        <f t="shared" ca="1" si="106"/>
        <v>-11525214.992077934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-11525214.992077934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-48021.729133658053</v>
      </c>
      <c r="L1259" s="444">
        <f t="shared" ca="1" si="106"/>
        <v>-11573236.721211592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-11573236.721211592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-48221.819671714962</v>
      </c>
      <c r="L1260" s="444">
        <f t="shared" ca="1" si="106"/>
        <v>-11621458.540883306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-11621458.540883306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-48422.743920347108</v>
      </c>
      <c r="L1261" s="444">
        <f t="shared" ca="1" si="106"/>
        <v>-11669881.284803653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-11669881.284803653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-48624.505353348555</v>
      </c>
      <c r="L1262" s="444">
        <f t="shared" ca="1" si="106"/>
        <v>-11718505.790157001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-11718505.790157001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-48827.107458987506</v>
      </c>
      <c r="L1263" s="444">
        <f t="shared" ca="1" si="106"/>
        <v>-11767332.89761599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-11767332.89761599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-49030.553740066622</v>
      </c>
      <c r="L1264" s="444">
        <f t="shared" ca="1" si="106"/>
        <v>-11816363.451356057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-11816363.451356057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-49234.847713983574</v>
      </c>
      <c r="L1265" s="444">
        <f t="shared" ca="1" si="106"/>
        <v>-11865598.29907004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-11865598.29907004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-49439.992912791829</v>
      </c>
      <c r="L1266" s="444">
        <f t="shared" ca="1" si="106"/>
        <v>-11915038.291982831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-11915038.291982831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-49645.992883261795</v>
      </c>
      <c r="L1267" s="444">
        <f t="shared" ca="1" si="106"/>
        <v>-11964684.284866093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-11964684.284866093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-49852.851186942054</v>
      </c>
      <c r="L1268" s="444">
        <f t="shared" ca="1" si="106"/>
        <v>-12014537.136053035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-12014537.136053035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-50060.571400220979</v>
      </c>
      <c r="L1269" s="444">
        <f t="shared" ca="1" si="106"/>
        <v>-12064597.707453256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-12064597.707453256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-50269.157114388567</v>
      </c>
      <c r="L1270" s="444">
        <f t="shared" ca="1" si="106"/>
        <v>-12114866.864567645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-12114866.864567645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-50478.611935698522</v>
      </c>
      <c r="L1271" s="444">
        <f t="shared" ca="1" si="106"/>
        <v>-12165345.476503344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-12165345.476503344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-50688.939485430601</v>
      </c>
      <c r="L1272" s="444">
        <f t="shared" ca="1" si="106"/>
        <v>-12216034.415988775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-12216034.415988775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-50900.143399953231</v>
      </c>
      <c r="L1273" s="444">
        <f t="shared" ca="1" si="106"/>
        <v>-12266934.559388729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-12266934.559388729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-51112.227330786372</v>
      </c>
      <c r="L1274" s="444">
        <f t="shared" ca="1" si="106"/>
        <v>-12318046.786719516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-12318046.786719516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-51325.194944664647</v>
      </c>
      <c r="L1275" s="444">
        <f t="shared" ca="1" si="106"/>
        <v>-12369371.981664181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-12369371.981664181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-51539.049923600753</v>
      </c>
      <c r="L1276" s="444">
        <f t="shared" ca="1" si="106"/>
        <v>-12420911.031587781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-12420911.031587781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-51753.795964949088</v>
      </c>
      <c r="L1277" s="444">
        <f t="shared" ca="1" si="106"/>
        <v>-12472664.82755273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-12472664.82755273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-51969.436781469711</v>
      </c>
      <c r="L1278" s="444">
        <f t="shared" ca="1" si="106"/>
        <v>-12524634.2643342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-12524634.2643342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-52185.976101392502</v>
      </c>
      <c r="L1279" s="444">
        <f t="shared" ca="1" si="106"/>
        <v>-12576820.240435593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-12576820.240435593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-52403.417668481634</v>
      </c>
      <c r="L1280" s="444">
        <f t="shared" ca="1" si="106"/>
        <v>-12629223.658104075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-12629223.658104075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-52621.765242100315</v>
      </c>
      <c r="L1281" s="444">
        <f t="shared" ca="1" si="106"/>
        <v>-12681845.423346175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-12681845.423346175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-52841.022597275725</v>
      </c>
      <c r="L1282" s="444">
        <f t="shared" ca="1" si="106"/>
        <v>-12734686.445943451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-12734686.445943451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-53061.193524764378</v>
      </c>
      <c r="L1283" s="444">
        <f t="shared" ref="L1283:L1537" ca="1" si="127">I1283-J1283+K1283</f>
        <v>-12787747.639468215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-12787747.639468215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-53282.281831117565</v>
      </c>
      <c r="L1284" s="444">
        <f t="shared" ca="1" si="127"/>
        <v>-12841029.921299333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-12841029.921299333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-53504.291338747222</v>
      </c>
      <c r="L1285" s="444">
        <f t="shared" ca="1" si="127"/>
        <v>-12894534.21263808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-12894534.21263808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-53727.225885991997</v>
      </c>
      <c r="L1286" s="444">
        <f t="shared" ca="1" si="127"/>
        <v>-12948261.438524073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-12948261.438524073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-53951.089327183639</v>
      </c>
      <c r="L1287" s="444">
        <f t="shared" ca="1" si="127"/>
        <v>-13002212.527851257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-13002212.527851257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-54175.885532713575</v>
      </c>
      <c r="L1288" s="444">
        <f t="shared" ca="1" si="127"/>
        <v>-13056388.413383972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-13056388.413383972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-54401.61838909988</v>
      </c>
      <c r="L1289" s="444">
        <f t="shared" ca="1" si="127"/>
        <v>-13110790.031773072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-13110790.031773072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-54628.291799054459</v>
      </c>
      <c r="L1290" s="444">
        <f t="shared" ca="1" si="127"/>
        <v>-13165418.323572125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-13165418.323572125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-54855.909681550518</v>
      </c>
      <c r="L1291" s="444">
        <f t="shared" ca="1" si="127"/>
        <v>-13220274.233253676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-13220274.233253676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-55084.475971890315</v>
      </c>
      <c r="L1292" s="444">
        <f t="shared" ca="1" si="127"/>
        <v>-13275358.709225567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-13275358.709225567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-55313.994621773192</v>
      </c>
      <c r="L1293" s="444">
        <f t="shared" ca="1" si="127"/>
        <v>-13330672.703847339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-13330672.703847339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-55544.469599363911</v>
      </c>
      <c r="L1294" s="444">
        <f t="shared" ca="1" si="127"/>
        <v>-13386217.173446704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-13386217.173446704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-55775.904889361263</v>
      </c>
      <c r="L1295" s="444">
        <f t="shared" ca="1" si="127"/>
        <v>-13441993.078336066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-13441993.078336066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-56008.304493066942</v>
      </c>
      <c r="L1296" s="444">
        <f t="shared" ca="1" si="127"/>
        <v>-13498001.382829133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-13498001.382829133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-56241.672428454731</v>
      </c>
      <c r="L1297" s="444">
        <f t="shared" ca="1" si="127"/>
        <v>-13554243.055257589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-13554243.055257589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-56476.012730239949</v>
      </c>
      <c r="L1298" s="444">
        <f t="shared" ca="1" si="127"/>
        <v>-13610719.067987829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-13610719.067987829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-56711.329449949299</v>
      </c>
      <c r="L1299" s="444">
        <f t="shared" ca="1" si="127"/>
        <v>-13667430.397437779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-13667430.397437779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-56947.626655990745</v>
      </c>
      <c r="L1300" s="444">
        <f t="shared" ca="1" si="127"/>
        <v>-13724378.024093769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-13724378.024093769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-57184.908433724049</v>
      </c>
      <c r="L1301" s="444">
        <f t="shared" ca="1" si="127"/>
        <v>-13781562.932527494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-13781562.932527494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-57423.178885531212</v>
      </c>
      <c r="L1302" s="444">
        <f t="shared" ca="1" si="127"/>
        <v>-13838986.111413024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-13838986.111413024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-57662.44213088759</v>
      </c>
      <c r="L1303" s="444">
        <f t="shared" ca="1" si="127"/>
        <v>-13896648.553543912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-13896648.553543912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-57902.702306432962</v>
      </c>
      <c r="L1304" s="444">
        <f t="shared" ca="1" si="127"/>
        <v>-13954551.255850345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-13954551.255850345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-58143.963566043094</v>
      </c>
      <c r="L1305" s="444">
        <f t="shared" ca="1" si="127"/>
        <v>-14012695.219416387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-14012695.219416387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-58386.230080901616</v>
      </c>
      <c r="L1306" s="444">
        <f t="shared" ca="1" si="127"/>
        <v>-14071081.449497288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-14071081.449497288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-58629.506039572036</v>
      </c>
      <c r="L1307" s="444">
        <f t="shared" ca="1" si="127"/>
        <v>-14129710.955536861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-14129710.955536861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-58873.795648070249</v>
      </c>
      <c r="L1308" s="444">
        <f t="shared" ca="1" si="127"/>
        <v>-14188584.751184931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-14188584.751184931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-59119.103129937204</v>
      </c>
      <c r="L1309" s="444">
        <f t="shared" ca="1" si="127"/>
        <v>-14247703.854314867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-14247703.854314867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-59365.432726311956</v>
      </c>
      <c r="L1310" s="444">
        <f t="shared" ca="1" si="127"/>
        <v>-14307069.28704118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-14307069.28704118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-59612.788696004915</v>
      </c>
      <c r="L1311" s="444">
        <f t="shared" ca="1" si="127"/>
        <v>-14366682.075737184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-14366682.075737184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-59861.1753155716</v>
      </c>
      <c r="L1312" s="444">
        <f t="shared" ca="1" si="127"/>
        <v>-14426543.251052756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-14426543.251052756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-60110.596879386481</v>
      </c>
      <c r="L1313" s="444">
        <f t="shared" ca="1" si="127"/>
        <v>-14486653.847932143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-14486653.847932143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-60361.057699717261</v>
      </c>
      <c r="L1314" s="444">
        <f t="shared" ca="1" si="127"/>
        <v>-14547014.905631861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-14547014.905631861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-60612.562106799429</v>
      </c>
      <c r="L1315" s="444">
        <f t="shared" ca="1" si="127"/>
        <v>-14607627.46773866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-14607627.46773866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-60865.114448911088</v>
      </c>
      <c r="L1316" s="444">
        <f t="shared" ca="1" si="127"/>
        <v>-14668492.582187571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-14668492.582187571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-61118.719092448213</v>
      </c>
      <c r="L1317" s="444">
        <f t="shared" ca="1" si="127"/>
        <v>-14729611.301280018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-14729611.301280018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-61373.380422000075</v>
      </c>
      <c r="L1318" s="444">
        <f t="shared" ca="1" si="127"/>
        <v>-14790984.681702018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-14790984.681702018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-61629.102840425083</v>
      </c>
      <c r="L1319" s="444">
        <f t="shared" ca="1" si="127"/>
        <v>-14852613.784542443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-14852613.784542443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-61885.890768926845</v>
      </c>
      <c r="L1320" s="444">
        <f t="shared" ca="1" si="127"/>
        <v>-14914499.67531137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-14914499.67531137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-62143.748647130706</v>
      </c>
      <c r="L1321" s="444">
        <f t="shared" ca="1" si="127"/>
        <v>-14976643.423958501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-14976643.423958501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-62402.680933160416</v>
      </c>
      <c r="L1322" s="444">
        <f t="shared" ca="1" si="127"/>
        <v>-15039046.104891662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-15039046.104891662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-62662.692103715257</v>
      </c>
      <c r="L1323" s="444">
        <f t="shared" ca="1" si="127"/>
        <v>-15101708.796995377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-15101708.796995377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-62923.786654147407</v>
      </c>
      <c r="L1324" s="444">
        <f t="shared" ca="1" si="127"/>
        <v>-15164632.583649525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-15164632.583649525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-63185.969098539688</v>
      </c>
      <c r="L1325" s="444">
        <f t="shared" ca="1" si="127"/>
        <v>-15227818.552748065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-15227818.552748065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-63449.243969783602</v>
      </c>
      <c r="L1326" s="444">
        <f t="shared" ca="1" si="127"/>
        <v>-15291267.796717849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-15291267.796717849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-63713.615819657702</v>
      </c>
      <c r="L1327" s="444">
        <f t="shared" ca="1" si="127"/>
        <v>-15354981.412537506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-15354981.412537506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-63979.089218906265</v>
      </c>
      <c r="L1328" s="444">
        <f t="shared" ca="1" si="127"/>
        <v>-15418960.501756413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-15418960.501756413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-64245.668757318388</v>
      </c>
      <c r="L1329" s="444">
        <f t="shared" ca="1" si="127"/>
        <v>-15483206.17051373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-15483206.17051373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-64513.359043807206</v>
      </c>
      <c r="L1330" s="444">
        <f t="shared" ca="1" si="127"/>
        <v>-15547719.529557537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-15547719.529557537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-64782.164706489741</v>
      </c>
      <c r="L1331" s="444">
        <f t="shared" ca="1" si="127"/>
        <v>-15612501.694264026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-15612501.694264026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-65052.090392766782</v>
      </c>
      <c r="L1332" s="444">
        <f t="shared" ca="1" si="127"/>
        <v>-15677553.784656793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-15677553.784656793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-65323.140769403304</v>
      </c>
      <c r="L1333" s="444">
        <f t="shared" ca="1" si="127"/>
        <v>-15742876.925426196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-15742876.925426196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-65595.320522609152</v>
      </c>
      <c r="L1334" s="444">
        <f t="shared" ca="1" si="127"/>
        <v>-15808472.245948805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-15808472.245948805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-65868.63435812002</v>
      </c>
      <c r="L1335" s="444">
        <f t="shared" ca="1" si="127"/>
        <v>-15874340.880306924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-15874340.880306924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-66143.087001278836</v>
      </c>
      <c r="L1336" s="444">
        <f t="shared" ca="1" si="127"/>
        <v>-15940483.967308203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-15940483.967308203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-66418.683197117498</v>
      </c>
      <c r="L1337" s="444">
        <f t="shared" ca="1" si="127"/>
        <v>-16006902.650505321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-16006902.650505321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-66695.427710438831</v>
      </c>
      <c r="L1338" s="444">
        <f t="shared" ca="1" si="127"/>
        <v>-16073598.078215759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-16073598.078215759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-66973.325325899001</v>
      </c>
      <c r="L1339" s="444">
        <f t="shared" ca="1" si="127"/>
        <v>-16140571.403541658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-16140571.403541658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-67252.380848090237</v>
      </c>
      <c r="L1340" s="444">
        <f t="shared" ca="1" si="127"/>
        <v>-16207823.784389749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-16207823.784389749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-67532.599101623957</v>
      </c>
      <c r="L1341" s="444">
        <f t="shared" ca="1" si="127"/>
        <v>-16275356.383491373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-16275356.383491373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-67813.984931214058</v>
      </c>
      <c r="L1342" s="444">
        <f t="shared" ca="1" si="127"/>
        <v>-16343170.368422586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-16343170.368422586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-68096.543201760782</v>
      </c>
      <c r="L1343" s="444">
        <f t="shared" ca="1" si="127"/>
        <v>-16411266.911624348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-16411266.911624348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-68380.278798434781</v>
      </c>
      <c r="L1344" s="444">
        <f t="shared" ca="1" si="127"/>
        <v>-16479647.190422783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-16479647.190422783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-68665.196626761594</v>
      </c>
      <c r="L1345" s="444">
        <f t="shared" ca="1" si="127"/>
        <v>-16548312.387049545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-16548312.387049545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-68951.301612706447</v>
      </c>
      <c r="L1346" s="444">
        <f t="shared" ca="1" si="127"/>
        <v>-16617263.688662251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-16617263.688662251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-69238.598702759366</v>
      </c>
      <c r="L1347" s="444">
        <f t="shared" ca="1" si="127"/>
        <v>-16686502.28736501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-16686502.28736501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-69527.092864020888</v>
      </c>
      <c r="L1348" s="444">
        <f t="shared" ca="1" si="127"/>
        <v>-16756029.380229032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-16756029.380229032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-69816.789084287637</v>
      </c>
      <c r="L1349" s="444">
        <f t="shared" ca="1" si="127"/>
        <v>-16825846.169313319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-16825846.169313319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-70107.69237213883</v>
      </c>
      <c r="L1350" s="444">
        <f t="shared" ca="1" si="127"/>
        <v>-16895953.861685459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-16895953.861685459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-70399.807757022747</v>
      </c>
      <c r="L1351" s="444">
        <f t="shared" ca="1" si="127"/>
        <v>-16966353.669442482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-16966353.669442482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-70693.140289343675</v>
      </c>
      <c r="L1352" s="444">
        <f t="shared" ca="1" si="127"/>
        <v>-17037046.809731826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-17037046.809731826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-70987.695040549268</v>
      </c>
      <c r="L1353" s="444">
        <f t="shared" ca="1" si="127"/>
        <v>-17108034.504772376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-17108034.504772376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-71283.477103218233</v>
      </c>
      <c r="L1354" s="444">
        <f t="shared" ca="1" si="127"/>
        <v>-17179317.981875595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-17179317.981875595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-71580.491591148311</v>
      </c>
      <c r="L1355" s="444">
        <f t="shared" ca="1" si="127"/>
        <v>-17250898.473466743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-17250898.473466743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-71878.743639444758</v>
      </c>
      <c r="L1356" s="444">
        <f t="shared" ca="1" si="127"/>
        <v>-17322777.217106186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-17322777.217106186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-72178.238404609103</v>
      </c>
      <c r="L1357" s="444">
        <f t="shared" ca="1" si="127"/>
        <v>-17394955.455510795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-17394955.455510795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-72478.981064628315</v>
      </c>
      <c r="L1358" s="444">
        <f t="shared" ca="1" si="127"/>
        <v>-17467434.436575424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-17467434.436575424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-72780.976819064264</v>
      </c>
      <c r="L1359" s="444">
        <f t="shared" ca="1" si="127"/>
        <v>-17540215.413394488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-17540215.413394488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-73084.230889143699</v>
      </c>
      <c r="L1360" s="444">
        <f t="shared" ca="1" si="127"/>
        <v>-17613299.644283634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-17613299.644283634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-73388.748517848479</v>
      </c>
      <c r="L1361" s="444">
        <f t="shared" ca="1" si="127"/>
        <v>-17686688.392801482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-17686688.392801482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-73694.534970006178</v>
      </c>
      <c r="L1362" s="444">
        <f t="shared" ca="1" si="127"/>
        <v>-17760382.92777149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-17760382.92777149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-74001.595532381209</v>
      </c>
      <c r="L1363" s="444">
        <f t="shared" ca="1" si="127"/>
        <v>-17834384.52330387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-17834384.52330387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-74309.935513766119</v>
      </c>
      <c r="L1364" s="444">
        <f t="shared" ca="1" si="127"/>
        <v>-17908694.458817635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-17908694.458817635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-74619.560245073473</v>
      </c>
      <c r="L1365" s="444">
        <f t="shared" ca="1" si="127"/>
        <v>-17983314.019062709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-17983314.019062709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-74930.475079427953</v>
      </c>
      <c r="L1366" s="444">
        <f t="shared" ca="1" si="127"/>
        <v>-18058244.494142137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-18058244.494142137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-75242.685392258907</v>
      </c>
      <c r="L1367" s="444">
        <f t="shared" ca="1" si="127"/>
        <v>-18133487.179534398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-18133487.179534398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-75556.19658139332</v>
      </c>
      <c r="L1368" s="444">
        <f t="shared" ca="1" si="127"/>
        <v>-18209043.376115791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-18209043.376115791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-75871.014067149124</v>
      </c>
      <c r="L1369" s="444">
        <f t="shared" ca="1" si="127"/>
        <v>-18284914.390182942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-18284914.390182942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-76187.143292428926</v>
      </c>
      <c r="L1370" s="444">
        <f t="shared" ca="1" si="127"/>
        <v>-18361101.533475369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-18361101.533475369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-76504.589722814038</v>
      </c>
      <c r="L1371" s="444">
        <f t="shared" ca="1" si="127"/>
        <v>-18437606.123198181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-18437606.123198181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-76823.358846659088</v>
      </c>
      <c r="L1372" s="444">
        <f t="shared" ca="1" si="127"/>
        <v>-18514429.482044842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-18514429.482044842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-77143.456175186846</v>
      </c>
      <c r="L1373" s="444">
        <f t="shared" ca="1" si="127"/>
        <v>-18591572.938220028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-18591572.938220028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-77464.887242583442</v>
      </c>
      <c r="L1374" s="444">
        <f t="shared" ca="1" si="127"/>
        <v>-18669037.82546261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-18669037.82546261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-77787.657606094202</v>
      </c>
      <c r="L1375" s="444">
        <f t="shared" ca="1" si="127"/>
        <v>-18746825.483068705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-18746825.483068705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-78111.772846119595</v>
      </c>
      <c r="L1376" s="444">
        <f t="shared" ca="1" si="127"/>
        <v>-18824937.255914826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-18824937.255914826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-78437.238566311775</v>
      </c>
      <c r="L1377" s="444">
        <f t="shared" ca="1" si="127"/>
        <v>-18903374.494481139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-18903374.494481139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-78764.060393671418</v>
      </c>
      <c r="L1378" s="444">
        <f t="shared" ca="1" si="127"/>
        <v>-18982138.554874811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-18982138.554874811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-79092.243978645041</v>
      </c>
      <c r="L1379" s="444">
        <f t="shared" ca="1" si="127"/>
        <v>-19061230.798853457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-19061230.798853457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-79421.794995222735</v>
      </c>
      <c r="L1380" s="444">
        <f t="shared" ca="1" si="127"/>
        <v>-19140652.593848679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-19140652.593848679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-79752.719141036156</v>
      </c>
      <c r="L1381" s="444">
        <f t="shared" ca="1" si="127"/>
        <v>-19220405.312989715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-19220405.312989715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-80085.022137457141</v>
      </c>
      <c r="L1382" s="444">
        <f t="shared" ca="1" si="127"/>
        <v>-19300490.335127171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-19300490.335127171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-80418.709729696551</v>
      </c>
      <c r="L1383" s="444">
        <f t="shared" ca="1" si="127"/>
        <v>-19380909.044856869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-19380909.044856869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-80753.787686903612</v>
      </c>
      <c r="L1384" s="444">
        <f t="shared" ca="1" si="127"/>
        <v>-19461662.832543772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-19461662.832543772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-81090.261802265712</v>
      </c>
      <c r="L1385" s="444">
        <f t="shared" ca="1" si="127"/>
        <v>-19542753.094346039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-19542753.094346039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-81428.137893108491</v>
      </c>
      <c r="L1386" s="444">
        <f t="shared" ca="1" si="127"/>
        <v>-19624181.232239146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-19624181.232239146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-81767.421800996439</v>
      </c>
      <c r="L1387" s="444">
        <f t="shared" ca="1" si="127"/>
        <v>-19705948.654040143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-19705948.654040143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-82108.119391833927</v>
      </c>
      <c r="L1388" s="444">
        <f t="shared" ca="1" si="127"/>
        <v>-19788056.773431975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-19788056.773431975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-82450.236555966563</v>
      </c>
      <c r="L1389" s="444">
        <f t="shared" ca="1" si="127"/>
        <v>-19870507.009987943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-19870507.009987943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-82793.7792082831</v>
      </c>
      <c r="L1390" s="444">
        <f t="shared" ca="1" si="127"/>
        <v>-19953300.789196227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-19953300.789196227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-83138.753288317617</v>
      </c>
      <c r="L1391" s="444">
        <f t="shared" ca="1" si="127"/>
        <v>-20036439.542484544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-20036439.542484544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-83485.164760352272</v>
      </c>
      <c r="L1392" s="444">
        <f t="shared" ca="1" si="127"/>
        <v>-20119924.707244895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-20119924.707244895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-83833.019613520402</v>
      </c>
      <c r="L1393" s="444">
        <f t="shared" ca="1" si="127"/>
        <v>-20203757.726858415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-20203757.726858415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-84182.323861910059</v>
      </c>
      <c r="L1394" s="444">
        <f t="shared" ca="1" si="127"/>
        <v>-20287940.050720327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-20287940.050720327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-84533.083544668028</v>
      </c>
      <c r="L1395" s="444">
        <f t="shared" ca="1" si="127"/>
        <v>-20372473.134264994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-20372473.134264994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-84885.304726104136</v>
      </c>
      <c r="L1396" s="444">
        <f t="shared" ca="1" si="127"/>
        <v>-20457358.4389911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-20457358.4389911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-85238.993495796254</v>
      </c>
      <c r="L1397" s="444">
        <f t="shared" ca="1" si="127"/>
        <v>-20542597.432486895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-20542597.432486895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-85594.155968695399</v>
      </c>
      <c r="L1398" s="444">
        <f t="shared" ca="1" si="127"/>
        <v>-20628191.588455591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-20628191.588455591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-85950.798285231635</v>
      </c>
      <c r="L1399" s="444">
        <f t="shared" ca="1" si="127"/>
        <v>-20714142.386740822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-20714142.386740822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-86308.926611420087</v>
      </c>
      <c r="L1400" s="444">
        <f t="shared" ca="1" si="127"/>
        <v>-20800451.313352242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-20800451.313352242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-86668.547138967668</v>
      </c>
      <c r="L1401" s="444">
        <f t="shared" ca="1" si="127"/>
        <v>-20887119.860491209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-20887119.860491209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-87029.666085380042</v>
      </c>
      <c r="L1402" s="444">
        <f t="shared" ca="1" si="127"/>
        <v>-20974149.52657659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-20974149.52657659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-87392.289694069128</v>
      </c>
      <c r="L1403" s="444">
        <f t="shared" ca="1" si="127"/>
        <v>-21061541.816270661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-21061541.816270661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-87756.424234461083</v>
      </c>
      <c r="L1404" s="444">
        <f t="shared" ca="1" si="127"/>
        <v>-21149298.240505122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-21149298.240505122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-88122.076002104674</v>
      </c>
      <c r="L1405" s="444">
        <f t="shared" ca="1" si="127"/>
        <v>-21237420.316507228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-21237420.316507228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-88489.251318780109</v>
      </c>
      <c r="L1406" s="444">
        <f t="shared" ca="1" si="127"/>
        <v>-21325909.567826007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-21325909.567826007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-88857.956532608354</v>
      </c>
      <c r="L1407" s="444">
        <f t="shared" ca="1" si="127"/>
        <v>-21414767.524358615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-21414767.524358615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-89228.198018160896</v>
      </c>
      <c r="L1408" s="444">
        <f t="shared" ca="1" si="127"/>
        <v>-21503995.722376775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-21503995.722376775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-89599.982176569902</v>
      </c>
      <c r="L1409" s="444">
        <f t="shared" ca="1" si="127"/>
        <v>-21593595.704553343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-21593595.704553343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-89973.315435638928</v>
      </c>
      <c r="L1410" s="444">
        <f t="shared" ca="1" si="127"/>
        <v>-21683569.019988984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-21683569.019988984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-90348.204249954098</v>
      </c>
      <c r="L1411" s="444">
        <f t="shared" ca="1" si="127"/>
        <v>-21773917.22423894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-21773917.22423894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-90724.655100995587</v>
      </c>
      <c r="L1412" s="444">
        <f t="shared" ca="1" si="127"/>
        <v>-21864641.879339933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-21864641.879339933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-91102.674497249725</v>
      </c>
      <c r="L1413" s="444">
        <f t="shared" ca="1" si="127"/>
        <v>-21955744.553837184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-21955744.553837184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-91482.268974321603</v>
      </c>
      <c r="L1414" s="444">
        <f t="shared" ca="1" si="127"/>
        <v>-22047226.822811507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-22047226.822811507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-91863.445095047937</v>
      </c>
      <c r="L1415" s="444">
        <f t="shared" ca="1" si="127"/>
        <v>-22139090.267906554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-22139090.267906554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-92246.209449610644</v>
      </c>
      <c r="L1416" s="444">
        <f t="shared" ca="1" si="127"/>
        <v>-22231336.477356166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-22231336.477356166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-92630.568655650684</v>
      </c>
      <c r="L1417" s="444">
        <f t="shared" ca="1" si="127"/>
        <v>-22323967.046011817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-22323967.046011817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-93016.52935838257</v>
      </c>
      <c r="L1418" s="444">
        <f t="shared" ca="1" si="127"/>
        <v>-22416983.5753702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-22416983.5753702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-93404.098230709162</v>
      </c>
      <c r="L1419" s="444">
        <f t="shared" ca="1" si="127"/>
        <v>-22510387.673600908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-22510387.673600908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-93793.281973337114</v>
      </c>
      <c r="L1420" s="444">
        <f t="shared" ca="1" si="127"/>
        <v>-22604180.955574244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-22604180.955574244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-94184.087314892677</v>
      </c>
      <c r="L1421" s="444">
        <f t="shared" ca="1" si="127"/>
        <v>-22698365.042889137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-22698365.042889137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-94576.521012038065</v>
      </c>
      <c r="L1422" s="444">
        <f t="shared" ca="1" si="127"/>
        <v>-22792941.563901175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-22792941.563901175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-94970.589849588228</v>
      </c>
      <c r="L1423" s="444">
        <f t="shared" ca="1" si="127"/>
        <v>-22887912.153750762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-22887912.153750762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-95366.300640628178</v>
      </c>
      <c r="L1424" s="444">
        <f t="shared" ca="1" si="127"/>
        <v>-22983278.45439139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-22983278.45439139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-95763.660226630789</v>
      </c>
      <c r="L1425" s="444">
        <f t="shared" ca="1" si="127"/>
        <v>-23079042.114618022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-23079042.114618022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-96162.675477575089</v>
      </c>
      <c r="L1426" s="444">
        <f t="shared" ca="1" si="127"/>
        <v>-23175204.790095598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-23175204.790095598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-96563.353292064989</v>
      </c>
      <c r="L1427" s="444">
        <f t="shared" ca="1" si="127"/>
        <v>-23271768.143387664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-23271768.143387664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-96965.700597448595</v>
      </c>
      <c r="L1428" s="444">
        <f t="shared" ca="1" si="127"/>
        <v>-23368733.843985114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-23368733.843985114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-97369.724349937969</v>
      </c>
      <c r="L1429" s="444">
        <f t="shared" ca="1" si="127"/>
        <v>-23466103.568335053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-23466103.568335053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-97775.431534729389</v>
      </c>
      <c r="L1430" s="444">
        <f t="shared" ca="1" si="127"/>
        <v>-23563878.999869782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-23563878.999869782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-98182.829166124095</v>
      </c>
      <c r="L1431" s="444">
        <f t="shared" ca="1" si="127"/>
        <v>-23662061.829035908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-23662061.829035908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-98591.924287649614</v>
      </c>
      <c r="L1432" s="444">
        <f t="shared" ca="1" si="127"/>
        <v>-23760653.753323559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-23760653.753323559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-99002.723972181499</v>
      </c>
      <c r="L1433" s="444">
        <f t="shared" ca="1" si="127"/>
        <v>-23859656.477295741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-23859656.477295741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-99415.235322065593</v>
      </c>
      <c r="L1434" s="444">
        <f t="shared" ca="1" si="127"/>
        <v>-23959071.712617807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-23959071.712617807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-99829.465469240866</v>
      </c>
      <c r="L1435" s="444">
        <f t="shared" ca="1" si="127"/>
        <v>-24058901.178087048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-24058901.178087048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-100245.42157536271</v>
      </c>
      <c r="L1436" s="444">
        <f t="shared" ca="1" si="127"/>
        <v>-24159146.599662412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-24159146.599662412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-100663.11083192672</v>
      </c>
      <c r="L1437" s="444">
        <f t="shared" ca="1" si="127"/>
        <v>-24259809.710494339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-24259809.710494339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-101082.54046039308</v>
      </c>
      <c r="L1438" s="444">
        <f t="shared" ca="1" si="127"/>
        <v>-24360892.250954732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-24360892.250954732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-101503.71771231138</v>
      </c>
      <c r="L1439" s="444">
        <f t="shared" ca="1" si="127"/>
        <v>-24462395.968667045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-24462395.968667045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-101926.64986944602</v>
      </c>
      <c r="L1440" s="444">
        <f t="shared" ca="1" si="127"/>
        <v>-24564322.618536491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-24564322.618536491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-102351.34424390204</v>
      </c>
      <c r="L1441" s="444">
        <f t="shared" ca="1" si="127"/>
        <v>-24666673.962780394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-24666673.962780394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-102777.80817825164</v>
      </c>
      <c r="L1442" s="444">
        <f t="shared" ca="1" si="127"/>
        <v>-24769451.770958647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-24769451.770958647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-103206.04904566103</v>
      </c>
      <c r="L1443" s="444">
        <f t="shared" ca="1" si="127"/>
        <v>-24872657.820004307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-24872657.820004307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-103636.07425001795</v>
      </c>
      <c r="L1444" s="444">
        <f t="shared" ca="1" si="127"/>
        <v>-24976293.894254323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-24976293.894254323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-104067.89122605968</v>
      </c>
      <c r="L1445" s="444">
        <f t="shared" ca="1" si="127"/>
        <v>-25080361.785480384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-25080361.785480384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-104501.5074395016</v>
      </c>
      <c r="L1446" s="444">
        <f t="shared" ca="1" si="127"/>
        <v>-25184863.292919885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-25184863.292919885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-104936.93038716618</v>
      </c>
      <c r="L1447" s="444">
        <f t="shared" ca="1" si="127"/>
        <v>-25289800.223307051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-25289800.223307051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-105374.16759711271</v>
      </c>
      <c r="L1448" s="444">
        <f t="shared" ca="1" si="127"/>
        <v>-25395174.390904162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-25395174.390904162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-105813.22662876734</v>
      </c>
      <c r="L1449" s="444">
        <f t="shared" ca="1" si="127"/>
        <v>-25500987.617532931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-25500987.617532931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-106254.11507305388</v>
      </c>
      <c r="L1450" s="444">
        <f t="shared" ca="1" si="127"/>
        <v>-25607241.732605986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-25607241.732605986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-106696.84055252494</v>
      </c>
      <c r="L1451" s="444">
        <f t="shared" ca="1" si="127"/>
        <v>-25713938.57315851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-25713938.57315851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-107141.41072149378</v>
      </c>
      <c r="L1452" s="444">
        <f t="shared" ca="1" si="127"/>
        <v>-25821079.983880002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-25821079.983880002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-107587.83326616668</v>
      </c>
      <c r="L1453" s="444">
        <f t="shared" ca="1" si="127"/>
        <v>-25928667.817146167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-25928667.817146167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-108036.1159047757</v>
      </c>
      <c r="L1454" s="444">
        <f t="shared" ca="1" si="127"/>
        <v>-26036703.933050942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-26036703.933050942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-108486.26638771225</v>
      </c>
      <c r="L1455" s="444">
        <f t="shared" ca="1" si="127"/>
        <v>-26145190.199438654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-26145190.199438654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-108938.29249766104</v>
      </c>
      <c r="L1456" s="444">
        <f t="shared" ca="1" si="127"/>
        <v>-26254128.491936315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-26254128.491936315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-109392.20204973464</v>
      </c>
      <c r="L1457" s="444">
        <f t="shared" ca="1" si="127"/>
        <v>-26363520.693986051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-26363520.693986051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-109848.00289160854</v>
      </c>
      <c r="L1458" s="444">
        <f t="shared" ca="1" si="127"/>
        <v>-26473368.696877658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-26473368.696877658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-110305.70290365691</v>
      </c>
      <c r="L1459" s="444">
        <f t="shared" ca="1" si="127"/>
        <v>-26583674.399781317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-26583674.399781317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-110765.30999908881</v>
      </c>
      <c r="L1460" s="444">
        <f t="shared" ca="1" si="127"/>
        <v>-26694439.709780406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-26694439.709780406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-111226.83212408503</v>
      </c>
      <c r="L1461" s="444">
        <f t="shared" ca="1" si="127"/>
        <v>-26805666.54190449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-26805666.54190449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-111690.27725793538</v>
      </c>
      <c r="L1462" s="444">
        <f t="shared" ca="1" si="127"/>
        <v>-26917356.819162425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-26917356.819162425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-112155.65341317677</v>
      </c>
      <c r="L1463" s="444">
        <f t="shared" ca="1" si="127"/>
        <v>-27029512.472575601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-27029512.472575601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-112622.96863573167</v>
      </c>
      <c r="L1464" s="444">
        <f t="shared" ca="1" si="127"/>
        <v>-27142135.441211332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-27142135.441211332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-113092.23100504722</v>
      </c>
      <c r="L1465" s="444">
        <f t="shared" ca="1" si="127"/>
        <v>-27255227.672216378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-27255227.672216378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-113563.44863423493</v>
      </c>
      <c r="L1466" s="444">
        <f t="shared" ca="1" si="127"/>
        <v>-27368791.120850611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-27368791.120850611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-114036.6296702109</v>
      </c>
      <c r="L1467" s="444">
        <f t="shared" ca="1" si="127"/>
        <v>-27482827.750520822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-27482827.750520822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-114511.78229383676</v>
      </c>
      <c r="L1468" s="444">
        <f t="shared" ca="1" si="127"/>
        <v>-27597339.532814659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-27597339.532814659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-114988.91472006108</v>
      </c>
      <c r="L1469" s="444">
        <f t="shared" ca="1" si="127"/>
        <v>-27712328.447534721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-27712328.447534721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-115468.03519806133</v>
      </c>
      <c r="L1470" s="444">
        <f t="shared" ca="1" si="127"/>
        <v>-27827796.482732784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-27827796.482732784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-115949.15201138661</v>
      </c>
      <c r="L1471" s="444">
        <f t="shared" ca="1" si="127"/>
        <v>-27943745.634744171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-27943745.634744171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-116432.27347810073</v>
      </c>
      <c r="L1472" s="444">
        <f t="shared" ca="1" si="127"/>
        <v>-28060177.908222273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-28060177.908222273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-116917.40795092614</v>
      </c>
      <c r="L1473" s="444">
        <f t="shared" ca="1" si="127"/>
        <v>-28177095.3161732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-28177095.3161732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-117404.56381738833</v>
      </c>
      <c r="L1474" s="444">
        <f t="shared" ca="1" si="127"/>
        <v>-28294499.879990589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-28294499.879990589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-117893.74949996077</v>
      </c>
      <c r="L1475" s="444">
        <f t="shared" ca="1" si="127"/>
        <v>-28412393.629490551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-28412393.629490551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-118384.97345621063</v>
      </c>
      <c r="L1476" s="444">
        <f t="shared" ca="1" si="127"/>
        <v>-28530778.602946762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-28530778.602946762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-118878.24417894483</v>
      </c>
      <c r="L1477" s="444">
        <f t="shared" ca="1" si="127"/>
        <v>-28649656.847125705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-28649656.847125705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-119373.5701963571</v>
      </c>
      <c r="L1478" s="444">
        <f t="shared" ca="1" si="127"/>
        <v>-28769030.417322062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-28769030.417322062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-119870.96007217525</v>
      </c>
      <c r="L1479" s="444">
        <f t="shared" ca="1" si="127"/>
        <v>-28888901.377394237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-28888901.377394237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-120370.42240580932</v>
      </c>
      <c r="L1480" s="444">
        <f t="shared" ca="1" si="127"/>
        <v>-29009271.799800046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-29009271.799800046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-120871.96583250021</v>
      </c>
      <c r="L1481" s="444">
        <f t="shared" ca="1" si="127"/>
        <v>-29130143.765632547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-29130143.765632547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-121375.59902346895</v>
      </c>
      <c r="L1482" s="444">
        <f t="shared" ca="1" si="127"/>
        <v>-29251519.364656016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-29251519.364656016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-121881.33068606675</v>
      </c>
      <c r="L1483" s="444">
        <f t="shared" ca="1" si="127"/>
        <v>-29373400.695342083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-29373400.695342083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-122389.16956392534</v>
      </c>
      <c r="L1484" s="444">
        <f t="shared" ca="1" si="127"/>
        <v>-29495789.864906009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-29495789.864906009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-122899.12443710837</v>
      </c>
      <c r="L1485" s="444">
        <f t="shared" ca="1" si="127"/>
        <v>-29618688.989343118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-29618688.989343118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-123411.20412226299</v>
      </c>
      <c r="L1486" s="444">
        <f t="shared" ca="1" si="127"/>
        <v>-29742100.193465382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-29742100.193465382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-123925.41747277242</v>
      </c>
      <c r="L1487" s="444">
        <f t="shared" ca="1" si="127"/>
        <v>-29866025.610938154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-29866025.610938154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-124441.77337890897</v>
      </c>
      <c r="L1488" s="444">
        <f t="shared" ca="1" si="127"/>
        <v>-29990467.384317063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-29990467.384317063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-124960.28076798776</v>
      </c>
      <c r="L1489" s="444">
        <f t="shared" ca="1" si="127"/>
        <v>-30115427.665085051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-30115427.665085051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-125480.94860452105</v>
      </c>
      <c r="L1490" s="444">
        <f t="shared" ca="1" si="127"/>
        <v>-30240908.613689572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-30240908.613689572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-126003.7858903732</v>
      </c>
      <c r="L1491" s="444">
        <f t="shared" ca="1" si="127"/>
        <v>-30366912.399579946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-30366912.399579946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-126528.80166491643</v>
      </c>
      <c r="L1492" s="444">
        <f t="shared" ca="1" si="127"/>
        <v>-30493441.201244861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-30493441.201244861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-127056.0050051869</v>
      </c>
      <c r="L1493" s="444">
        <f t="shared" ca="1" si="127"/>
        <v>-30620497.206250049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-30620497.206250049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-127585.40502604186</v>
      </c>
      <c r="L1494" s="444">
        <f t="shared" ca="1" si="127"/>
        <v>-30748082.61127609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-30748082.61127609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-128117.01088031706</v>
      </c>
      <c r="L1495" s="444">
        <f t="shared" ca="1" si="127"/>
        <v>-30876199.622156408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-30876199.622156408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-128650.83175898503</v>
      </c>
      <c r="L1496" s="444">
        <f t="shared" ca="1" si="127"/>
        <v>-31004850.453915391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-31004850.453915391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-129186.87689131412</v>
      </c>
      <c r="L1497" s="444">
        <f t="shared" ca="1" si="127"/>
        <v>-31134037.330806706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-31134037.330806706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-129725.15554502794</v>
      </c>
      <c r="L1498" s="444">
        <f t="shared" ca="1" si="127"/>
        <v>-31263762.486351736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-31263762.486351736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-130265.67702646555</v>
      </c>
      <c r="L1499" s="444">
        <f t="shared" ca="1" si="127"/>
        <v>-31394028.163378201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-31394028.163378201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-130808.45068074251</v>
      </c>
      <c r="L1500" s="444">
        <f t="shared" ca="1" si="127"/>
        <v>-31524836.614058945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-31524836.614058945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-131353.48589191225</v>
      </c>
      <c r="L1501" s="444">
        <f t="shared" ca="1" si="127"/>
        <v>-31656190.099950857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-31656190.099950857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-131900.79208312856</v>
      </c>
      <c r="L1502" s="444">
        <f t="shared" ca="1" si="127"/>
        <v>-31788090.892033987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-31788090.892033987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-132450.37871680825</v>
      </c>
      <c r="L1503" s="444">
        <f t="shared" ca="1" si="127"/>
        <v>-31920541.270750795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-31920541.270750795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-133002.25529479497</v>
      </c>
      <c r="L1504" s="444">
        <f t="shared" ca="1" si="127"/>
        <v>-32053543.526045591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-32053543.526045591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-133556.43135852329</v>
      </c>
      <c r="L1505" s="444">
        <f t="shared" ca="1" si="127"/>
        <v>-32187099.957404114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-32187099.957404114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-134112.91648918382</v>
      </c>
      <c r="L1506" s="444">
        <f t="shared" ca="1" si="127"/>
        <v>-32321212.873893298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-32321212.873893298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-134671.72030788875</v>
      </c>
      <c r="L1507" s="444">
        <f t="shared" ca="1" si="127"/>
        <v>-32455884.594201189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-32455884.594201189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-135232.85247583827</v>
      </c>
      <c r="L1508" s="444">
        <f t="shared" ca="1" si="127"/>
        <v>-32591117.446677025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-32591117.446677025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-135796.32269448761</v>
      </c>
      <c r="L1509" s="444">
        <f t="shared" ca="1" si="127"/>
        <v>-32726913.769371513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-32726913.769371513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-136362.14070571464</v>
      </c>
      <c r="L1510" s="444">
        <f t="shared" ca="1" si="127"/>
        <v>-32863275.910077229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-32863275.910077229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-136930.31629198845</v>
      </c>
      <c r="L1511" s="444">
        <f t="shared" ca="1" si="127"/>
        <v>-33000206.226369217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-33000206.226369217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-137500.85927653839</v>
      </c>
      <c r="L1512" s="444">
        <f t="shared" ca="1" si="127"/>
        <v>-33137707.085645754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-33137707.085645754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-138073.77952352396</v>
      </c>
      <c r="L1513" s="444">
        <f t="shared" ca="1" si="127"/>
        <v>-33275780.865169279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-33275780.865169279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-138649.08693820532</v>
      </c>
      <c r="L1514" s="444">
        <f t="shared" ca="1" si="127"/>
        <v>-33414429.952107485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-33414429.952107485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-139226.7914671145</v>
      </c>
      <c r="L1515" s="444">
        <f t="shared" ca="1" si="127"/>
        <v>-33553656.743574601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-33553656.743574601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-139806.90309822749</v>
      </c>
      <c r="L1516" s="444">
        <f t="shared" ca="1" si="127"/>
        <v>-33693463.64667283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-33693463.64667283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-140389.43186113678</v>
      </c>
      <c r="L1517" s="444">
        <f t="shared" ca="1" si="127"/>
        <v>-33833853.07853397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-33833853.07853397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-140974.38782722488</v>
      </c>
      <c r="L1518" s="444">
        <f t="shared" ca="1" si="127"/>
        <v>-33974827.466361195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-33974827.466361195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-141561.78110983831</v>
      </c>
      <c r="L1519" s="444">
        <f t="shared" ca="1" si="127"/>
        <v>-34116389.247471035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-34116389.247471035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-142151.62186446265</v>
      </c>
      <c r="L1520" s="444">
        <f t="shared" ca="1" si="127"/>
        <v>-34258540.869335495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-34258540.869335495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-142743.92028889791</v>
      </c>
      <c r="L1521" s="444">
        <f t="shared" ca="1" si="127"/>
        <v>-34401284.789624393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-34401284.789624393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-143338.68662343497</v>
      </c>
      <c r="L1522" s="444">
        <f t="shared" ca="1" si="127"/>
        <v>-34544623.476247825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-34544623.476247825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-143935.93115103259</v>
      </c>
      <c r="L1523" s="444">
        <f t="shared" ca="1" si="127"/>
        <v>-34688559.407398857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-34688559.407398857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-144535.66419749524</v>
      </c>
      <c r="L1524" s="444">
        <f t="shared" ca="1" si="127"/>
        <v>-34833095.071596354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-34833095.071596354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-145137.89613165148</v>
      </c>
      <c r="L1525" s="444">
        <f t="shared" ca="1" si="127"/>
        <v>-34978232.967728004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-34978232.967728004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-145742.63736553336</v>
      </c>
      <c r="L1526" s="444">
        <f t="shared" ca="1" si="127"/>
        <v>-35123975.605093539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-35123975.605093539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-146349.89835455641</v>
      </c>
      <c r="L1527" s="444">
        <f t="shared" ca="1" si="127"/>
        <v>-35270325.503448099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-35270325.503448099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-146959.6895977004</v>
      </c>
      <c r="L1528" s="444">
        <f t="shared" ca="1" si="127"/>
        <v>-35417285.193045802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-35417285.193045802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-147572.02163769084</v>
      </c>
      <c r="L1529" s="444">
        <f t="shared" ca="1" si="127"/>
        <v>-35564857.214683495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-35564857.214683495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-148186.90506118123</v>
      </c>
      <c r="L1530" s="444">
        <f t="shared" ca="1" si="127"/>
        <v>-35713044.119744673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-35713044.119744673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-148804.35049893614</v>
      </c>
      <c r="L1531" s="444">
        <f t="shared" ca="1" si="127"/>
        <v>-35861848.47024361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-35861848.47024361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-149424.36862601503</v>
      </c>
      <c r="L1532" s="444">
        <f t="shared" ca="1" si="127"/>
        <v>-36011272.838869624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-36011272.838869624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-150046.97016195676</v>
      </c>
      <c r="L1533" s="444">
        <f t="shared" ca="1" si="127"/>
        <v>-36161319.809031583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-36161319.809031583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-150672.16587096493</v>
      </c>
      <c r="L1534" s="444">
        <f t="shared" ca="1" si="127"/>
        <v>-36311991.974902548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-36311991.974902548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-151299.96656209393</v>
      </c>
      <c r="L1535" s="444">
        <f t="shared" ca="1" si="127"/>
        <v>-36463291.94146464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-36463291.94146464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-151930.38308943599</v>
      </c>
      <c r="L1536" s="444">
        <f t="shared" ca="1" si="127"/>
        <v>-36615222.324554078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-36615222.324554078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-152563.42635230866</v>
      </c>
      <c r="L1537" s="444">
        <f t="shared" ca="1" si="127"/>
        <v>-36767785.750906385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-36767785.750906385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-153199.10729544327</v>
      </c>
      <c r="L1538" s="444">
        <f t="shared" ref="L1538:L1792" ca="1" si="132">I1538-J1538+K1538</f>
        <v>-36920984.858201832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-36920984.858201832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-153837.43690917428</v>
      </c>
      <c r="L1539" s="444">
        <f t="shared" ca="1" si="132"/>
        <v>-37074822.295111008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-37074822.295111008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-154478.4262296292</v>
      </c>
      <c r="L1540" s="444">
        <f t="shared" ca="1" si="132"/>
        <v>-37229300.721340634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-37229300.721340634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-155122.0863389193</v>
      </c>
      <c r="L1541" s="444">
        <f t="shared" ca="1" si="132"/>
        <v>-37384422.807679556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-37384422.807679556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-155768.42836533149</v>
      </c>
      <c r="L1542" s="444">
        <f t="shared" ca="1" si="132"/>
        <v>-37540191.236044891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-37540191.236044891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-156417.46348352038</v>
      </c>
      <c r="L1543" s="444">
        <f t="shared" ca="1" si="132"/>
        <v>-37696608.699528411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-37696608.699528411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-157069.20291470172</v>
      </c>
      <c r="L1544" s="444">
        <f t="shared" ca="1" si="132"/>
        <v>-37853677.902443111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-37853677.902443111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-157723.6579268463</v>
      </c>
      <c r="L1545" s="444">
        <f t="shared" ca="1" si="132"/>
        <v>-38011401.560369954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-38011401.560369954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-158380.83983487482</v>
      </c>
      <c r="L1546" s="444">
        <f t="shared" ca="1" si="132"/>
        <v>-38169782.40020483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-38169782.40020483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-159040.76000085345</v>
      </c>
      <c r="L1547" s="444">
        <f t="shared" ca="1" si="132"/>
        <v>-38328823.160205685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-38328823.160205685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-159703.42983419035</v>
      </c>
      <c r="L1548" s="444">
        <f t="shared" ca="1" si="132"/>
        <v>-38488526.590039872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-38488526.590039872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-160368.86079183279</v>
      </c>
      <c r="L1549" s="444">
        <f t="shared" ca="1" si="132"/>
        <v>-38648895.450831704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-38648895.450831704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-161037.06437846544</v>
      </c>
      <c r="L1550" s="444">
        <f t="shared" ca="1" si="132"/>
        <v>-38809932.515210167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-38809932.515210167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-161708.05214670903</v>
      </c>
      <c r="L1551" s="444">
        <f t="shared" ca="1" si="132"/>
        <v>-38971640.567356877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-38971640.567356877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-162381.83569732032</v>
      </c>
      <c r="L1552" s="444">
        <f t="shared" ca="1" si="132"/>
        <v>-39134022.4030542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-39134022.4030542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-163058.42667939249</v>
      </c>
      <c r="L1553" s="444">
        <f t="shared" ca="1" si="132"/>
        <v>-39297080.829733595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-39297080.829733595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-163737.83679055664</v>
      </c>
      <c r="L1554" s="444">
        <f t="shared" ca="1" si="132"/>
        <v>-39460818.666524149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-39460818.666524149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-164420.07777718396</v>
      </c>
      <c r="L1555" s="444">
        <f t="shared" ca="1" si="132"/>
        <v>-39625238.744301334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-39625238.744301334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-165105.1614345889</v>
      </c>
      <c r="L1556" s="444">
        <f t="shared" ca="1" si="132"/>
        <v>-39790343.905735925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-39790343.905735925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-165793.09960723302</v>
      </c>
      <c r="L1557" s="444">
        <f t="shared" ca="1" si="132"/>
        <v>-39956137.005343162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-39956137.005343162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-166483.90418892982</v>
      </c>
      <c r="L1558" s="444">
        <f t="shared" ca="1" si="132"/>
        <v>-40122620.909532093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-40122620.909532093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-167177.58712305038</v>
      </c>
      <c r="L1559" s="444">
        <f t="shared" ca="1" si="132"/>
        <v>-40289798.496655144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-40289798.496655144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-167874.16040272976</v>
      </c>
      <c r="L1560" s="444">
        <f t="shared" ca="1" si="132"/>
        <v>-40457672.657057874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-40457672.657057874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-168573.63607107446</v>
      </c>
      <c r="L1561" s="444">
        <f t="shared" ca="1" si="132"/>
        <v>-40626246.293128945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-40626246.293128945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-169276.02622137062</v>
      </c>
      <c r="L1562" s="444">
        <f t="shared" ca="1" si="132"/>
        <v>-40795522.319350317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-40795522.319350317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-169981.34299729299</v>
      </c>
      <c r="L1563" s="444">
        <f t="shared" ca="1" si="132"/>
        <v>-40965503.662347607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-40965503.662347607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-170689.59859311502</v>
      </c>
      <c r="L1564" s="444">
        <f t="shared" ca="1" si="132"/>
        <v>-41136193.260940723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-41136193.260940723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-171400.80525391968</v>
      </c>
      <c r="L1565" s="444">
        <f t="shared" ca="1" si="132"/>
        <v>-41307594.066194646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-41307594.066194646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-172114.97527581101</v>
      </c>
      <c r="L1566" s="444">
        <f t="shared" ca="1" si="132"/>
        <v>-41479709.041470461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-41479709.041470461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-172832.12100612692</v>
      </c>
      <c r="L1567" s="444">
        <f t="shared" ca="1" si="132"/>
        <v>-41652541.162476584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-41652541.162476584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-173552.25484365242</v>
      </c>
      <c r="L1568" s="444">
        <f t="shared" ca="1" si="132"/>
        <v>-41826093.417320237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-41826093.417320237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-174275.38923883432</v>
      </c>
      <c r="L1569" s="444">
        <f t="shared" ca="1" si="132"/>
        <v>-42000368.806559071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-42000368.806559071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-175001.53669399614</v>
      </c>
      <c r="L1570" s="444">
        <f t="shared" ca="1" si="132"/>
        <v>-42175370.343253069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-42175370.343253069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-175730.70976355445</v>
      </c>
      <c r="L1571" s="444">
        <f t="shared" ca="1" si="132"/>
        <v>-42351101.053016625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-42351101.053016625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-176462.92105423595</v>
      </c>
      <c r="L1572" s="444">
        <f t="shared" ca="1" si="132"/>
        <v>-42527563.974070862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-42527563.974070862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-177198.18322529524</v>
      </c>
      <c r="L1573" s="444">
        <f t="shared" ca="1" si="132"/>
        <v>-42704762.157296158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-42704762.157296158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-177936.50898873399</v>
      </c>
      <c r="L1574" s="444">
        <f t="shared" ca="1" si="132"/>
        <v>-42882698.666284889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-42882698.666284889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-178677.91110952036</v>
      </c>
      <c r="L1575" s="444">
        <f t="shared" ca="1" si="132"/>
        <v>-43061376.577394411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-43061376.577394411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-179422.40240581005</v>
      </c>
      <c r="L1576" s="444">
        <f t="shared" ca="1" si="132"/>
        <v>-43240798.979800224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-43240798.979800224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-180169.9957491676</v>
      </c>
      <c r="L1577" s="444">
        <f t="shared" ca="1" si="132"/>
        <v>-43420968.975549392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-43420968.975549392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-180920.70406478914</v>
      </c>
      <c r="L1578" s="444">
        <f t="shared" ca="1" si="132"/>
        <v>-43601889.679614179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-43601889.679614179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-181674.54033172573</v>
      </c>
      <c r="L1579" s="444">
        <f t="shared" ca="1" si="132"/>
        <v>-43783564.219945908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-43783564.219945908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-182431.51758310795</v>
      </c>
      <c r="L1580" s="444">
        <f t="shared" ca="1" si="132"/>
        <v>-43965995.737529017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-43965995.737529017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-183191.64890637092</v>
      </c>
      <c r="L1581" s="444">
        <f t="shared" ca="1" si="132"/>
        <v>-44149187.38643539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-44149187.38643539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-183954.94744348078</v>
      </c>
      <c r="L1582" s="444">
        <f t="shared" ca="1" si="132"/>
        <v>-44333142.333878867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-44333142.333878867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-184721.42639116195</v>
      </c>
      <c r="L1583" s="444">
        <f t="shared" ca="1" si="132"/>
        <v>-44517863.760270029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-44517863.760270029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-185491.09900112511</v>
      </c>
      <c r="L1584" s="444">
        <f t="shared" ca="1" si="132"/>
        <v>-44703354.859271154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-44703354.859271154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-186263.97858029648</v>
      </c>
      <c r="L1585" s="444">
        <f t="shared" ca="1" si="132"/>
        <v>-44889618.83785145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-44889618.83785145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-187040.07849104769</v>
      </c>
      <c r="L1586" s="444">
        <f t="shared" ca="1" si="132"/>
        <v>-45076658.916342497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-45076658.916342497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-187819.41215142707</v>
      </c>
      <c r="L1587" s="444">
        <f t="shared" ca="1" si="132"/>
        <v>-45264478.328493923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-45264478.328493923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-188601.99303539135</v>
      </c>
      <c r="L1588" s="444">
        <f t="shared" ca="1" si="132"/>
        <v>-45453080.321529314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-45453080.321529314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-189387.8346730388</v>
      </c>
      <c r="L1589" s="444">
        <f t="shared" ca="1" si="132"/>
        <v>-45642468.156202354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-45642468.156202354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-190176.95065084315</v>
      </c>
      <c r="L1590" s="444">
        <f t="shared" ca="1" si="132"/>
        <v>-45832645.106853195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-45832645.106853195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-190969.3546118883</v>
      </c>
      <c r="L1591" s="444">
        <f t="shared" ca="1" si="132"/>
        <v>-46023614.461465083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-46023614.461465083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-191765.06025610451</v>
      </c>
      <c r="L1592" s="444">
        <f t="shared" ca="1" si="132"/>
        <v>-46215379.521721184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-46215379.521721184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-192564.08134050493</v>
      </c>
      <c r="L1593" s="444">
        <f t="shared" ca="1" si="132"/>
        <v>-46407943.603061691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-46407943.603061691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-193366.43167942372</v>
      </c>
      <c r="L1594" s="444">
        <f t="shared" ca="1" si="132"/>
        <v>-46601310.034741111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-46601310.034741111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-194172.12514475462</v>
      </c>
      <c r="L1595" s="444">
        <f t="shared" ca="1" si="132"/>
        <v>-46795482.159885868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-46795482.159885868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-194981.17566619112</v>
      </c>
      <c r="L1596" s="444">
        <f t="shared" ca="1" si="132"/>
        <v>-46990463.335552059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-46990463.335552059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-195793.59723146691</v>
      </c>
      <c r="L1597" s="444">
        <f t="shared" ca="1" si="132"/>
        <v>-47186256.932783529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-47186256.932783529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-196609.40388659804</v>
      </c>
      <c r="L1598" s="444">
        <f t="shared" ca="1" si="132"/>
        <v>-47382866.33667013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-47382866.33667013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-197428.60973612554</v>
      </c>
      <c r="L1599" s="444">
        <f t="shared" ca="1" si="132"/>
        <v>-47580294.946406253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-47580294.946406253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-198251.2289433594</v>
      </c>
      <c r="L1600" s="444">
        <f t="shared" ca="1" si="132"/>
        <v>-47778546.175349616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-47778546.175349616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-199077.2757306234</v>
      </c>
      <c r="L1601" s="444">
        <f t="shared" ca="1" si="132"/>
        <v>-47977623.45108024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-47977623.45108024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-199906.76437950099</v>
      </c>
      <c r="L1602" s="444">
        <f t="shared" ca="1" si="132"/>
        <v>-48177530.215459742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-48177530.215459742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-200739.70923108226</v>
      </c>
      <c r="L1603" s="444">
        <f t="shared" ca="1" si="132"/>
        <v>-48378269.92469082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-48378269.92469082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-201576.12468621176</v>
      </c>
      <c r="L1604" s="444">
        <f t="shared" ca="1" si="132"/>
        <v>-48579846.049377032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-48579846.049377032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-202416.02520573762</v>
      </c>
      <c r="L1605" s="444">
        <f t="shared" ca="1" si="132"/>
        <v>-48782262.07458277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-48782262.07458277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-203259.42531076155</v>
      </c>
      <c r="L1606" s="444">
        <f t="shared" ca="1" si="132"/>
        <v>-48985521.499893531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-48985521.499893531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-204106.33958288972</v>
      </c>
      <c r="L1607" s="444">
        <f t="shared" ca="1" si="132"/>
        <v>-49189627.839476421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-49189627.839476421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-204956.7826644851</v>
      </c>
      <c r="L1608" s="444">
        <f t="shared" ca="1" si="132"/>
        <v>-49394584.622140907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-49394584.622140907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-205810.76925892045</v>
      </c>
      <c r="L1609" s="444">
        <f t="shared" ca="1" si="132"/>
        <v>-49600395.391399831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-49600395.391399831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-206668.31413083262</v>
      </c>
      <c r="L1610" s="444">
        <f t="shared" ca="1" si="132"/>
        <v>-49807063.705530666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-49807063.705530666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-207529.43210637776</v>
      </c>
      <c r="L1611" s="444">
        <f t="shared" ca="1" si="132"/>
        <v>-50014593.137637042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-50014593.137637042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-208394.13807348767</v>
      </c>
      <c r="L1612" s="444">
        <f t="shared" ca="1" si="132"/>
        <v>-50222987.275710531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-50222987.275710531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-209262.44698212721</v>
      </c>
      <c r="L1613" s="444">
        <f t="shared" ca="1" si="132"/>
        <v>-50432249.722692661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-50432249.722692661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-210134.37384455276</v>
      </c>
      <c r="L1614" s="444">
        <f t="shared" ca="1" si="132"/>
        <v>-50642384.09653721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-50642384.09653721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-211009.93373557171</v>
      </c>
      <c r="L1615" s="444">
        <f t="shared" ca="1" si="132"/>
        <v>-50853394.030272782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-50853394.030272782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-211889.14179280325</v>
      </c>
      <c r="L1616" s="444">
        <f t="shared" ca="1" si="132"/>
        <v>-51065283.172065586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-51065283.172065586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-212772.01321693993</v>
      </c>
      <c r="L1617" s="444">
        <f t="shared" ca="1" si="132"/>
        <v>-51278055.185282528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-51278055.185282528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-213658.56327201054</v>
      </c>
      <c r="L1618" s="444">
        <f t="shared" ca="1" si="132"/>
        <v>-51491713.748554543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-51491713.748554543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-214548.80728564391</v>
      </c>
      <c r="L1619" s="444">
        <f t="shared" ca="1" si="132"/>
        <v>-51706262.555840187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-51706262.555840187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-215442.76064933412</v>
      </c>
      <c r="L1620" s="444">
        <f t="shared" ca="1" si="132"/>
        <v>-51921705.316489518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-51921705.316489518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-216340.43881870632</v>
      </c>
      <c r="L1621" s="444">
        <f t="shared" ca="1" si="132"/>
        <v>-52138045.755308226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-52138045.755308226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-217241.85731378428</v>
      </c>
      <c r="L1622" s="444">
        <f t="shared" ca="1" si="132"/>
        <v>-52355287.612622008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-52355287.612622008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-218147.03171925838</v>
      </c>
      <c r="L1623" s="444">
        <f t="shared" ca="1" si="132"/>
        <v>-52573434.644341268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-52573434.644341268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-219055.97768475529</v>
      </c>
      <c r="L1624" s="444">
        <f t="shared" ca="1" si="132"/>
        <v>-52792490.622026026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-52792490.622026026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-219968.71092510843</v>
      </c>
      <c r="L1625" s="444">
        <f t="shared" ca="1" si="132"/>
        <v>-53012459.332951136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-53012459.332951136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-220885.24722062974</v>
      </c>
      <c r="L1626" s="444">
        <f t="shared" ca="1" si="132"/>
        <v>-53233344.580171764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-53233344.580171764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-221805.60241738232</v>
      </c>
      <c r="L1627" s="444">
        <f t="shared" ca="1" si="132"/>
        <v>-53455150.182589144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-53455150.182589144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-222729.79242745475</v>
      </c>
      <c r="L1628" s="444">
        <f t="shared" ca="1" si="132"/>
        <v>-53677879.975016601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-53677879.975016601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-223657.83322923587</v>
      </c>
      <c r="L1629" s="444">
        <f t="shared" ca="1" si="132"/>
        <v>-53901537.808245838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-53901537.808245838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-224589.74086769097</v>
      </c>
      <c r="L1630" s="444">
        <f t="shared" ca="1" si="132"/>
        <v>-54126127.549113527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-54126127.549113527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-225525.53145463968</v>
      </c>
      <c r="L1631" s="444">
        <f t="shared" ca="1" si="132"/>
        <v>-54351653.080568165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-54351653.080568165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-226465.22116903402</v>
      </c>
      <c r="L1632" s="444">
        <f t="shared" ca="1" si="132"/>
        <v>-54578118.301737197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-54578118.301737197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-227408.82625723831</v>
      </c>
      <c r="L1633" s="444">
        <f t="shared" ca="1" si="132"/>
        <v>-54805527.127994433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-54805527.127994433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-228356.36303331013</v>
      </c>
      <c r="L1634" s="444">
        <f t="shared" ca="1" si="132"/>
        <v>-55033883.491027743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-55033883.491027743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-229307.84787928226</v>
      </c>
      <c r="L1635" s="444">
        <f t="shared" ca="1" si="132"/>
        <v>-55263191.338907026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-55263191.338907026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-230263.29724544592</v>
      </c>
      <c r="L1636" s="444">
        <f t="shared" ca="1" si="132"/>
        <v>-55493454.636152469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-55493454.636152469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-231222.72765063529</v>
      </c>
      <c r="L1637" s="444">
        <f t="shared" ca="1" si="132"/>
        <v>-55724677.363803104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-55724677.363803104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-232186.15568251294</v>
      </c>
      <c r="L1638" s="444">
        <f t="shared" ca="1" si="132"/>
        <v>-55956863.519485615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-55956863.519485615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-233153.59799785673</v>
      </c>
      <c r="L1639" s="444">
        <f t="shared" ca="1" si="132"/>
        <v>-56190017.117483474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-56190017.117483474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-234125.07132284783</v>
      </c>
      <c r="L1640" s="444">
        <f t="shared" ca="1" si="132"/>
        <v>-56424142.188806325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-56424142.188806325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-235100.59245335968</v>
      </c>
      <c r="L1641" s="444">
        <f t="shared" ca="1" si="132"/>
        <v>-56659242.781259686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-56659242.781259686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-236080.17825524873</v>
      </c>
      <c r="L1642" s="444">
        <f t="shared" ca="1" si="132"/>
        <v>-56895322.959514931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-56895322.959514931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-237063.84566464555</v>
      </c>
      <c r="L1643" s="444">
        <f t="shared" ca="1" si="132"/>
        <v>-57132386.805179574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-57132386.805179574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-238051.61168824823</v>
      </c>
      <c r="L1644" s="444">
        <f t="shared" ca="1" si="132"/>
        <v>-57370438.416867822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-57370438.416867822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-239043.49340361592</v>
      </c>
      <c r="L1645" s="444">
        <f t="shared" ca="1" si="132"/>
        <v>-57609481.910271436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-57609481.910271436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-240039.5079594643</v>
      </c>
      <c r="L1646" s="444">
        <f t="shared" ca="1" si="132"/>
        <v>-57849521.418230899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-57849521.418230899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-241039.67257596206</v>
      </c>
      <c r="L1647" s="444">
        <f t="shared" ca="1" si="132"/>
        <v>-58090561.090806864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-58090561.090806864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-242044.00454502858</v>
      </c>
      <c r="L1648" s="444">
        <f t="shared" ca="1" si="132"/>
        <v>-58332605.09535189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-58332605.09535189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-243052.5212306329</v>
      </c>
      <c r="L1649" s="444">
        <f t="shared" ca="1" si="132"/>
        <v>-58575657.61658252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-58575657.61658252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-244065.24006909382</v>
      </c>
      <c r="L1650" s="444">
        <f t="shared" ca="1" si="132"/>
        <v>-58819722.856651612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-58819722.856651612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-245082.17856938171</v>
      </c>
      <c r="L1651" s="444">
        <f t="shared" ca="1" si="132"/>
        <v>-59064805.035220996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-59064805.035220996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-246103.35431342083</v>
      </c>
      <c r="L1652" s="444">
        <f t="shared" ca="1" si="132"/>
        <v>-59310908.389534414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-59310908.389534414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-247128.78495639339</v>
      </c>
      <c r="L1653" s="444">
        <f t="shared" ca="1" si="132"/>
        <v>-59558037.174490809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-59558037.174490809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-248158.48822704505</v>
      </c>
      <c r="L1654" s="444">
        <f t="shared" ca="1" si="132"/>
        <v>-59806195.662717856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-59806195.662717856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-249192.48192799103</v>
      </c>
      <c r="L1655" s="444">
        <f t="shared" ca="1" si="132"/>
        <v>-60055388.144645847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-60055388.144645847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-250230.78393602438</v>
      </c>
      <c r="L1656" s="444">
        <f t="shared" ca="1" si="132"/>
        <v>-60305618.928581871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-60305618.928581871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-251273.41220242446</v>
      </c>
      <c r="L1657" s="444">
        <f t="shared" ca="1" si="132"/>
        <v>-60556892.340784296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-60556892.340784296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-252320.38475326792</v>
      </c>
      <c r="L1658" s="444">
        <f t="shared" ca="1" si="132"/>
        <v>-60809212.725537561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-60809212.725537561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-253371.71968973984</v>
      </c>
      <c r="L1659" s="444">
        <f t="shared" ca="1" si="132"/>
        <v>-61062584.445227303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-61062584.445227303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-254427.4351884471</v>
      </c>
      <c r="L1660" s="444">
        <f t="shared" ca="1" si="132"/>
        <v>-61317011.880415753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-61317011.880415753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-255487.54950173231</v>
      </c>
      <c r="L1661" s="444">
        <f t="shared" ca="1" si="132"/>
        <v>-61572499.429917485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-61572499.429917485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-256552.08095798953</v>
      </c>
      <c r="L1662" s="444">
        <f t="shared" ca="1" si="132"/>
        <v>-61829051.510875471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-61829051.510875471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-257621.04796198112</v>
      </c>
      <c r="L1663" s="444">
        <f t="shared" ca="1" si="132"/>
        <v>-62086672.558837451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-62086672.558837451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-258694.46899515609</v>
      </c>
      <c r="L1664" s="444">
        <f t="shared" ca="1" si="132"/>
        <v>-62345367.027832605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-62345367.027832605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-259772.36261596918</v>
      </c>
      <c r="L1665" s="444">
        <f t="shared" ca="1" si="132"/>
        <v>-62605139.390448578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-62605139.390448578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-260854.7474602024</v>
      </c>
      <c r="L1666" s="444">
        <f t="shared" ca="1" si="132"/>
        <v>-62865994.137908779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-62865994.137908779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-261941.64224128661</v>
      </c>
      <c r="L1667" s="444">
        <f t="shared" ca="1" si="132"/>
        <v>-63127935.780150063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-63127935.780150063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-263033.06575062528</v>
      </c>
      <c r="L1668" s="444">
        <f t="shared" ca="1" si="132"/>
        <v>-63390968.845900692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-63390968.845900692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-264129.03685791953</v>
      </c>
      <c r="L1669" s="444">
        <f t="shared" ca="1" si="132"/>
        <v>-63655097.88275861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-63655097.88275861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-265229.5745114942</v>
      </c>
      <c r="L1670" s="444">
        <f t="shared" ca="1" si="132"/>
        <v>-63920327.457270101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-63920327.457270101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-266334.69773862546</v>
      </c>
      <c r="L1671" s="444">
        <f t="shared" ca="1" si="132"/>
        <v>-64186662.155008726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-64186662.155008726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-267444.42564586969</v>
      </c>
      <c r="L1672" s="444">
        <f t="shared" ca="1" si="132"/>
        <v>-64454106.580654599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-64454106.580654599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-268558.77741939411</v>
      </c>
      <c r="L1673" s="444">
        <f t="shared" ca="1" si="132"/>
        <v>-64722665.358073995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-64722665.358073995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-269677.77232530829</v>
      </c>
      <c r="L1674" s="444">
        <f t="shared" ca="1" si="132"/>
        <v>-64992343.130399302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-64992343.130399302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-270801.42970999703</v>
      </c>
      <c r="L1675" s="444">
        <f t="shared" ca="1" si="132"/>
        <v>-65263144.560109302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-65263144.560109302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-271929.76900045545</v>
      </c>
      <c r="L1676" s="444">
        <f t="shared" ca="1" si="132"/>
        <v>-65535074.329109758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-65535074.329109758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-273062.809704624</v>
      </c>
      <c r="L1677" s="444">
        <f t="shared" ca="1" si="132"/>
        <v>-65808137.138814382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-65808137.138814382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-274200.57141172659</v>
      </c>
      <c r="L1678" s="444">
        <f t="shared" ca="1" si="132"/>
        <v>-66082337.710226111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-66082337.710226111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-275343.07379260875</v>
      </c>
      <c r="L1679" s="444">
        <f t="shared" ca="1" si="132"/>
        <v>-66357680.784018718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-66357680.784018718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-276490.33660007798</v>
      </c>
      <c r="L1680" s="444">
        <f t="shared" ca="1" si="132"/>
        <v>-66634171.120618798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-66634171.120618798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-277642.37966924498</v>
      </c>
      <c r="L1681" s="444">
        <f t="shared" ca="1" si="132"/>
        <v>-66911813.500288039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-66911813.500288039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-278799.22291786683</v>
      </c>
      <c r="L1682" s="444">
        <f t="shared" ca="1" si="132"/>
        <v>-67190612.723205909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-67190612.723205909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-279960.88634669129</v>
      </c>
      <c r="L1683" s="444">
        <f t="shared" ca="1" si="132"/>
        <v>-67470573.609552607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-67470573.609552607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-281127.39003980253</v>
      </c>
      <c r="L1684" s="444">
        <f t="shared" ca="1" si="132"/>
        <v>-67751700.999592409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-67751700.999592409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-282298.75416496838</v>
      </c>
      <c r="L1685" s="444">
        <f t="shared" ca="1" si="132"/>
        <v>-68033999.753757372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-68033999.753757372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-283474.99897398904</v>
      </c>
      <c r="L1686" s="444">
        <f t="shared" ca="1" si="132"/>
        <v>-68317474.752731368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-68317474.752731368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-284656.14480304735</v>
      </c>
      <c r="L1687" s="444">
        <f t="shared" ca="1" si="132"/>
        <v>-68602130.897534415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-68602130.897534415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-285842.21207306004</v>
      </c>
      <c r="L1688" s="444">
        <f t="shared" ca="1" si="132"/>
        <v>-68887973.109607473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-68887973.109607473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-287033.22129003116</v>
      </c>
      <c r="L1689" s="444">
        <f t="shared" ca="1" si="132"/>
        <v>-69175006.33089751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-69175006.33089751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-288229.19304540631</v>
      </c>
      <c r="L1690" s="444">
        <f t="shared" ca="1" si="132"/>
        <v>-69463235.523942918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-69463235.523942918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-289430.14801642881</v>
      </c>
      <c r="L1691" s="444">
        <f t="shared" ca="1" si="132"/>
        <v>-69752665.671959341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-69752665.671959341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-290636.10696649726</v>
      </c>
      <c r="L1692" s="444">
        <f t="shared" ca="1" si="132"/>
        <v>-70043301.778925836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-70043301.778925836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-291847.09074552433</v>
      </c>
      <c r="L1693" s="444">
        <f t="shared" ca="1" si="132"/>
        <v>-70335148.86967136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-70335148.86967136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-293063.12029029732</v>
      </c>
      <c r="L1694" s="444">
        <f t="shared" ca="1" si="132"/>
        <v>-70628211.989961654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-70628211.989961654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-294284.21662484022</v>
      </c>
      <c r="L1695" s="444">
        <f t="shared" ca="1" si="132"/>
        <v>-70922496.206586495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-70922496.206586495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-295510.40086077707</v>
      </c>
      <c r="L1696" s="444">
        <f t="shared" ca="1" si="132"/>
        <v>-71218006.607447267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-71218006.607447267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-296741.69419769692</v>
      </c>
      <c r="L1697" s="444">
        <f t="shared" ca="1" si="132"/>
        <v>-71514748.301644966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-71514748.301644966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-297978.11792352068</v>
      </c>
      <c r="L1698" s="444">
        <f t="shared" ca="1" si="132"/>
        <v>-71812726.419568494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-71812726.419568494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-299219.69341486873</v>
      </c>
      <c r="L1699" s="444">
        <f t="shared" ca="1" si="132"/>
        <v>-72111946.112983361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-72111946.112983361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-300466.44213743065</v>
      </c>
      <c r="L1700" s="444">
        <f t="shared" ca="1" si="132"/>
        <v>-72412412.555120796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-72412412.555120796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-301718.38564633665</v>
      </c>
      <c r="L1701" s="444">
        <f t="shared" ca="1" si="132"/>
        <v>-72714130.940767139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-72714130.940767139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-302975.54558652977</v>
      </c>
      <c r="L1702" s="444">
        <f t="shared" ca="1" si="132"/>
        <v>-73017106.486353666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-73017106.486353666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-304237.94369314029</v>
      </c>
      <c r="L1703" s="444">
        <f t="shared" ca="1" si="132"/>
        <v>-73321344.430046812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-73321344.430046812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-305505.6017918617</v>
      </c>
      <c r="L1704" s="444">
        <f t="shared" ca="1" si="132"/>
        <v>-73626850.03183867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-73626850.03183867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-306778.54179932777</v>
      </c>
      <c r="L1705" s="444">
        <f t="shared" ca="1" si="132"/>
        <v>-73933628.573637992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-73933628.573637992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-308056.78572349163</v>
      </c>
      <c r="L1706" s="444">
        <f t="shared" ca="1" si="132"/>
        <v>-74241685.359361485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-74241685.359361485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-309340.3556640062</v>
      </c>
      <c r="L1707" s="444">
        <f t="shared" ca="1" si="132"/>
        <v>-74551025.715025485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-74551025.715025485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-310629.27381260617</v>
      </c>
      <c r="L1708" s="444">
        <f t="shared" ca="1" si="132"/>
        <v>-74861654.988838091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-74861654.988838091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-311923.56245349202</v>
      </c>
      <c r="L1709" s="444">
        <f t="shared" ca="1" si="132"/>
        <v>-75173578.551291585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-75173578.551291585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-313223.24396371492</v>
      </c>
      <c r="L1710" s="444">
        <f t="shared" ca="1" si="132"/>
        <v>-75486801.795255303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-75486801.795255303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-314528.34081356379</v>
      </c>
      <c r="L1711" s="444">
        <f t="shared" ca="1" si="132"/>
        <v>-75801330.136068866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-75801330.136068866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-315838.87556695362</v>
      </c>
      <c r="L1712" s="444">
        <f t="shared" ca="1" si="132"/>
        <v>-76117169.011635825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-76117169.011635825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-317154.87088181591</v>
      </c>
      <c r="L1713" s="444">
        <f t="shared" ca="1" si="132"/>
        <v>-76434323.882517636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-76434323.882517636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-318476.34951049014</v>
      </c>
      <c r="L1714" s="444">
        <f t="shared" ca="1" si="132"/>
        <v>-76752800.232028127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-76752800.232028127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-319803.33430011722</v>
      </c>
      <c r="L1715" s="444">
        <f t="shared" ca="1" si="132"/>
        <v>-77072603.566328242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-77072603.566328242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-321135.84819303436</v>
      </c>
      <c r="L1716" s="444">
        <f t="shared" ca="1" si="132"/>
        <v>-77393739.414521277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-77393739.414521277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-322473.91422717198</v>
      </c>
      <c r="L1717" s="444">
        <f t="shared" ca="1" si="132"/>
        <v>-77716213.32874845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-77716213.32874845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-323817.55553645187</v>
      </c>
      <c r="L1718" s="444">
        <f t="shared" ca="1" si="132"/>
        <v>-78040030.884284899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-78040030.884284899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-325166.79535118706</v>
      </c>
      <c r="L1719" s="444">
        <f t="shared" ca="1" si="132"/>
        <v>-78365197.679636091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-78365197.679636091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-326521.6569984837</v>
      </c>
      <c r="L1720" s="444">
        <f t="shared" ca="1" si="132"/>
        <v>-78691719.336634576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-78691719.336634576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-327882.16390264407</v>
      </c>
      <c r="L1721" s="444">
        <f t="shared" ca="1" si="132"/>
        <v>-79019601.500537217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-79019601.500537217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-329248.33958557172</v>
      </c>
      <c r="L1722" s="444">
        <f t="shared" ca="1" si="132"/>
        <v>-79348849.840122789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-79348849.840122789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-330620.2076671783</v>
      </c>
      <c r="L1723" s="444">
        <f t="shared" ca="1" si="132"/>
        <v>-79679470.047789961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-79679470.047789961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-331997.79186579149</v>
      </c>
      <c r="L1724" s="444">
        <f t="shared" ca="1" si="132"/>
        <v>-80011467.839655757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-80011467.839655757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-333381.11599856563</v>
      </c>
      <c r="L1725" s="444">
        <f t="shared" ca="1" si="132"/>
        <v>-80344848.955654323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-80344848.955654323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-334770.20398189302</v>
      </c>
      <c r="L1726" s="444">
        <f t="shared" ca="1" si="132"/>
        <v>-80679619.159636214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-80679619.159636214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-336165.07983181754</v>
      </c>
      <c r="L1727" s="444">
        <f t="shared" ca="1" si="132"/>
        <v>-81015784.239468038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-81015784.239468038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-337565.76766445016</v>
      </c>
      <c r="L1728" s="444">
        <f t="shared" ca="1" si="132"/>
        <v>-81353350.007132486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-81353350.007132486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-338972.29169638536</v>
      </c>
      <c r="L1729" s="444">
        <f t="shared" ca="1" si="132"/>
        <v>-81692322.29882887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-81692322.29882887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-340384.6762451203</v>
      </c>
      <c r="L1730" s="444">
        <f t="shared" ca="1" si="132"/>
        <v>-82032706.975073993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-82032706.975073993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-341802.94572947494</v>
      </c>
      <c r="L1731" s="444">
        <f t="shared" ca="1" si="132"/>
        <v>-82374509.920803472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-82374509.920803472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-343227.12467001448</v>
      </c>
      <c r="L1732" s="444">
        <f t="shared" ca="1" si="132"/>
        <v>-82717737.045473486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-82717737.045473486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-344657.23768947285</v>
      </c>
      <c r="L1733" s="444">
        <f t="shared" ca="1" si="132"/>
        <v>-83062394.283162966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-83062394.283162966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-346093.309513179</v>
      </c>
      <c r="L1734" s="444">
        <f t="shared" ca="1" si="132"/>
        <v>-83408487.592676148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-83408487.592676148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-347535.36496948393</v>
      </c>
      <c r="L1735" s="444">
        <f t="shared" ca="1" si="132"/>
        <v>-83756022.957645625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-83756022.957645625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-348983.42899019009</v>
      </c>
      <c r="L1736" s="444">
        <f t="shared" ca="1" si="132"/>
        <v>-84105006.38663581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-84105006.38663581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-350437.52661098255</v>
      </c>
      <c r="L1737" s="444">
        <f t="shared" ca="1" si="132"/>
        <v>-84455443.913246796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-84455443.913246796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-351897.68297186162</v>
      </c>
      <c r="L1738" s="444">
        <f t="shared" ca="1" si="132"/>
        <v>-84807341.59621866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-84807341.59621866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-353363.92331757775</v>
      </c>
      <c r="L1739" s="444">
        <f t="shared" ca="1" si="132"/>
        <v>-85160705.519536242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-85160705.519536242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-354836.27299806767</v>
      </c>
      <c r="L1740" s="444">
        <f t="shared" ca="1" si="132"/>
        <v>-85515541.792534307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-85515541.792534307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-356314.75746889296</v>
      </c>
      <c r="L1741" s="444">
        <f t="shared" ca="1" si="132"/>
        <v>-85871856.550003201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-85871856.550003201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-357799.40229167999</v>
      </c>
      <c r="L1742" s="444">
        <f t="shared" ca="1" si="132"/>
        <v>-86229655.952294886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-86229655.952294886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-359290.23313456203</v>
      </c>
      <c r="L1743" s="444">
        <f t="shared" ca="1" si="132"/>
        <v>-86588946.185429454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-86588946.185429454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-360787.27577262273</v>
      </c>
      <c r="L1744" s="444">
        <f t="shared" ca="1" si="132"/>
        <v>-86949733.46120207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-86949733.46120207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-362290.55608834198</v>
      </c>
      <c r="L1745" s="444">
        <f t="shared" ca="1" si="132"/>
        <v>-87312024.017290413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-87312024.017290413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-363800.10007204337</v>
      </c>
      <c r="L1746" s="444">
        <f t="shared" ca="1" si="132"/>
        <v>-87675824.117362455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-87675824.117362455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-365315.93382234353</v>
      </c>
      <c r="L1747" s="444">
        <f t="shared" ca="1" si="132"/>
        <v>-88041140.051184803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-88041140.051184803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-366838.08354660333</v>
      </c>
      <c r="L1748" s="444">
        <f t="shared" ca="1" si="132"/>
        <v>-88407978.134731412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-88407978.134731412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-368366.57556138089</v>
      </c>
      <c r="L1749" s="444">
        <f t="shared" ca="1" si="132"/>
        <v>-88776344.710292786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-88776344.710292786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-369901.43629288662</v>
      </c>
      <c r="L1750" s="444">
        <f t="shared" ca="1" si="132"/>
        <v>-89146246.146585673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-89146246.146585673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-371442.69227744028</v>
      </c>
      <c r="L1751" s="444">
        <f t="shared" ca="1" si="132"/>
        <v>-89517688.838863119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-89517688.838863119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-372990.37016192963</v>
      </c>
      <c r="L1752" s="444">
        <f t="shared" ca="1" si="132"/>
        <v>-89890679.209025055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-89890679.209025055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-374544.49670427106</v>
      </c>
      <c r="L1753" s="444">
        <f t="shared" ca="1" si="132"/>
        <v>-90265223.705729321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-90265223.705729321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-376105.09877387219</v>
      </c>
      <c r="L1754" s="444">
        <f t="shared" ca="1" si="132"/>
        <v>-90641328.804503188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-90641328.804503188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-377672.20335209661</v>
      </c>
      <c r="L1755" s="444">
        <f t="shared" ca="1" si="132"/>
        <v>-91019001.007855281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-91019001.007855281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-379245.83753273031</v>
      </c>
      <c r="L1756" s="444">
        <f t="shared" ca="1" si="132"/>
        <v>-91398246.84538801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-91398246.84538801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-380826.02852245001</v>
      </c>
      <c r="L1757" s="444">
        <f t="shared" ca="1" si="132"/>
        <v>-91779072.873910457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-91779072.873910457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-382412.80364129355</v>
      </c>
      <c r="L1758" s="444">
        <f t="shared" ca="1" si="132"/>
        <v>-92161485.677551746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-92161485.677551746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-384006.19032313226</v>
      </c>
      <c r="L1759" s="444">
        <f t="shared" ca="1" si="132"/>
        <v>-92545491.867874876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-92545491.867874876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-385606.21611614531</v>
      </c>
      <c r="L1760" s="444">
        <f t="shared" ca="1" si="132"/>
        <v>-92931098.083991021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-92931098.083991021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-387212.90868329594</v>
      </c>
      <c r="L1761" s="444">
        <f t="shared" ca="1" si="132"/>
        <v>-93318310.992674321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-93318310.992674321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-388826.29580280965</v>
      </c>
      <c r="L1762" s="444">
        <f t="shared" ca="1" si="132"/>
        <v>-93707137.288477138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-93707137.288477138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-390446.40536865476</v>
      </c>
      <c r="L1763" s="444">
        <f t="shared" ca="1" si="132"/>
        <v>-94097583.693845794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-94097583.693845794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-392073.26539102412</v>
      </c>
      <c r="L1764" s="444">
        <f t="shared" ca="1" si="132"/>
        <v>-94489656.959236816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-94489656.959236816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-393706.90399682004</v>
      </c>
      <c r="L1765" s="444">
        <f t="shared" ca="1" si="132"/>
        <v>-94883363.863233641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-94883363.863233641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-395347.34943014017</v>
      </c>
      <c r="L1766" s="444">
        <f t="shared" ca="1" si="132"/>
        <v>-95278711.212663785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-95278711.212663785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-396994.63005276577</v>
      </c>
      <c r="L1767" s="444">
        <f t="shared" ca="1" si="132"/>
        <v>-95675705.842716545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-95675705.842716545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-398648.77434465225</v>
      </c>
      <c r="L1768" s="444">
        <f t="shared" ca="1" si="132"/>
        <v>-96074354.617061198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-96074354.617061198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-400309.81090442167</v>
      </c>
      <c r="L1769" s="444">
        <f t="shared" ca="1" si="132"/>
        <v>-96474664.427965626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-96474664.427965626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-401977.76844985678</v>
      </c>
      <c r="L1770" s="444">
        <f t="shared" ca="1" si="132"/>
        <v>-96876642.196415484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-96876642.196415484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-403652.67581839784</v>
      </c>
      <c r="L1771" s="444">
        <f t="shared" ca="1" si="132"/>
        <v>-97280294.872233883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-97280294.872233883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-405334.56196764117</v>
      </c>
      <c r="L1772" s="444">
        <f t="shared" ca="1" si="132"/>
        <v>-97685629.434201524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-97685629.434201524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-407023.45597583969</v>
      </c>
      <c r="L1773" s="444">
        <f t="shared" ca="1" si="132"/>
        <v>-98092652.890177369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-98092652.890177369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-408719.38704240572</v>
      </c>
      <c r="L1774" s="444">
        <f t="shared" ca="1" si="132"/>
        <v>-98501372.277219772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-98501372.277219772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-410422.38448841573</v>
      </c>
      <c r="L1775" s="444">
        <f t="shared" ca="1" si="132"/>
        <v>-98911794.661708191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-98911794.661708191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-412132.47775711748</v>
      </c>
      <c r="L1776" s="444">
        <f t="shared" ca="1" si="132"/>
        <v>-99323927.139465302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-99323927.139465302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-413849.69641443877</v>
      </c>
      <c r="L1777" s="444">
        <f t="shared" ca="1" si="132"/>
        <v>-99737776.835879743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-99737776.835879743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-415574.07014949893</v>
      </c>
      <c r="L1778" s="444">
        <f t="shared" ca="1" si="132"/>
        <v>-100153350.90602924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-100153350.90602924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-417305.62877512182</v>
      </c>
      <c r="L1779" s="444">
        <f t="shared" ca="1" si="132"/>
        <v>-100570656.53480436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-100570656.53480436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-419044.40222835151</v>
      </c>
      <c r="L1780" s="444">
        <f t="shared" ca="1" si="132"/>
        <v>-100989700.93703271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-100989700.93703271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-420790.42057096964</v>
      </c>
      <c r="L1781" s="444">
        <f t="shared" ca="1" si="132"/>
        <v>-101410491.35760368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-101410491.35760368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-422543.71399001533</v>
      </c>
      <c r="L1782" s="444">
        <f t="shared" ca="1" si="132"/>
        <v>-101833035.0715937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-101833035.0715937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-424304.3127983071</v>
      </c>
      <c r="L1783" s="444">
        <f t="shared" ca="1" si="132"/>
        <v>-102257339.38439201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-102257339.38439201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-426072.24743496667</v>
      </c>
      <c r="L1784" s="444">
        <f t="shared" ca="1" si="132"/>
        <v>-102683411.63182698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-102683411.63182698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-427847.54846594576</v>
      </c>
      <c r="L1785" s="444">
        <f t="shared" ca="1" si="132"/>
        <v>-103111259.18029293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-103111259.18029293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-429630.24658455391</v>
      </c>
      <c r="L1786" s="444">
        <f t="shared" ca="1" si="132"/>
        <v>-103540889.42687748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-103540889.42687748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-431420.3726119895</v>
      </c>
      <c r="L1787" s="444">
        <f t="shared" ca="1" si="132"/>
        <v>-103972309.79948947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-103972309.79948947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-433217.95749787276</v>
      </c>
      <c r="L1788" s="444">
        <f t="shared" ca="1" si="132"/>
        <v>-104405527.75698735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-104405527.75698735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-435023.03232078062</v>
      </c>
      <c r="L1789" s="444">
        <f t="shared" ca="1" si="132"/>
        <v>-104840550.78930813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-104840550.78930813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-436835.62828878389</v>
      </c>
      <c r="L1790" s="444">
        <f t="shared" ca="1" si="132"/>
        <v>-105277386.41759692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-105277386.41759692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-438655.77673998714</v>
      </c>
      <c r="L1791" s="444">
        <f t="shared" ca="1" si="132"/>
        <v>-105716042.19433691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-105716042.19433691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-440483.50914307043</v>
      </c>
      <c r="L1792" s="444">
        <f t="shared" ca="1" si="132"/>
        <v>-106156525.70347998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-106156525.70347998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-442318.85709783324</v>
      </c>
      <c r="L1793" s="444">
        <f t="shared" ref="L1793:L2047" ca="1" si="137">I1793-J1793+K1793</f>
        <v>-106598844.56057781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-106598844.56057781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-444161.85233574081</v>
      </c>
      <c r="L1794" s="444">
        <f t="shared" ca="1" si="137"/>
        <v>-107043006.41291355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-107043006.41291355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-446012.52672047308</v>
      </c>
      <c r="L1795" s="444">
        <f t="shared" ca="1" si="137"/>
        <v>-107489018.93963403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-107489018.93963403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-447870.91224847507</v>
      </c>
      <c r="L1796" s="444">
        <f t="shared" ca="1" si="137"/>
        <v>-107936889.8518825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-107936889.8518825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-449737.04104951042</v>
      </c>
      <c r="L1797" s="444">
        <f t="shared" ca="1" si="137"/>
        <v>-108386626.89293201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-108386626.89293201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-451610.94538721663</v>
      </c>
      <c r="L1798" s="444">
        <f t="shared" ca="1" si="137"/>
        <v>-108838237.83831923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-108838237.83831923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-453492.65765966335</v>
      </c>
      <c r="L1799" s="444">
        <f t="shared" ca="1" si="137"/>
        <v>-109291730.49597889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-109291730.49597889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-455382.21039991203</v>
      </c>
      <c r="L1800" s="444">
        <f t="shared" ca="1" si="137"/>
        <v>-109747112.7063788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-109747112.7063788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-457279.63627657836</v>
      </c>
      <c r="L1801" s="444">
        <f t="shared" ca="1" si="137"/>
        <v>-110204392.34265538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-110204392.34265538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-459184.96809439739</v>
      </c>
      <c r="L1802" s="444">
        <f t="shared" ca="1" si="137"/>
        <v>-110663577.31074977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-110663577.31074977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-461098.2387947907</v>
      </c>
      <c r="L1803" s="444">
        <f t="shared" ca="1" si="137"/>
        <v>-111124675.54954456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-111124675.54954456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-463019.48145643563</v>
      </c>
      <c r="L1804" s="444">
        <f t="shared" ca="1" si="137"/>
        <v>-111587695.03100099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-111587695.03100099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-464948.7292958374</v>
      </c>
      <c r="L1805" s="444">
        <f t="shared" ca="1" si="137"/>
        <v>-112052643.76029682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-112052643.76029682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-466886.01566790341</v>
      </c>
      <c r="L1806" s="444">
        <f t="shared" ca="1" si="137"/>
        <v>-112519529.77596472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-112519529.77596472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-468831.37406651967</v>
      </c>
      <c r="L1807" s="444">
        <f t="shared" ca="1" si="137"/>
        <v>-112988361.15003124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-112988361.15003124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-470784.83812513016</v>
      </c>
      <c r="L1808" s="444">
        <f t="shared" ca="1" si="137"/>
        <v>-113459145.98815636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-113459145.98815636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-472746.4416173182</v>
      </c>
      <c r="L1809" s="444">
        <f t="shared" ca="1" si="137"/>
        <v>-113931892.42977369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-113931892.42977369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-474716.21845739038</v>
      </c>
      <c r="L1810" s="444">
        <f t="shared" ca="1" si="137"/>
        <v>-114406608.64823107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-114406608.64823107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-476694.20270096278</v>
      </c>
      <c r="L1811" s="444">
        <f t="shared" ca="1" si="137"/>
        <v>-114883302.85093203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-114883302.85093203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-478680.42854555015</v>
      </c>
      <c r="L1812" s="444">
        <f t="shared" ca="1" si="137"/>
        <v>-115361983.27947758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-115361983.27947758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-480674.93033115665</v>
      </c>
      <c r="L1813" s="444">
        <f t="shared" ca="1" si="137"/>
        <v>-115842658.20980874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-115842658.20980874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-482677.74254086975</v>
      </c>
      <c r="L1814" s="444">
        <f t="shared" ca="1" si="137"/>
        <v>-116325335.9523496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-116325335.9523496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-484688.89980145672</v>
      </c>
      <c r="L1815" s="444">
        <f t="shared" ca="1" si="137"/>
        <v>-116810024.85215107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-116810024.85215107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-486708.43688396283</v>
      </c>
      <c r="L1816" s="444">
        <f t="shared" ca="1" si="137"/>
        <v>-117296733.28903502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-117296733.28903502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-488736.38870431256</v>
      </c>
      <c r="L1817" s="444">
        <f t="shared" ca="1" si="137"/>
        <v>-117785469.67773934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-117785469.67773934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-490772.79032391385</v>
      </c>
      <c r="L1818" s="444">
        <f t="shared" ca="1" si="137"/>
        <v>-118276242.46806325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-118276242.46806325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-492817.67695026356</v>
      </c>
      <c r="L1819" s="444">
        <f t="shared" ca="1" si="137"/>
        <v>-118769060.14501351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-118769060.14501351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-494871.08393755631</v>
      </c>
      <c r="L1820" s="444">
        <f t="shared" ca="1" si="137"/>
        <v>-119263931.22895107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-119263931.22895107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-496933.04678729613</v>
      </c>
      <c r="L1821" s="444">
        <f t="shared" ca="1" si="137"/>
        <v>-119760864.27573836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-119760864.27573836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-499003.60114890977</v>
      </c>
      <c r="L1822" s="444">
        <f t="shared" ca="1" si="137"/>
        <v>-120259867.87688726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-120259867.87688726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-501082.78282036359</v>
      </c>
      <c r="L1823" s="444">
        <f t="shared" ca="1" si="137"/>
        <v>-120760950.65970762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-120760950.65970762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-503170.6277487817</v>
      </c>
      <c r="L1824" s="444">
        <f t="shared" ca="1" si="137"/>
        <v>-121264121.28745641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-121264121.28745641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-505267.17203106836</v>
      </c>
      <c r="L1825" s="444">
        <f t="shared" ca="1" si="137"/>
        <v>-121769388.45948748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-121769388.45948748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-507372.45191453118</v>
      </c>
      <c r="L1826" s="444">
        <f t="shared" ca="1" si="137"/>
        <v>-122276760.91140202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-122276760.91140202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-509486.50379750837</v>
      </c>
      <c r="L1827" s="444">
        <f t="shared" ca="1" si="137"/>
        <v>-122786247.41519952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-122786247.41519952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-511609.36422999791</v>
      </c>
      <c r="L1828" s="444">
        <f t="shared" ca="1" si="137"/>
        <v>-123297856.77942951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-123297856.77942951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-513741.06991428958</v>
      </c>
      <c r="L1829" s="444">
        <f t="shared" ca="1" si="137"/>
        <v>-123811597.84934381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-123811597.84934381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-515881.65770559921</v>
      </c>
      <c r="L1830" s="444">
        <f t="shared" ca="1" si="137"/>
        <v>-124327479.50704941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-124327479.50704941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-518031.16461270588</v>
      </c>
      <c r="L1831" s="444">
        <f t="shared" ca="1" si="137"/>
        <v>-124845510.67166212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-124845510.67166212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-520189.62779859209</v>
      </c>
      <c r="L1832" s="444">
        <f t="shared" ca="1" si="137"/>
        <v>-125365700.29946071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-125365700.29946071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-522357.08458108624</v>
      </c>
      <c r="L1833" s="444">
        <f t="shared" ca="1" si="137"/>
        <v>-125888057.3840418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-125888057.3840418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-524533.57243350754</v>
      </c>
      <c r="L1834" s="444">
        <f t="shared" ca="1" si="137"/>
        <v>-126412590.9564753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-126412590.9564753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-526719.1289853137</v>
      </c>
      <c r="L1835" s="444">
        <f t="shared" ca="1" si="137"/>
        <v>-126939310.08546062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-126939310.08546062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-528913.79202275258</v>
      </c>
      <c r="L1836" s="444">
        <f t="shared" ca="1" si="137"/>
        <v>-127468223.87748337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-127468223.87748337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-531117.59948951402</v>
      </c>
      <c r="L1837" s="444">
        <f t="shared" ca="1" si="137"/>
        <v>-127999341.47697288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-127999341.47697288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-533330.5894873871</v>
      </c>
      <c r="L1838" s="444">
        <f t="shared" ca="1" si="137"/>
        <v>-128532672.06646027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-128532672.06646027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-535552.80027691775</v>
      </c>
      <c r="L1839" s="444">
        <f t="shared" ca="1" si="137"/>
        <v>-129068224.86673719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-129068224.86673719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-537784.27027807152</v>
      </c>
      <c r="L1840" s="444">
        <f t="shared" ca="1" si="137"/>
        <v>-129606009.13701525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-129606009.13701525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-540025.03807089699</v>
      </c>
      <c r="L1841" s="444">
        <f t="shared" ca="1" si="137"/>
        <v>-130146034.17508616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-130146034.17508616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-542275.14239619242</v>
      </c>
      <c r="L1842" s="444">
        <f t="shared" ca="1" si="137"/>
        <v>-130688309.31748235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-130688309.31748235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-544534.62215617648</v>
      </c>
      <c r="L1843" s="444">
        <f t="shared" ca="1" si="137"/>
        <v>-131232843.93963853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-131232843.93963853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-546803.5164151605</v>
      </c>
      <c r="L1844" s="444">
        <f t="shared" ca="1" si="137"/>
        <v>-131779647.45605369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-131779647.45605369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-549081.8644002236</v>
      </c>
      <c r="L1845" s="444">
        <f t="shared" ca="1" si="137"/>
        <v>-132328729.32045391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-132328729.32045391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-551369.70550189132</v>
      </c>
      <c r="L1846" s="444">
        <f t="shared" ca="1" si="137"/>
        <v>-132880099.0259558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-132880099.0259558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-553667.07927481586</v>
      </c>
      <c r="L1847" s="444">
        <f t="shared" ca="1" si="137"/>
        <v>-133433766.10523061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-133433766.10523061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-555974.02543846099</v>
      </c>
      <c r="L1848" s="444">
        <f t="shared" ca="1" si="137"/>
        <v>-133989740.13066907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-133989740.13066907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-558290.58387778781</v>
      </c>
      <c r="L1849" s="444">
        <f t="shared" ca="1" si="137"/>
        <v>-134548030.71454686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-134548030.71454686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-560616.79464394529</v>
      </c>
      <c r="L1850" s="444">
        <f t="shared" ca="1" si="137"/>
        <v>-135108647.5091908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-135108647.5091908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-562952.69795496168</v>
      </c>
      <c r="L1851" s="444">
        <f t="shared" ca="1" si="137"/>
        <v>-135671600.20714575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-135671600.20714575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-565298.33419644064</v>
      </c>
      <c r="L1852" s="444">
        <f t="shared" ca="1" si="137"/>
        <v>-136236898.5413422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-136236898.5413422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-567653.74392225919</v>
      </c>
      <c r="L1853" s="444">
        <f t="shared" ca="1" si="137"/>
        <v>-136804552.28526446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-136804552.28526446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-570018.96785526862</v>
      </c>
      <c r="L1854" s="444">
        <f t="shared" ca="1" si="137"/>
        <v>-137374571.25311974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-137374571.25311974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-572394.04688799893</v>
      </c>
      <c r="L1855" s="444">
        <f t="shared" ca="1" si="137"/>
        <v>-137946965.30000773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-137946965.30000773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-574779.02208336559</v>
      </c>
      <c r="L1856" s="444">
        <f t="shared" ca="1" si="137"/>
        <v>-138521744.3220911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-138521744.3220911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-577173.93467537954</v>
      </c>
      <c r="L1857" s="444">
        <f t="shared" ca="1" si="137"/>
        <v>-139098918.25676647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-139098918.25676647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-579578.82606986025</v>
      </c>
      <c r="L1858" s="444">
        <f t="shared" ca="1" si="137"/>
        <v>-139678497.08283633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-139678497.08283633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-581993.73784515134</v>
      </c>
      <c r="L1859" s="444">
        <f t="shared" ca="1" si="137"/>
        <v>-140260490.82068148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-140260490.82068148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-584418.7117528395</v>
      </c>
      <c r="L1860" s="444">
        <f t="shared" ca="1" si="137"/>
        <v>-140844909.53243431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-140844909.53243431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-586853.78971847636</v>
      </c>
      <c r="L1861" s="444">
        <f t="shared" ca="1" si="137"/>
        <v>-141431763.32215279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-141431763.32215279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-589299.01384230331</v>
      </c>
      <c r="L1862" s="444">
        <f t="shared" ca="1" si="137"/>
        <v>-142021062.33599511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-142021062.33599511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-591754.42639997962</v>
      </c>
      <c r="L1863" s="444">
        <f t="shared" ca="1" si="137"/>
        <v>-142612816.76239508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-142612816.76239508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-594220.06984331284</v>
      </c>
      <c r="L1864" s="444">
        <f t="shared" ca="1" si="137"/>
        <v>-143207036.83223841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-143207036.83223841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-596695.98680099333</v>
      </c>
      <c r="L1865" s="444">
        <f t="shared" ca="1" si="137"/>
        <v>-143803732.8190394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-143803732.8190394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-599182.22007933084</v>
      </c>
      <c r="L1866" s="444">
        <f t="shared" ca="1" si="137"/>
        <v>-144402915.03911874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-144402915.03911874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-601678.81266299472</v>
      </c>
      <c r="L1867" s="444">
        <f t="shared" ca="1" si="137"/>
        <v>-145004593.85178173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-145004593.85178173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-604185.80771575717</v>
      </c>
      <c r="L1868" s="444">
        <f t="shared" ca="1" si="137"/>
        <v>-145608779.65949747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-145608779.65949747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-606703.24858123949</v>
      </c>
      <c r="L1869" s="444">
        <f t="shared" ca="1" si="137"/>
        <v>-146215482.9080787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-146215482.9080787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-609231.17878366122</v>
      </c>
      <c r="L1870" s="444">
        <f t="shared" ca="1" si="137"/>
        <v>-146824714.08686236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-146824714.08686236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-611769.64202859311</v>
      </c>
      <c r="L1871" s="444">
        <f t="shared" ca="1" si="137"/>
        <v>-147436483.72889096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-147436483.72889096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-614318.68220371229</v>
      </c>
      <c r="L1872" s="444">
        <f t="shared" ca="1" si="137"/>
        <v>-148050802.41109467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-148050802.41109467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-616878.34337956109</v>
      </c>
      <c r="L1873" s="444">
        <f t="shared" ca="1" si="137"/>
        <v>-148667680.75447422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-148667680.75447422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-619448.66981030931</v>
      </c>
      <c r="L1874" s="444">
        <f t="shared" ca="1" si="137"/>
        <v>-149287129.42428452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-149287129.42428452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-622029.70593451883</v>
      </c>
      <c r="L1875" s="444">
        <f t="shared" ca="1" si="137"/>
        <v>-149909159.13021904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-149909159.13021904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-624621.49637591268</v>
      </c>
      <c r="L1876" s="444">
        <f t="shared" ca="1" si="137"/>
        <v>-150533780.62659496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-150533780.62659496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-627224.08594414569</v>
      </c>
      <c r="L1877" s="444">
        <f t="shared" ca="1" si="137"/>
        <v>-151161004.71253911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-151161004.71253911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-629837.51963557955</v>
      </c>
      <c r="L1878" s="444">
        <f t="shared" ca="1" si="137"/>
        <v>-151790842.23217469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-151790842.23217469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-632461.84263406124</v>
      </c>
      <c r="L1879" s="444">
        <f t="shared" ca="1" si="137"/>
        <v>-152423304.07480875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-152423304.07480875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-635097.10031170305</v>
      </c>
      <c r="L1880" s="444">
        <f t="shared" ca="1" si="137"/>
        <v>-153058401.17512044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-153058401.17512044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-637743.33822966856</v>
      </c>
      <c r="L1881" s="444">
        <f t="shared" ca="1" si="137"/>
        <v>-153696144.5133501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-153696144.5133501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-640400.60213895875</v>
      </c>
      <c r="L1882" s="444">
        <f t="shared" ca="1" si="137"/>
        <v>-154336545.11548907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-154336545.11548907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-643068.93798120448</v>
      </c>
      <c r="L1883" s="444">
        <f t="shared" ca="1" si="137"/>
        <v>-154979614.05347028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-154979614.05347028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-645748.39188945945</v>
      </c>
      <c r="L1884" s="444">
        <f t="shared" ca="1" si="137"/>
        <v>-155625362.44535974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-155625362.44535974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-648439.01018899889</v>
      </c>
      <c r="L1885" s="444">
        <f t="shared" ca="1" si="137"/>
        <v>-156273801.45554873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-156273801.45554873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-651140.83939811972</v>
      </c>
      <c r="L1886" s="444">
        <f t="shared" ca="1" si="137"/>
        <v>-156924942.29494685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-156924942.29494685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-653853.92622894514</v>
      </c>
      <c r="L1887" s="444">
        <f t="shared" ca="1" si="137"/>
        <v>-157578796.22117579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-157578796.22117579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-656578.31758823246</v>
      </c>
      <c r="L1888" s="444">
        <f t="shared" ca="1" si="137"/>
        <v>-158235374.53876403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-158235374.53876403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-659314.0605781835</v>
      </c>
      <c r="L1889" s="444">
        <f t="shared" ca="1" si="137"/>
        <v>-158894688.59934223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-158894688.59934223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-662061.20249725925</v>
      </c>
      <c r="L1890" s="444">
        <f t="shared" ca="1" si="137"/>
        <v>-159556749.8018395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-159556749.8018395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-664819.79084099794</v>
      </c>
      <c r="L1891" s="444">
        <f t="shared" ca="1" si="137"/>
        <v>-160221569.59268048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-160221569.59268048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-667589.87330283539</v>
      </c>
      <c r="L1892" s="444">
        <f t="shared" ca="1" si="137"/>
        <v>-160889159.46598333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-160889159.46598333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-670371.49777493055</v>
      </c>
      <c r="L1893" s="444">
        <f t="shared" ca="1" si="137"/>
        <v>-161559530.96375826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-161559530.96375826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-673164.7123489927</v>
      </c>
      <c r="L1894" s="444">
        <f t="shared" ca="1" si="137"/>
        <v>-162232695.67610726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-162232695.67610726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-675969.56531711353</v>
      </c>
      <c r="L1895" s="444">
        <f t="shared" ca="1" si="137"/>
        <v>-162908665.24142438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-162908665.24142438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-678786.10517260153</v>
      </c>
      <c r="L1896" s="444">
        <f t="shared" ca="1" si="137"/>
        <v>-163587451.34659699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-163587451.34659699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-681614.38061082072</v>
      </c>
      <c r="L1897" s="444">
        <f t="shared" ca="1" si="137"/>
        <v>-164269065.72720781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-164269065.72720781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-684454.4405300325</v>
      </c>
      <c r="L1898" s="444">
        <f t="shared" ca="1" si="137"/>
        <v>-164953520.16773784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-164953520.16773784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-687306.33403224102</v>
      </c>
      <c r="L1899" s="444">
        <f t="shared" ca="1" si="137"/>
        <v>-165640826.50177008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-165640826.50177008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-690170.11042404198</v>
      </c>
      <c r="L1900" s="444">
        <f t="shared" ca="1" si="137"/>
        <v>-166330996.61219412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-166330996.61219412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-693045.81921747548</v>
      </c>
      <c r="L1901" s="444">
        <f t="shared" ca="1" si="137"/>
        <v>-167024042.43141159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-167024042.43141159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-695933.51013088168</v>
      </c>
      <c r="L1902" s="444">
        <f t="shared" ca="1" si="137"/>
        <v>-167719975.94154248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-167719975.94154248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-698833.2330897603</v>
      </c>
      <c r="L1903" s="444">
        <f t="shared" ca="1" si="137"/>
        <v>-168418809.17463225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-168418809.17463225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-701745.03822763439</v>
      </c>
      <c r="L1904" s="444">
        <f t="shared" ca="1" si="137"/>
        <v>-169120554.2128599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-169120554.2128599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-704668.97588691628</v>
      </c>
      <c r="L1905" s="444">
        <f t="shared" ca="1" si="137"/>
        <v>-169825223.18874681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-169825223.18874681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-707605.09661977831</v>
      </c>
      <c r="L1906" s="444">
        <f t="shared" ca="1" si="137"/>
        <v>-170532828.28536659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-170532828.28536659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-710553.45118902752</v>
      </c>
      <c r="L1907" s="444">
        <f t="shared" ca="1" si="137"/>
        <v>-171243381.73655564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-171243381.73655564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-713514.09056898183</v>
      </c>
      <c r="L1908" s="444">
        <f t="shared" ca="1" si="137"/>
        <v>-171956895.82712463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-171956895.82712463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-716487.06594635255</v>
      </c>
      <c r="L1909" s="444">
        <f t="shared" ca="1" si="137"/>
        <v>-172673382.89307097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-172673382.89307097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-719472.42872112896</v>
      </c>
      <c r="L1910" s="444">
        <f t="shared" ca="1" si="137"/>
        <v>-173392855.3217921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-173392855.3217921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-722470.23050746706</v>
      </c>
      <c r="L1911" s="444">
        <f t="shared" ca="1" si="137"/>
        <v>-174115325.55229956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-174115325.55229956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-725480.52313458151</v>
      </c>
      <c r="L1912" s="444">
        <f t="shared" ca="1" si="137"/>
        <v>-174840806.07543415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-174840806.07543415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-728503.35864764231</v>
      </c>
      <c r="L1913" s="444">
        <f t="shared" ca="1" si="137"/>
        <v>-175569309.43408179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-175569309.43408179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-731538.78930867417</v>
      </c>
      <c r="L1914" s="444">
        <f t="shared" ca="1" si="137"/>
        <v>-176300848.22339046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-176300848.22339046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-734586.86759746028</v>
      </c>
      <c r="L1915" s="444">
        <f t="shared" ca="1" si="137"/>
        <v>-177035435.09098792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-177035435.09098792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-737647.64621244965</v>
      </c>
      <c r="L1916" s="444">
        <f t="shared" ca="1" si="137"/>
        <v>-177773082.73720038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-177773082.73720038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-740721.17807166826</v>
      </c>
      <c r="L1917" s="444">
        <f t="shared" ca="1" si="137"/>
        <v>-178513803.91527206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-178513803.91527206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-743807.51631363353</v>
      </c>
      <c r="L1918" s="444">
        <f t="shared" ca="1" si="137"/>
        <v>-179257611.4315857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-179257611.4315857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-746906.71429827379</v>
      </c>
      <c r="L1919" s="444">
        <f t="shared" ca="1" si="137"/>
        <v>-180004518.14588398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-180004518.14588398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-750018.82560784987</v>
      </c>
      <c r="L1920" s="444">
        <f t="shared" ca="1" si="137"/>
        <v>-180754536.97149181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-180754536.97149181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-753143.90404788253</v>
      </c>
      <c r="L1921" s="444">
        <f t="shared" ca="1" si="137"/>
        <v>-181507680.87553969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-181507680.87553969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-756282.00364808203</v>
      </c>
      <c r="L1922" s="444">
        <f t="shared" ca="1" si="137"/>
        <v>-182263962.87918776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-182263962.87918776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-759433.17866328231</v>
      </c>
      <c r="L1923" s="444">
        <f t="shared" ca="1" si="137"/>
        <v>-183023396.05785105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-183023396.05785105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-762597.48357437935</v>
      </c>
      <c r="L1924" s="444">
        <f t="shared" ca="1" si="137"/>
        <v>-183785993.54142544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-183785993.54142544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-765774.97308927262</v>
      </c>
      <c r="L1925" s="444">
        <f t="shared" ca="1" si="137"/>
        <v>-184551768.51451471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-184551768.51451471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-768965.70214381127</v>
      </c>
      <c r="L1926" s="444">
        <f t="shared" ca="1" si="137"/>
        <v>-185320734.21665853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-185320734.21665853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-772169.72590274387</v>
      </c>
      <c r="L1927" s="444">
        <f t="shared" ca="1" si="137"/>
        <v>-186092903.94256127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-186092903.94256127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-775387.09976067196</v>
      </c>
      <c r="L1928" s="444">
        <f t="shared" ca="1" si="137"/>
        <v>-186868291.04232195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-186868291.04232195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-778617.87934300816</v>
      </c>
      <c r="L1929" s="444">
        <f t="shared" ca="1" si="137"/>
        <v>-187646908.92166495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-187646908.92166495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-781862.12050693727</v>
      </c>
      <c r="L1930" s="444">
        <f t="shared" ca="1" si="137"/>
        <v>-188428771.0421719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-188428771.0421719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-785119.87934238289</v>
      </c>
      <c r="L1931" s="444">
        <f t="shared" ca="1" si="137"/>
        <v>-189213890.92151427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-189213890.92151427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-788391.21217297611</v>
      </c>
      <c r="L1932" s="444">
        <f t="shared" ca="1" si="137"/>
        <v>-190002282.13368726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-190002282.13368726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-791676.17555703025</v>
      </c>
      <c r="L1933" s="444">
        <f t="shared" ca="1" si="137"/>
        <v>-190793958.30924428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-190793958.30924428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-794974.8262885178</v>
      </c>
      <c r="L1934" s="444">
        <f t="shared" ca="1" si="137"/>
        <v>-191588933.1355328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-191588933.1355328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-798287.22139805334</v>
      </c>
      <c r="L1935" s="444">
        <f t="shared" ca="1" si="137"/>
        <v>-192387220.35693085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-192387220.35693085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-801613.41815387853</v>
      </c>
      <c r="L1936" s="444">
        <f t="shared" ca="1" si="137"/>
        <v>-193188833.77508473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-193188833.77508473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-804953.47406285303</v>
      </c>
      <c r="L1937" s="444">
        <f t="shared" ca="1" si="137"/>
        <v>-193993787.24914759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-193993787.24914759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-808307.44687144831</v>
      </c>
      <c r="L1938" s="444">
        <f t="shared" ca="1" si="137"/>
        <v>-194802094.69601905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-194802094.69601905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-811675.39456674608</v>
      </c>
      <c r="L1939" s="444">
        <f t="shared" ca="1" si="137"/>
        <v>-195613770.0905858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-195613770.0905858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-815057.37537744083</v>
      </c>
      <c r="L1940" s="444">
        <f t="shared" ca="1" si="137"/>
        <v>-196428827.46596324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-196428827.46596324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-818453.44777484681</v>
      </c>
      <c r="L1941" s="444">
        <f t="shared" ca="1" si="137"/>
        <v>-197247280.9137381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-197247280.9137381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-821863.67047390877</v>
      </c>
      <c r="L1942" s="444">
        <f t="shared" ca="1" si="137"/>
        <v>-198069144.58421201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-198069144.58421201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-825288.10243421665</v>
      </c>
      <c r="L1943" s="444">
        <f t="shared" ca="1" si="137"/>
        <v>-198894432.68664622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-198894432.68664622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-828726.80286102591</v>
      </c>
      <c r="L1944" s="444">
        <f t="shared" ca="1" si="137"/>
        <v>-199723159.48950726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-199723159.48950726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-832179.83120628027</v>
      </c>
      <c r="L1945" s="444">
        <f t="shared" ca="1" si="137"/>
        <v>-200555339.32071355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-200555339.32071355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-835647.2471696398</v>
      </c>
      <c r="L1946" s="444">
        <f t="shared" ca="1" si="137"/>
        <v>-201390986.56788319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-201390986.56788319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-839129.11069951335</v>
      </c>
      <c r="L1947" s="444">
        <f t="shared" ca="1" si="137"/>
        <v>-202230115.6785827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-202230115.6785827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-842625.48199409456</v>
      </c>
      <c r="L1948" s="444">
        <f t="shared" ca="1" si="137"/>
        <v>-203072741.16057679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-203072741.16057679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-846136.42150240333</v>
      </c>
      <c r="L1949" s="444">
        <f t="shared" ca="1" si="137"/>
        <v>-203918877.5820792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-203918877.5820792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-849661.98992533004</v>
      </c>
      <c r="L1950" s="444">
        <f t="shared" ca="1" si="137"/>
        <v>-204768539.57200453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-204768539.57200453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-853202.24821668549</v>
      </c>
      <c r="L1951" s="444">
        <f t="shared" ca="1" si="137"/>
        <v>-205621741.82022122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-205621741.82022122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-856757.25758425507</v>
      </c>
      <c r="L1952" s="444">
        <f t="shared" ca="1" si="137"/>
        <v>-206478499.07780546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-206478499.07780546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-860327.07949085603</v>
      </c>
      <c r="L1953" s="444">
        <f t="shared" ca="1" si="137"/>
        <v>-207338826.15729633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-207338826.15729633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-863911.7756554014</v>
      </c>
      <c r="L1954" s="444">
        <f t="shared" ca="1" si="137"/>
        <v>-208202737.93295172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-208202737.93295172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-867511.40805396542</v>
      </c>
      <c r="L1955" s="444">
        <f t="shared" ca="1" si="137"/>
        <v>-209070249.34100568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-209070249.34100568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-871126.03892085713</v>
      </c>
      <c r="L1956" s="444">
        <f t="shared" ca="1" si="137"/>
        <v>-209941375.37992653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-209941375.37992653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-874755.73074969405</v>
      </c>
      <c r="L1957" s="444">
        <f t="shared" ca="1" si="137"/>
        <v>-210816131.11067623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-210816131.11067623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-878400.54629448429</v>
      </c>
      <c r="L1958" s="444">
        <f t="shared" ca="1" si="137"/>
        <v>-211694531.65697071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-211694531.65697071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-882060.54857071128</v>
      </c>
      <c r="L1959" s="444">
        <f t="shared" ca="1" si="137"/>
        <v>-212576592.20554143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-212576592.20554143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-885735.80085642263</v>
      </c>
      <c r="L1960" s="444">
        <f t="shared" ca="1" si="137"/>
        <v>-213462328.00639784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-213462328.00639784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-889426.36669332418</v>
      </c>
      <c r="L1961" s="444">
        <f t="shared" ca="1" si="137"/>
        <v>-214351754.37309116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-214351754.37309116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-893132.30988787999</v>
      </c>
      <c r="L1962" s="444">
        <f t="shared" ca="1" si="137"/>
        <v>-215244886.68297905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-215244886.68297905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-896853.69451241265</v>
      </c>
      <c r="L1963" s="444">
        <f t="shared" ca="1" si="137"/>
        <v>-216141740.37749147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-216141740.37749147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-900590.5849062145</v>
      </c>
      <c r="L1964" s="444">
        <f t="shared" ca="1" si="137"/>
        <v>-217042330.96239769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-217042330.96239769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-904343.045676657</v>
      </c>
      <c r="L1965" s="444">
        <f t="shared" ca="1" si="137"/>
        <v>-217946674.00807434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-217946674.00807434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-908111.1417003097</v>
      </c>
      <c r="L1966" s="444">
        <f t="shared" ca="1" si="137"/>
        <v>-218854785.14977464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-218854785.14977464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-911894.93812406098</v>
      </c>
      <c r="L1967" s="444">
        <f t="shared" ca="1" si="137"/>
        <v>-219766680.0878987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-219766680.0878987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-915694.50036624458</v>
      </c>
      <c r="L1968" s="444">
        <f t="shared" ca="1" si="137"/>
        <v>-220682374.58826494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-220682374.58826494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-919509.8941177706</v>
      </c>
      <c r="L1969" s="444">
        <f t="shared" ca="1" si="137"/>
        <v>-221601884.48238271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-221601884.48238271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-923341.18534326134</v>
      </c>
      <c r="L1970" s="444">
        <f t="shared" ca="1" si="137"/>
        <v>-222525225.66772598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-222525225.66772598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-927188.44028219162</v>
      </c>
      <c r="L1971" s="444">
        <f t="shared" ca="1" si="137"/>
        <v>-223452414.10800818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-223452414.10800818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-931051.72545003402</v>
      </c>
      <c r="L1972" s="444">
        <f t="shared" ca="1" si="137"/>
        <v>-224383465.83345821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-224383465.83345821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-934931.10763940925</v>
      </c>
      <c r="L1973" s="444">
        <f t="shared" ca="1" si="137"/>
        <v>-225318396.94109762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-225318396.94109762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-938826.65392124001</v>
      </c>
      <c r="L1974" s="444">
        <f t="shared" ca="1" si="137"/>
        <v>-226257223.59501886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-226257223.59501886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-942738.431645912</v>
      </c>
      <c r="L1975" s="444">
        <f t="shared" ca="1" si="137"/>
        <v>-227199962.02666476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-227199962.02666476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-946666.50844443648</v>
      </c>
      <c r="L1976" s="444">
        <f t="shared" ca="1" si="137"/>
        <v>-228146628.53510919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-228146628.53510919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-950610.95222962159</v>
      </c>
      <c r="L1977" s="444">
        <f t="shared" ca="1" si="137"/>
        <v>-229097239.48733881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-229097239.48733881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-954571.83119724516</v>
      </c>
      <c r="L1978" s="444">
        <f t="shared" ca="1" si="137"/>
        <v>-230051811.31853604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-230051811.31853604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-958549.21382723341</v>
      </c>
      <c r="L1979" s="444">
        <f t="shared" ca="1" si="137"/>
        <v>-231010360.53236327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-231010360.53236327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-962543.16888484708</v>
      </c>
      <c r="L1980" s="444">
        <f t="shared" ca="1" si="137"/>
        <v>-231972903.70124811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-231972903.70124811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-966553.76542186702</v>
      </c>
      <c r="L1981" s="444">
        <f t="shared" ca="1" si="137"/>
        <v>-232939457.46666998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-232939457.46666998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-970581.07277779153</v>
      </c>
      <c r="L1982" s="444">
        <f t="shared" ca="1" si="137"/>
        <v>-233910038.53944775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-233910038.53944775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-974625.16058103228</v>
      </c>
      <c r="L1983" s="444">
        <f t="shared" ca="1" si="137"/>
        <v>-234884663.70002878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-234884663.70002878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-978686.09875011991</v>
      </c>
      <c r="L1984" s="444">
        <f t="shared" ca="1" si="137"/>
        <v>-235863349.79877889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-235863349.79877889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-982763.95749491209</v>
      </c>
      <c r="L1985" s="444">
        <f t="shared" ca="1" si="137"/>
        <v>-236846113.75627381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-236846113.75627381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-986858.80731780746</v>
      </c>
      <c r="L1986" s="444">
        <f t="shared" ca="1" si="137"/>
        <v>-237832972.5635916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-237832972.5635916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-990970.71901496488</v>
      </c>
      <c r="L1987" s="444">
        <f t="shared" ca="1" si="137"/>
        <v>-238823943.28260657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-238823943.28260657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-995099.76367752731</v>
      </c>
      <c r="L1988" s="444">
        <f t="shared" ca="1" si="137"/>
        <v>-239819043.04628411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-239819043.04628411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-999246.01269285043</v>
      </c>
      <c r="L1989" s="444">
        <f t="shared" ca="1" si="137"/>
        <v>-240818289.05897695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-240818289.05897695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-1003409.5377457372</v>
      </c>
      <c r="L1990" s="444">
        <f t="shared" ca="1" si="137"/>
        <v>-241821698.59672269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-241821698.59672269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-1007590.4108196779</v>
      </c>
      <c r="L1991" s="444">
        <f t="shared" ca="1" si="137"/>
        <v>-242829289.00754237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-242829289.00754237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-1011788.7041980933</v>
      </c>
      <c r="L1992" s="444">
        <f t="shared" ca="1" si="137"/>
        <v>-243841077.71174046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-243841077.71174046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-1016004.4904655853</v>
      </c>
      <c r="L1993" s="444">
        <f t="shared" ca="1" si="137"/>
        <v>-244857082.20220605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-244857082.20220605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-1020237.8425091918</v>
      </c>
      <c r="L1994" s="444">
        <f t="shared" ca="1" si="137"/>
        <v>-245877320.04471523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-245877320.04471523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-1024488.8335196468</v>
      </c>
      <c r="L1995" s="444">
        <f t="shared" ca="1" si="137"/>
        <v>-246901808.87823486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-246901808.87823486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-1028757.5369926452</v>
      </c>
      <c r="L1996" s="444">
        <f t="shared" ca="1" si="137"/>
        <v>-247930566.4152275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-247930566.4152275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-1033044.0267301146</v>
      </c>
      <c r="L1997" s="444">
        <f t="shared" ca="1" si="137"/>
        <v>-248963610.44195762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-248963610.44195762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-1037348.37684149</v>
      </c>
      <c r="L1998" s="444">
        <f t="shared" ca="1" si="137"/>
        <v>-250000958.81879911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-250000958.81879911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-1041670.6617449963</v>
      </c>
      <c r="L1999" s="444">
        <f t="shared" ca="1" si="137"/>
        <v>-251042629.48054409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-251042629.48054409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-1046010.9561689337</v>
      </c>
      <c r="L2000" s="444">
        <f t="shared" ca="1" si="137"/>
        <v>-252088640.43671301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-252088640.43671301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-1050369.3351529711</v>
      </c>
      <c r="L2001" s="444">
        <f t="shared" ca="1" si="137"/>
        <v>-253139009.77186599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-253139009.77186599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-1054745.8740494414</v>
      </c>
      <c r="L2002" s="444">
        <f t="shared" ca="1" si="137"/>
        <v>-254193755.64591545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-254193755.64591545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-1059140.6485246478</v>
      </c>
      <c r="L2003" s="444">
        <f t="shared" ca="1" si="137"/>
        <v>-255252896.29444009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-255252896.29444009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-1063553.734560167</v>
      </c>
      <c r="L2004" s="444">
        <f t="shared" ca="1" si="137"/>
        <v>-256316450.02900025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-256316450.02900025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-1067985.2084541677</v>
      </c>
      <c r="L2005" s="444">
        <f t="shared" ca="1" si="137"/>
        <v>-257384435.23745441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-257384435.23745441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-1072435.1468227268</v>
      </c>
      <c r="L2006" s="444">
        <f t="shared" ca="1" si="137"/>
        <v>-258456870.38427714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-258456870.38427714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-1076903.6266011547</v>
      </c>
      <c r="L2007" s="444">
        <f t="shared" ca="1" si="137"/>
        <v>-259533774.01087829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-259533774.01087829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-1081390.7250453262</v>
      </c>
      <c r="L2008" s="444">
        <f t="shared" ca="1" si="137"/>
        <v>-260615164.73592362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-260615164.73592362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-1085896.519733015</v>
      </c>
      <c r="L2009" s="444">
        <f t="shared" ca="1" si="137"/>
        <v>-261701061.25565663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-261701061.25565663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-1090421.088565236</v>
      </c>
      <c r="L2010" s="444">
        <f t="shared" ca="1" si="137"/>
        <v>-262791482.34422186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-262791482.34422186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-1094964.509767591</v>
      </c>
      <c r="L2011" s="444">
        <f t="shared" ca="1" si="137"/>
        <v>-263886446.85398945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-263886446.85398945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-1099526.8618916229</v>
      </c>
      <c r="L2012" s="444">
        <f t="shared" ca="1" si="137"/>
        <v>-264985973.71588108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-264985973.71588108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-1104108.2238161711</v>
      </c>
      <c r="L2013" s="444">
        <f t="shared" ca="1" si="137"/>
        <v>-266090081.93969724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-266090081.93969724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-1108708.6747487385</v>
      </c>
      <c r="L2014" s="444">
        <f t="shared" ca="1" si="137"/>
        <v>-267198790.61444598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-267198790.61444598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-1113328.2942268583</v>
      </c>
      <c r="L2015" s="444">
        <f t="shared" ca="1" si="137"/>
        <v>-268312118.90867284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-268312118.90867284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-1117967.1621194701</v>
      </c>
      <c r="L2016" s="444">
        <f t="shared" ca="1" si="137"/>
        <v>-269430086.07079232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-269430086.07079232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-1122625.3586283014</v>
      </c>
      <c r="L2017" s="444">
        <f t="shared" ca="1" si="137"/>
        <v>-270552711.42942059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-270552711.42942059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-1127302.9642892524</v>
      </c>
      <c r="L2018" s="444">
        <f t="shared" ca="1" si="137"/>
        <v>-271680014.39370984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-271680014.39370984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-1132000.059973791</v>
      </c>
      <c r="L2019" s="444">
        <f t="shared" ca="1" si="137"/>
        <v>-272812014.45368361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-272812014.45368361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-1136716.7268903484</v>
      </c>
      <c r="L2020" s="444">
        <f t="shared" ca="1" si="137"/>
        <v>-273948731.18057394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-273948731.18057394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-1141453.0465857247</v>
      </c>
      <c r="L2021" s="444">
        <f t="shared" ca="1" si="137"/>
        <v>-275090184.22715968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-275090184.22715968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-1146209.1009464986</v>
      </c>
      <c r="L2022" s="444">
        <f t="shared" ca="1" si="137"/>
        <v>-276236393.32810616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-276236393.32810616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-1150984.9722004423</v>
      </c>
      <c r="L2023" s="444">
        <f t="shared" ca="1" si="137"/>
        <v>-277387378.30030662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-277387378.30030662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-1155780.7429179442</v>
      </c>
      <c r="L2024" s="444">
        <f t="shared" ca="1" si="137"/>
        <v>-278543159.04322457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-278543159.04322457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-1160596.4960134358</v>
      </c>
      <c r="L2025" s="444">
        <f t="shared" ca="1" si="137"/>
        <v>-279703755.53923804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-279703755.53923804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-1165432.314746825</v>
      </c>
      <c r="L2026" s="444">
        <f t="shared" ca="1" si="137"/>
        <v>-280869187.85398483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-280869187.85398483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-1170288.2827249367</v>
      </c>
      <c r="L2027" s="444">
        <f t="shared" ca="1" si="137"/>
        <v>-282039476.13670975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-282039476.13670975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-1175164.4839029573</v>
      </c>
      <c r="L2028" s="444">
        <f t="shared" ca="1" si="137"/>
        <v>-283214640.62061268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-283214640.62061268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-1180061.002585886</v>
      </c>
      <c r="L2029" s="444">
        <f t="shared" ca="1" si="137"/>
        <v>-284394701.62319857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-284394701.62319857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-1184977.9234299939</v>
      </c>
      <c r="L2030" s="444">
        <f t="shared" ca="1" si="137"/>
        <v>-285579679.54662853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-285579679.54662853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-1189915.3314442856</v>
      </c>
      <c r="L2031" s="444">
        <f t="shared" ca="1" si="137"/>
        <v>-286769594.8780728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-286769594.8780728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-1194873.3119919701</v>
      </c>
      <c r="L2032" s="444">
        <f t="shared" ca="1" si="137"/>
        <v>-287964468.19006479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-287964468.19006479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-1199851.9507919366</v>
      </c>
      <c r="L2033" s="444">
        <f t="shared" ca="1" si="137"/>
        <v>-289164320.14085674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-289164320.14085674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-1204851.3339202364</v>
      </c>
      <c r="L2034" s="444">
        <f t="shared" ca="1" si="137"/>
        <v>-290369171.47477698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-290369171.47477698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-1209871.5478115708</v>
      </c>
      <c r="L2035" s="444">
        <f t="shared" ca="1" si="137"/>
        <v>-291579043.02258855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-291579043.02258855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-1214912.6792607857</v>
      </c>
      <c r="L2036" s="444">
        <f t="shared" ca="1" si="137"/>
        <v>-292793955.70184934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-292793955.70184934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-1219974.8154243722</v>
      </c>
      <c r="L2037" s="444">
        <f t="shared" ca="1" si="137"/>
        <v>-294013930.51727372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-294013930.51727372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-1225058.0438219737</v>
      </c>
      <c r="L2038" s="444">
        <f t="shared" ca="1" si="137"/>
        <v>-295238988.56109571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-295238988.56109571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-1230162.4523378988</v>
      </c>
      <c r="L2039" s="444">
        <f t="shared" ca="1" si="137"/>
        <v>-296469151.01343364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-296469151.01343364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-1235288.1292226401</v>
      </c>
      <c r="L2040" s="444">
        <f t="shared" ca="1" si="137"/>
        <v>-297704439.14265627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-297704439.14265627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-1240435.1630944011</v>
      </c>
      <c r="L2041" s="444">
        <f t="shared" ca="1" si="137"/>
        <v>-298944874.30575067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-298944874.30575067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-1245603.6429406279</v>
      </c>
      <c r="L2042" s="444">
        <f t="shared" ca="1" si="137"/>
        <v>-300190477.94869131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-300190477.94869131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-1250793.6581195472</v>
      </c>
      <c r="L2043" s="444">
        <f t="shared" ca="1" si="137"/>
        <v>-301441271.60681087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-301441271.60681087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-1256005.2983617119</v>
      </c>
      <c r="L2044" s="444">
        <f t="shared" ca="1" si="137"/>
        <v>-302697276.90517259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-302697276.90517259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-1261238.6537715525</v>
      </c>
      <c r="L2045" s="444">
        <f t="shared" ca="1" si="137"/>
        <v>-303958515.55894417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-303958515.55894417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-1266493.8148289339</v>
      </c>
      <c r="L2046" s="444">
        <f t="shared" ca="1" si="137"/>
        <v>-305225009.3737731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-305225009.3737731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-1271770.8723907212</v>
      </c>
      <c r="L2047" s="444">
        <f t="shared" ca="1" si="137"/>
        <v>-306496780.24616385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-306496780.24616385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-1277069.9176923493</v>
      </c>
      <c r="L2048" s="444">
        <f t="shared" ref="L2048:L2302" ca="1" si="142">I2048-J2048+K2048</f>
        <v>-307773850.16385621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-307773850.16385621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-1282391.0423494009</v>
      </c>
      <c r="L2049" s="444">
        <f t="shared" ca="1" si="142"/>
        <v>-309056241.20620561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-309056241.20620561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-1287734.3383591899</v>
      </c>
      <c r="L2050" s="444">
        <f t="shared" ca="1" si="142"/>
        <v>-310343975.54456478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-310343975.54456478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-1293099.8981023533</v>
      </c>
      <c r="L2051" s="444">
        <f t="shared" ca="1" si="142"/>
        <v>-311637075.44266713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-311637075.44266713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-1298487.8143444464</v>
      </c>
      <c r="L2052" s="444">
        <f t="shared" ca="1" si="142"/>
        <v>-312935563.25701159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-312935563.25701159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-1303898.1802375482</v>
      </c>
      <c r="L2053" s="444">
        <f t="shared" ca="1" si="142"/>
        <v>-314239461.43724912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-314239461.43724912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-1309331.0893218713</v>
      </c>
      <c r="L2054" s="444">
        <f t="shared" ca="1" si="142"/>
        <v>-315548792.52657098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-315548792.52657098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-1314786.6355273791</v>
      </c>
      <c r="L2055" s="444">
        <f t="shared" ca="1" si="142"/>
        <v>-316863579.16209835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-316863579.16209835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-1320264.9131754097</v>
      </c>
      <c r="L2056" s="444">
        <f t="shared" ca="1" si="142"/>
        <v>-318183844.07527375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-318183844.07527375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-1325766.0169803072</v>
      </c>
      <c r="L2057" s="444">
        <f t="shared" ca="1" si="142"/>
        <v>-319509610.09225404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-319509610.09225404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-1331290.0420510585</v>
      </c>
      <c r="L2058" s="444">
        <f t="shared" ca="1" si="142"/>
        <v>-320840900.13430512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-320840900.13430512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-1336837.083892938</v>
      </c>
      <c r="L2059" s="444">
        <f t="shared" ca="1" si="142"/>
        <v>-322177737.21819806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-322177737.21819806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-1342407.2384091585</v>
      </c>
      <c r="L2060" s="444">
        <f t="shared" ca="1" si="142"/>
        <v>-323520144.45660722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-323520144.45660722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-1348000.6019025301</v>
      </c>
      <c r="L2061" s="444">
        <f t="shared" ca="1" si="142"/>
        <v>-324868145.05850977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-324868145.05850977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-1353617.2710771239</v>
      </c>
      <c r="L2062" s="444">
        <f t="shared" ca="1" si="142"/>
        <v>-326221762.32958686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-326221762.32958686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-1359257.3430399452</v>
      </c>
      <c r="L2063" s="444">
        <f t="shared" ca="1" si="142"/>
        <v>-327581019.67262679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-327581019.67262679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-1364920.9153026117</v>
      </c>
      <c r="L2064" s="444">
        <f t="shared" ca="1" si="142"/>
        <v>-328945940.58792943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-328945940.58792943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-1370608.0857830392</v>
      </c>
      <c r="L2065" s="444">
        <f t="shared" ca="1" si="142"/>
        <v>-330316548.67371249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-330316548.67371249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-1376318.9528071354</v>
      </c>
      <c r="L2066" s="444">
        <f t="shared" ca="1" si="142"/>
        <v>-331692867.62651962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-331692867.62651962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-1382053.6151104984</v>
      </c>
      <c r="L2067" s="444">
        <f t="shared" ca="1" si="142"/>
        <v>-333074921.24163014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-333074921.24163014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-1387812.1718401255</v>
      </c>
      <c r="L2068" s="444">
        <f t="shared" ca="1" si="142"/>
        <v>-334462733.41347027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-334462733.41347027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-1393594.7225561261</v>
      </c>
      <c r="L2069" s="444">
        <f t="shared" ca="1" si="142"/>
        <v>-335856328.13602638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-335856328.13602638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-1399401.3672334433</v>
      </c>
      <c r="L2070" s="444">
        <f t="shared" ca="1" si="142"/>
        <v>-337255729.50325984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-337255729.50325984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-1405232.2062635827</v>
      </c>
      <c r="L2071" s="444">
        <f t="shared" ca="1" si="142"/>
        <v>-338660961.70952344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-338660961.70952344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-1411087.3404563477</v>
      </c>
      <c r="L2072" s="444">
        <f t="shared" ca="1" si="142"/>
        <v>-340072049.04997981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-340072049.04997981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-1416966.8710415824</v>
      </c>
      <c r="L2073" s="444">
        <f t="shared" ca="1" si="142"/>
        <v>-341489015.9210214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-341489015.9210214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-1422870.8996709224</v>
      </c>
      <c r="L2074" s="444">
        <f t="shared" ca="1" si="142"/>
        <v>-342911886.8206923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-342911886.8206923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-1428799.5284195512</v>
      </c>
      <c r="L2075" s="444">
        <f t="shared" ca="1" si="142"/>
        <v>-344340686.34911186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-344340686.34911186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-1434752.8597879661</v>
      </c>
      <c r="L2076" s="444">
        <f t="shared" ca="1" si="142"/>
        <v>-345775439.2088998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-345775439.2088998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-1440730.9967037491</v>
      </c>
      <c r="L2077" s="444">
        <f t="shared" ca="1" si="142"/>
        <v>-347216170.20560354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-347216170.20560354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-1446734.042523348</v>
      </c>
      <c r="L2078" s="444">
        <f t="shared" ca="1" si="142"/>
        <v>-348662904.24812686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-348662904.24812686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-1452762.101033862</v>
      </c>
      <c r="L2079" s="444">
        <f t="shared" ca="1" si="142"/>
        <v>-350115666.34916073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-350115666.34916073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-1458815.2764548364</v>
      </c>
      <c r="L2080" s="444">
        <f t="shared" ca="1" si="142"/>
        <v>-351574481.6256156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-351574481.6256156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-1464893.673440065</v>
      </c>
      <c r="L2081" s="444">
        <f t="shared" ca="1" si="142"/>
        <v>-353039375.29905564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-353039375.29905564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-1470997.3970793984</v>
      </c>
      <c r="L2082" s="444">
        <f t="shared" ca="1" si="142"/>
        <v>-354510372.69613504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-354510372.69613504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-1477126.5529005628</v>
      </c>
      <c r="L2083" s="444">
        <f t="shared" ca="1" si="142"/>
        <v>-355987499.2490356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-355987499.2490356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-1483281.2468709815</v>
      </c>
      <c r="L2084" s="444">
        <f t="shared" ca="1" si="142"/>
        <v>-357470780.49590659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-357470780.49590659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-1489461.5853996107</v>
      </c>
      <c r="L2085" s="444">
        <f t="shared" ca="1" si="142"/>
        <v>-358960242.08130622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-358960242.08130622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-1495667.6753387759</v>
      </c>
      <c r="L2086" s="444">
        <f t="shared" ca="1" si="142"/>
        <v>-360455909.75664502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-360455909.75664502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-1501899.6239860209</v>
      </c>
      <c r="L2087" s="444">
        <f t="shared" ca="1" si="142"/>
        <v>-361957809.38063103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-361957809.38063103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-1508157.5390859626</v>
      </c>
      <c r="L2088" s="444">
        <f t="shared" ca="1" si="142"/>
        <v>-363465966.91971701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-363465966.91971701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-1514441.5288321541</v>
      </c>
      <c r="L2089" s="444">
        <f t="shared" ca="1" si="142"/>
        <v>-364980408.44854915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-364980408.44854915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-1520751.7018689548</v>
      </c>
      <c r="L2090" s="444">
        <f t="shared" ca="1" si="142"/>
        <v>-366501160.1504181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-366501160.1504181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-1527088.1672934087</v>
      </c>
      <c r="L2091" s="444">
        <f t="shared" ca="1" si="142"/>
        <v>-368028248.31771153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-368028248.31771153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-1533451.0346571314</v>
      </c>
      <c r="L2092" s="444">
        <f t="shared" ca="1" si="142"/>
        <v>-369561699.35236865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-369561699.35236865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-1539840.4139682027</v>
      </c>
      <c r="L2093" s="444">
        <f t="shared" ca="1" si="142"/>
        <v>-371101539.76633686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-371101539.76633686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-1546256.4156930703</v>
      </c>
      <c r="L2094" s="444">
        <f t="shared" ca="1" si="142"/>
        <v>-372647796.1820299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-372647796.1820299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-1552699.1507584578</v>
      </c>
      <c r="L2095" s="444">
        <f t="shared" ca="1" si="142"/>
        <v>-374200495.33278835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-374200495.33278835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-1559168.7305532848</v>
      </c>
      <c r="L2096" s="444">
        <f t="shared" ca="1" si="142"/>
        <v>-375759664.06334162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-375759664.06334162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-1565665.2669305902</v>
      </c>
      <c r="L2097" s="444">
        <f t="shared" ca="1" si="142"/>
        <v>-377325329.3302722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-377325329.3302722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-1572188.8722094675</v>
      </c>
      <c r="L2098" s="444">
        <f t="shared" ca="1" si="142"/>
        <v>-378897518.20248169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-378897518.20248169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-1578739.6591770069</v>
      </c>
      <c r="L2099" s="444">
        <f t="shared" ca="1" si="142"/>
        <v>-380476257.86165869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-380476257.86165869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-1585317.7410902446</v>
      </c>
      <c r="L2100" s="444">
        <f t="shared" ca="1" si="142"/>
        <v>-382061575.60274893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-382061575.60274893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-1591923.2316781206</v>
      </c>
      <c r="L2101" s="444">
        <f t="shared" ca="1" si="142"/>
        <v>-383653498.83442706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-383653498.83442706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-1598556.2451434461</v>
      </c>
      <c r="L2102" s="444">
        <f t="shared" ca="1" si="142"/>
        <v>-385252055.07957053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-385252055.07957053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-1605216.8961648771</v>
      </c>
      <c r="L2103" s="444">
        <f t="shared" ca="1" si="142"/>
        <v>-386857271.97573543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-386857271.97573543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-1611905.2998988975</v>
      </c>
      <c r="L2104" s="444">
        <f t="shared" ca="1" si="142"/>
        <v>-388469177.27563435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-388469177.27563435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-1618621.5719818098</v>
      </c>
      <c r="L2105" s="444">
        <f t="shared" ca="1" si="142"/>
        <v>-390087798.84761614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-390087798.84761614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-1625365.8285317339</v>
      </c>
      <c r="L2106" s="444">
        <f t="shared" ca="1" si="142"/>
        <v>-391713164.67614788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-391713164.67614788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-1632138.186150616</v>
      </c>
      <c r="L2107" s="444">
        <f t="shared" ca="1" si="142"/>
        <v>-393345302.86229849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-393345302.86229849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-1638938.7619262438</v>
      </c>
      <c r="L2108" s="444">
        <f t="shared" ca="1" si="142"/>
        <v>-394984241.62422472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-394984241.62422472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-1645767.6734342696</v>
      </c>
      <c r="L2109" s="444">
        <f t="shared" ca="1" si="142"/>
        <v>-396630009.29765898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-396630009.29765898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-1652625.0387402456</v>
      </c>
      <c r="L2110" s="444">
        <f t="shared" ca="1" si="142"/>
        <v>-398282634.3363992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-398282634.3363992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-1659510.9764016634</v>
      </c>
      <c r="L2111" s="444">
        <f t="shared" ca="1" si="142"/>
        <v>-399942145.31280088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-399942145.31280088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-1666425.6054700036</v>
      </c>
      <c r="L2112" s="444">
        <f t="shared" ca="1" si="142"/>
        <v>-401608570.91827089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-401608570.91827089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-1673369.0454927953</v>
      </c>
      <c r="L2113" s="444">
        <f t="shared" ca="1" si="142"/>
        <v>-403281939.96376365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-403281939.96376365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-1680341.4165156819</v>
      </c>
      <c r="L2114" s="444">
        <f t="shared" ca="1" si="142"/>
        <v>-404962281.38027936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-404962281.38027936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-1687342.8390844974</v>
      </c>
      <c r="L2115" s="444">
        <f t="shared" ca="1" si="142"/>
        <v>-406649624.21936387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-406649624.21936387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-1694373.4342473494</v>
      </c>
      <c r="L2116" s="444">
        <f t="shared" ca="1" si="142"/>
        <v>-408343997.65361124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-408343997.65361124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-1701433.3235567135</v>
      </c>
      <c r="L2117" s="444">
        <f t="shared" ca="1" si="142"/>
        <v>-410045430.97716796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-410045430.97716796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-1708522.6290715332</v>
      </c>
      <c r="L2118" s="444">
        <f t="shared" ca="1" si="142"/>
        <v>-411753953.6062395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-411753953.6062395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-1715641.4733593313</v>
      </c>
      <c r="L2119" s="444">
        <f t="shared" ca="1" si="142"/>
        <v>-413469595.07959884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-413469595.07959884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-1722789.9794983284</v>
      </c>
      <c r="L2120" s="444">
        <f t="shared" ca="1" si="142"/>
        <v>-415192385.05909717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-415192385.05909717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-1729968.2710795715</v>
      </c>
      <c r="L2121" s="444">
        <f t="shared" ca="1" si="142"/>
        <v>-416922353.33017677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-416922353.33017677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-1737176.4722090699</v>
      </c>
      <c r="L2122" s="444">
        <f t="shared" ca="1" si="142"/>
        <v>-418659529.80238587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-418659529.80238587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-1744414.7075099412</v>
      </c>
      <c r="L2123" s="444">
        <f t="shared" ca="1" si="142"/>
        <v>-420403944.5098958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-420403944.5098958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-1751683.1021245657</v>
      </c>
      <c r="L2124" s="444">
        <f t="shared" ca="1" si="142"/>
        <v>-422155627.61202037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-422155627.61202037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-1758981.7817167519</v>
      </c>
      <c r="L2125" s="444">
        <f t="shared" ca="1" si="142"/>
        <v>-423914609.39373714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-423914609.39373714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-1766310.8724739046</v>
      </c>
      <c r="L2126" s="444">
        <f t="shared" ca="1" si="142"/>
        <v>-425680920.26621103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-425680920.26621103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-1773670.5011092124</v>
      </c>
      <c r="L2127" s="444">
        <f t="shared" ca="1" si="142"/>
        <v>-427454590.76732022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-427454590.76732022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-1781060.7948638345</v>
      </c>
      <c r="L2128" s="444">
        <f t="shared" ca="1" si="142"/>
        <v>-429235651.56218404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-429235651.56218404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-1788481.8815091001</v>
      </c>
      <c r="L2129" s="444">
        <f t="shared" ca="1" si="142"/>
        <v>-431024133.44369316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-431024133.44369316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-1795933.8893487218</v>
      </c>
      <c r="L2130" s="444">
        <f t="shared" ca="1" si="142"/>
        <v>-432820067.33304191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-432820067.33304191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-1803416.9472210079</v>
      </c>
      <c r="L2131" s="444">
        <f t="shared" ca="1" si="142"/>
        <v>-434623484.28026289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-434623484.28026289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-1810931.184501095</v>
      </c>
      <c r="L2132" s="444">
        <f t="shared" ca="1" si="142"/>
        <v>-436434415.464764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-436434415.464764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-1818476.7311031832</v>
      </c>
      <c r="L2133" s="444">
        <f t="shared" ca="1" si="142"/>
        <v>-438252892.19586718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-438252892.19586718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-1826053.7174827799</v>
      </c>
      <c r="L2134" s="444">
        <f t="shared" ca="1" si="142"/>
        <v>-440078945.91334999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-440078945.91334999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-1833662.2746389583</v>
      </c>
      <c r="L2135" s="444">
        <f t="shared" ca="1" si="142"/>
        <v>-441912608.18798894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-441912608.18798894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-1841302.5341166204</v>
      </c>
      <c r="L2136" s="444">
        <f t="shared" ca="1" si="142"/>
        <v>-443753910.72210556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-443753910.72210556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-1848974.6280087731</v>
      </c>
      <c r="L2137" s="444">
        <f t="shared" ca="1" si="142"/>
        <v>-445602885.35011435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-445602885.35011435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-1856678.6889588097</v>
      </c>
      <c r="L2138" s="444">
        <f t="shared" ca="1" si="142"/>
        <v>-447459564.03907317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-447459564.03907317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-1864414.8501628051</v>
      </c>
      <c r="L2139" s="444">
        <f t="shared" ca="1" si="142"/>
        <v>-449323978.88923597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-449323978.88923597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-1872183.2453718164</v>
      </c>
      <c r="L2140" s="444">
        <f t="shared" ca="1" si="142"/>
        <v>-451196162.13460779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-451196162.13460779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-1879984.008894199</v>
      </c>
      <c r="L2141" s="444">
        <f t="shared" ca="1" si="142"/>
        <v>-453076146.143502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-453076146.143502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-1887817.2755979251</v>
      </c>
      <c r="L2142" s="444">
        <f t="shared" ca="1" si="142"/>
        <v>-454963963.41909993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-454963963.41909993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-1895683.1809129161</v>
      </c>
      <c r="L2143" s="444">
        <f t="shared" ca="1" si="142"/>
        <v>-456859646.60001284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-456859646.60001284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-1903581.8608333869</v>
      </c>
      <c r="L2144" s="444">
        <f t="shared" ca="1" si="142"/>
        <v>-458763228.46084625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-458763228.46084625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-1911513.4519201927</v>
      </c>
      <c r="L2145" s="444">
        <f t="shared" ca="1" si="142"/>
        <v>-460674741.91276646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-460674741.91276646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-1919478.0913031935</v>
      </c>
      <c r="L2146" s="444">
        <f t="shared" ca="1" si="142"/>
        <v>-462594220.00406963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-462594220.00406963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-1927475.9166836233</v>
      </c>
      <c r="L2147" s="444">
        <f t="shared" ca="1" si="142"/>
        <v>-464521695.92075324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-464521695.92075324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-1935507.0663364718</v>
      </c>
      <c r="L2148" s="444">
        <f t="shared" ca="1" si="142"/>
        <v>-466457202.98708969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-466457202.98708969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-1943571.679112874</v>
      </c>
      <c r="L2149" s="444">
        <f t="shared" ca="1" si="142"/>
        <v>-468400774.66620255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-468400774.66620255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-1951669.8944425106</v>
      </c>
      <c r="L2150" s="444">
        <f t="shared" ca="1" si="142"/>
        <v>-470352444.56064504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-470352444.56064504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-1959801.8523360211</v>
      </c>
      <c r="L2151" s="444">
        <f t="shared" ca="1" si="142"/>
        <v>-472312246.41298109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-472312246.41298109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-1967967.6933874211</v>
      </c>
      <c r="L2152" s="444">
        <f t="shared" ca="1" si="142"/>
        <v>-474280214.10636854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-474280214.10636854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-1976167.5587765356</v>
      </c>
      <c r="L2153" s="444">
        <f t="shared" ca="1" si="142"/>
        <v>-476256381.6651451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-476256381.6651451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-1984401.5902714382</v>
      </c>
      <c r="L2154" s="444">
        <f t="shared" ca="1" si="142"/>
        <v>-478240783.25541651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-478240783.25541651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-1992669.930230902</v>
      </c>
      <c r="L2155" s="444">
        <f t="shared" ca="1" si="142"/>
        <v>-480233453.18564743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-480233453.18564743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-2000972.7216068646</v>
      </c>
      <c r="L2156" s="444">
        <f t="shared" ca="1" si="142"/>
        <v>-482234425.90725428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-482234425.90725428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-2009310.1079468925</v>
      </c>
      <c r="L2157" s="444">
        <f t="shared" ca="1" si="142"/>
        <v>-484243736.01520115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-484243736.01520115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-2017682.2333966715</v>
      </c>
      <c r="L2158" s="444">
        <f t="shared" ca="1" si="142"/>
        <v>-486261418.2485978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-486261418.2485978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-2026089.2427024907</v>
      </c>
      <c r="L2159" s="444">
        <f t="shared" ca="1" si="142"/>
        <v>-488287507.49130028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-488287507.49130028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-2034531.2812137508</v>
      </c>
      <c r="L2160" s="444">
        <f t="shared" ca="1" si="142"/>
        <v>-490322038.77251405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-490322038.77251405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-2043008.4948854751</v>
      </c>
      <c r="L2161" s="444">
        <f t="shared" ca="1" si="142"/>
        <v>-492365047.26739955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-492365047.26739955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-2051521.0302808315</v>
      </c>
      <c r="L2162" s="444">
        <f t="shared" ca="1" si="142"/>
        <v>-494416568.29768038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-494416568.29768038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-2060069.0345736679</v>
      </c>
      <c r="L2163" s="444">
        <f t="shared" ca="1" si="142"/>
        <v>-496476637.33225405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-496476637.33225405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-2068652.6555510585</v>
      </c>
      <c r="L2164" s="444">
        <f t="shared" ca="1" si="142"/>
        <v>-498545289.98780513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-498545289.98780513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-2077272.0416158545</v>
      </c>
      <c r="L2165" s="444">
        <f t="shared" ca="1" si="142"/>
        <v>-500622562.02942097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-500622562.02942097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-2085927.3417892538</v>
      </c>
      <c r="L2166" s="444">
        <f t="shared" ca="1" si="142"/>
        <v>-502708489.37121022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-502708489.37121022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-2094618.7057133759</v>
      </c>
      <c r="L2167" s="444">
        <f t="shared" ca="1" si="142"/>
        <v>-504803108.07692361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-504803108.07692361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-2103346.2836538483</v>
      </c>
      <c r="L2168" s="444">
        <f t="shared" ca="1" si="142"/>
        <v>-506906454.36057746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-506906454.36057746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-2112110.2265024059</v>
      </c>
      <c r="L2169" s="444">
        <f t="shared" ca="1" si="142"/>
        <v>-509018564.58707988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-509018564.58707988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-2120910.6857794994</v>
      </c>
      <c r="L2170" s="444">
        <f t="shared" ca="1" si="142"/>
        <v>-511139475.27285939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-511139475.27285939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-2129747.8136369139</v>
      </c>
      <c r="L2171" s="444">
        <f t="shared" ca="1" si="142"/>
        <v>-513269223.08649629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-513269223.08649629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-2138621.7628604011</v>
      </c>
      <c r="L2172" s="444">
        <f t="shared" ca="1" si="142"/>
        <v>-515407844.84935671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-515407844.84935671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-2147532.6868723198</v>
      </c>
      <c r="L2173" s="444">
        <f t="shared" ca="1" si="142"/>
        <v>-517555377.53622901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-517555377.53622901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-2156480.7397342874</v>
      </c>
      <c r="L2174" s="444">
        <f t="shared" ca="1" si="142"/>
        <v>-519711858.27596331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-519711858.27596331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-2165466.0761498469</v>
      </c>
      <c r="L2175" s="444">
        <f t="shared" ca="1" si="142"/>
        <v>-521877324.35211313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-521877324.35211313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-2174488.8514671382</v>
      </c>
      <c r="L2176" s="444">
        <f t="shared" ca="1" si="142"/>
        <v>-524051813.20358026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-524051813.20358026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-2183549.2216815846</v>
      </c>
      <c r="L2177" s="444">
        <f t="shared" ca="1" si="142"/>
        <v>-526235362.42526186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-526235362.42526186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-2192647.3434385909</v>
      </c>
      <c r="L2178" s="444">
        <f t="shared" ca="1" si="142"/>
        <v>-528428009.76870042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-528428009.76870042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-2201783.374036252</v>
      </c>
      <c r="L2179" s="444">
        <f t="shared" ca="1" si="142"/>
        <v>-530629793.14273667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-530629793.14273667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-2210957.4714280698</v>
      </c>
      <c r="L2180" s="444">
        <f t="shared" ca="1" si="142"/>
        <v>-532840750.61416477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-532840750.61416477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-2220169.7942256867</v>
      </c>
      <c r="L2181" s="444">
        <f t="shared" ca="1" si="142"/>
        <v>-535060920.40839046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-535060920.40839046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-2229420.5017016269</v>
      </c>
      <c r="L2182" s="444">
        <f t="shared" ca="1" si="142"/>
        <v>-537290340.91009212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-537290340.91009212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-2238709.7537920503</v>
      </c>
      <c r="L2183" s="444">
        <f t="shared" ca="1" si="142"/>
        <v>-539529050.66388416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-539529050.66388416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-2248037.7110995175</v>
      </c>
      <c r="L2184" s="444">
        <f t="shared" ca="1" si="142"/>
        <v>-541777088.37498367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-541777088.37498367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-2257404.5348957651</v>
      </c>
      <c r="L2185" s="444">
        <f t="shared" ca="1" si="142"/>
        <v>-544034492.90987945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-544034492.90987945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-2266810.3871244974</v>
      </c>
      <c r="L2186" s="444">
        <f t="shared" ca="1" si="142"/>
        <v>-546301303.29700398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-546301303.29700398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-2276255.4304041835</v>
      </c>
      <c r="L2187" s="444">
        <f t="shared" ca="1" si="142"/>
        <v>-548577558.72740817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-548577558.72740817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-2285739.8280308675</v>
      </c>
      <c r="L2188" s="444">
        <f t="shared" ca="1" si="142"/>
        <v>-550863298.555439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-550863298.555439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-2295263.7439809958</v>
      </c>
      <c r="L2189" s="444">
        <f t="shared" ca="1" si="142"/>
        <v>-553158562.29942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-553158562.29942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-2304827.3429142497</v>
      </c>
      <c r="L2190" s="444">
        <f t="shared" ca="1" si="142"/>
        <v>-555463389.64233422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-555463389.64233422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-2314430.7901763925</v>
      </c>
      <c r="L2191" s="444">
        <f t="shared" ca="1" si="142"/>
        <v>-557777820.43251061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-557777820.43251061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-2324074.2518021273</v>
      </c>
      <c r="L2192" s="444">
        <f t="shared" ca="1" si="142"/>
        <v>-560101894.6843127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-560101894.6843127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-2333757.8945179693</v>
      </c>
      <c r="L2193" s="444">
        <f t="shared" ca="1" si="142"/>
        <v>-562435652.57883072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-562435652.57883072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-2343481.8857451282</v>
      </c>
      <c r="L2194" s="444">
        <f t="shared" ca="1" si="142"/>
        <v>-564779134.46457589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-564779134.46457589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-2353246.3936023996</v>
      </c>
      <c r="L2195" s="444">
        <f t="shared" ca="1" si="142"/>
        <v>-567132380.85817826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-567132380.85817826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-2363051.5869090762</v>
      </c>
      <c r="L2196" s="444">
        <f t="shared" ca="1" si="142"/>
        <v>-569495432.44508731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-569495432.44508731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-2372897.6351878638</v>
      </c>
      <c r="L2197" s="444">
        <f t="shared" ca="1" si="142"/>
        <v>-571868330.08027518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-571868330.08027518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-2382784.7086678133</v>
      </c>
      <c r="L2198" s="444">
        <f t="shared" ca="1" si="142"/>
        <v>-574251114.78894293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-574251114.78894293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-2392712.9782872624</v>
      </c>
      <c r="L2199" s="444">
        <f t="shared" ca="1" si="142"/>
        <v>-576643827.76723015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-576643827.76723015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-2402682.6156967925</v>
      </c>
      <c r="L2200" s="444">
        <f t="shared" ca="1" si="142"/>
        <v>-579046510.38292694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-579046510.38292694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-2412693.7932621958</v>
      </c>
      <c r="L2201" s="444">
        <f t="shared" ca="1" si="142"/>
        <v>-581459204.17618918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-581459204.17618918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-2422746.6840674551</v>
      </c>
      <c r="L2202" s="444">
        <f t="shared" ca="1" si="142"/>
        <v>-583881950.86025667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-583881950.86025667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-2432841.4619177361</v>
      </c>
      <c r="L2203" s="444">
        <f t="shared" ca="1" si="142"/>
        <v>-586314792.32217443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-586314792.32217443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-2442978.3013423933</v>
      </c>
      <c r="L2204" s="444">
        <f t="shared" ca="1" si="142"/>
        <v>-588757770.6235168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-588757770.6235168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-2453157.3775979867</v>
      </c>
      <c r="L2205" s="444">
        <f t="shared" ca="1" si="142"/>
        <v>-591210928.00111473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-591210928.00111473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-2463378.8666713112</v>
      </c>
      <c r="L2206" s="444">
        <f t="shared" ca="1" si="142"/>
        <v>-593674306.86778605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-593674306.86778605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-2473642.945282442</v>
      </c>
      <c r="L2207" s="444">
        <f t="shared" ca="1" si="142"/>
        <v>-596147949.81306851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-596147949.81306851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-2483949.7908877856</v>
      </c>
      <c r="L2208" s="444">
        <f t="shared" ca="1" si="142"/>
        <v>-598631899.60395634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-598631899.60395634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-2494299.5816831514</v>
      </c>
      <c r="L2209" s="444">
        <f t="shared" ca="1" si="142"/>
        <v>-601126199.1856395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-601126199.1856395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-2504692.4966068314</v>
      </c>
      <c r="L2210" s="444">
        <f t="shared" ca="1" si="142"/>
        <v>-603630891.68224633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-603630891.68224633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-2515128.715342693</v>
      </c>
      <c r="L2211" s="444">
        <f t="shared" ca="1" si="142"/>
        <v>-606146020.39758897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-606146020.39758897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-2525608.4183232873</v>
      </c>
      <c r="L2212" s="444">
        <f t="shared" ca="1" si="142"/>
        <v>-608671628.81591225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-608671628.81591225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-2536131.7867329675</v>
      </c>
      <c r="L2213" s="444">
        <f t="shared" ca="1" si="142"/>
        <v>-611207760.60264516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-611207760.60264516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-2546699.0025110217</v>
      </c>
      <c r="L2214" s="444">
        <f t="shared" ca="1" si="142"/>
        <v>-613754459.60515618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-613754459.60515618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-2557310.2483548173</v>
      </c>
      <c r="L2215" s="444">
        <f t="shared" ca="1" si="142"/>
        <v>-616311769.85351098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-616311769.85351098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-2567965.7077229624</v>
      </c>
      <c r="L2216" s="444">
        <f t="shared" ca="1" si="142"/>
        <v>-618879735.561234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-618879735.561234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-2578665.5648384751</v>
      </c>
      <c r="L2217" s="444">
        <f t="shared" ca="1" si="142"/>
        <v>-621458401.12607253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-621458401.12607253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-2589410.0046919687</v>
      </c>
      <c r="L2218" s="444">
        <f t="shared" ca="1" si="142"/>
        <v>-624047811.13076448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-624047811.13076448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-2600199.213044852</v>
      </c>
      <c r="L2219" s="444">
        <f t="shared" ca="1" si="142"/>
        <v>-626648010.34380937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-626648010.34380937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-2611033.376432539</v>
      </c>
      <c r="L2220" s="444">
        <f t="shared" ca="1" si="142"/>
        <v>-629259043.7202419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-629259043.7202419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-2621912.6821676744</v>
      </c>
      <c r="L2221" s="444">
        <f t="shared" ca="1" si="142"/>
        <v>-631880956.40240955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-631880956.40240955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-2632837.318343373</v>
      </c>
      <c r="L2222" s="444">
        <f t="shared" ca="1" si="142"/>
        <v>-634513793.72075295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-634513793.72075295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-2643807.4738364704</v>
      </c>
      <c r="L2223" s="444">
        <f t="shared" ca="1" si="142"/>
        <v>-637157601.19458938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-637157601.19458938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-2654823.3383107889</v>
      </c>
      <c r="L2224" s="444">
        <f t="shared" ca="1" si="142"/>
        <v>-639812424.53290021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-639812424.53290021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-2665885.1022204175</v>
      </c>
      <c r="L2225" s="444">
        <f t="shared" ca="1" si="142"/>
        <v>-642478309.63512063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-642478309.63512063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-2676992.9568130025</v>
      </c>
      <c r="L2226" s="444">
        <f t="shared" ca="1" si="142"/>
        <v>-645155302.59193361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-645155302.59193361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-2688147.0941330567</v>
      </c>
      <c r="L2227" s="444">
        <f t="shared" ca="1" si="142"/>
        <v>-647843449.68606663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-647843449.68606663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-2699347.7070252774</v>
      </c>
      <c r="L2228" s="444">
        <f t="shared" ca="1" si="142"/>
        <v>-650542797.39309192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-650542797.39309192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-2710594.9891378828</v>
      </c>
      <c r="L2229" s="444">
        <f t="shared" ca="1" si="142"/>
        <v>-653253392.3822298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-653253392.3822298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-2721889.1349259573</v>
      </c>
      <c r="L2230" s="444">
        <f t="shared" ca="1" si="142"/>
        <v>-655975281.51715577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-655975281.51715577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-2733230.3396548158</v>
      </c>
      <c r="L2231" s="444">
        <f t="shared" ca="1" si="142"/>
        <v>-658708511.85681057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-658708511.85681057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-2744618.7994033773</v>
      </c>
      <c r="L2232" s="444">
        <f t="shared" ca="1" si="142"/>
        <v>-661453130.656214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-661453130.656214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-2756054.7110675583</v>
      </c>
      <c r="L2233" s="444">
        <f t="shared" ca="1" si="142"/>
        <v>-664209185.36728156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-664209185.36728156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-2767538.272363673</v>
      </c>
      <c r="L2234" s="444">
        <f t="shared" ca="1" si="142"/>
        <v>-666976723.63964522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-666976723.63964522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-2779069.6818318549</v>
      </c>
      <c r="L2235" s="444">
        <f t="shared" ca="1" si="142"/>
        <v>-669755793.32147706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-669755793.32147706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-2790649.1388394879</v>
      </c>
      <c r="L2236" s="444">
        <f t="shared" ca="1" si="142"/>
        <v>-672546442.46031654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-672546442.46031654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-2802276.8435846521</v>
      </c>
      <c r="L2237" s="444">
        <f t="shared" ca="1" si="142"/>
        <v>-675348719.3039012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-675348719.3039012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-2813952.9970995882</v>
      </c>
      <c r="L2238" s="444">
        <f t="shared" ca="1" si="142"/>
        <v>-678162672.30100083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-678162672.30100083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-2825677.80125417</v>
      </c>
      <c r="L2239" s="444">
        <f t="shared" ca="1" si="142"/>
        <v>-680988350.10225499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-680988350.10225499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-2837451.4587593959</v>
      </c>
      <c r="L2240" s="444">
        <f t="shared" ca="1" si="142"/>
        <v>-683825801.56101441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-683825801.56101441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-2849274.1731708935</v>
      </c>
      <c r="L2241" s="444">
        <f t="shared" ca="1" si="142"/>
        <v>-686675075.73418534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-686675075.73418534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-2861146.148892439</v>
      </c>
      <c r="L2242" s="444">
        <f t="shared" ca="1" si="142"/>
        <v>-689536221.88307774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-689536221.88307774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-2873067.5911794906</v>
      </c>
      <c r="L2243" s="444">
        <f t="shared" ca="1" si="142"/>
        <v>-692409289.47425723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-692409289.47425723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-2885038.7061427385</v>
      </c>
      <c r="L2244" s="444">
        <f t="shared" ca="1" si="142"/>
        <v>-695294328.18040001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-695294328.18040001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-2897059.7007516669</v>
      </c>
      <c r="L2245" s="444">
        <f t="shared" ca="1" si="142"/>
        <v>-698191387.88115168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-698191387.88115168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-2909130.7828381318</v>
      </c>
      <c r="L2246" s="444">
        <f t="shared" ca="1" si="142"/>
        <v>-701100518.66398978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-701100518.66398978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-2921252.1610999573</v>
      </c>
      <c r="L2247" s="444">
        <f t="shared" ca="1" si="142"/>
        <v>-704021770.82508969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-704021770.82508969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-2933424.0451045404</v>
      </c>
      <c r="L2248" s="444">
        <f t="shared" ca="1" si="142"/>
        <v>-706955194.8701942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-706955194.8701942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-2945646.6452924758</v>
      </c>
      <c r="L2249" s="444">
        <f t="shared" ca="1" si="142"/>
        <v>-709900841.51548672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-709900841.51548672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-2957920.1729811947</v>
      </c>
      <c r="L2250" s="444">
        <f t="shared" ca="1" si="142"/>
        <v>-712858761.68846786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-712858761.68846786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-2970244.8403686159</v>
      </c>
      <c r="L2251" s="444">
        <f t="shared" ca="1" si="142"/>
        <v>-715829006.52883649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-715829006.52883649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-2982620.8605368189</v>
      </c>
      <c r="L2252" s="444">
        <f t="shared" ca="1" si="142"/>
        <v>-718811627.3893733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-718811627.3893733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-2995048.4474557219</v>
      </c>
      <c r="L2253" s="444">
        <f t="shared" ca="1" si="142"/>
        <v>-721806675.83682907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-721806675.83682907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-3007527.8159867879</v>
      </c>
      <c r="L2254" s="444">
        <f t="shared" ca="1" si="142"/>
        <v>-724814203.65281582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-724814203.65281582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-3020059.1818867326</v>
      </c>
      <c r="L2255" s="444">
        <f t="shared" ca="1" si="142"/>
        <v>-727834262.83470249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-727834262.83470249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-3032642.7618112601</v>
      </c>
      <c r="L2256" s="444">
        <f t="shared" ca="1" si="142"/>
        <v>-730866905.59651375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-730866905.59651375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-3045278.7733188071</v>
      </c>
      <c r="L2257" s="444">
        <f t="shared" ca="1" si="142"/>
        <v>-733912184.36983252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-733912184.36983252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-3057967.4348743022</v>
      </c>
      <c r="L2258" s="444">
        <f t="shared" ca="1" si="142"/>
        <v>-736970151.80470681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-736970151.80470681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-3070708.9658529451</v>
      </c>
      <c r="L2259" s="444">
        <f t="shared" ca="1" si="142"/>
        <v>-740040860.77055979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-740040860.77055979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-3083503.5865439991</v>
      </c>
      <c r="L2260" s="444">
        <f t="shared" ca="1" si="142"/>
        <v>-743124364.35710382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-743124364.35710382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-3096351.5181545992</v>
      </c>
      <c r="L2261" s="444">
        <f t="shared" ca="1" si="142"/>
        <v>-746220715.87525845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-746220715.87525845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-3109252.9828135767</v>
      </c>
      <c r="L2262" s="444">
        <f t="shared" ca="1" si="142"/>
        <v>-749329968.85807204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-749329968.85807204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-3122208.2035753001</v>
      </c>
      <c r="L2263" s="444">
        <f t="shared" ca="1" si="142"/>
        <v>-752452177.0616473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-752452177.0616473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-3135217.4044235302</v>
      </c>
      <c r="L2264" s="444">
        <f t="shared" ca="1" si="142"/>
        <v>-755587394.46607077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-755587394.46607077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-3148280.8102752948</v>
      </c>
      <c r="L2265" s="444">
        <f t="shared" ca="1" si="142"/>
        <v>-758735675.27634609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-758735675.27634609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-3161398.6469847756</v>
      </c>
      <c r="L2266" s="444">
        <f t="shared" ca="1" si="142"/>
        <v>-761897073.9233309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-761897073.9233309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-3174571.1413472123</v>
      </c>
      <c r="L2267" s="444">
        <f t="shared" ca="1" si="142"/>
        <v>-765071645.06467807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-765071645.06467807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-3187798.5211028252</v>
      </c>
      <c r="L2268" s="444">
        <f t="shared" ca="1" si="142"/>
        <v>-768259443.58578086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-768259443.58578086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-3201081.0149407536</v>
      </c>
      <c r="L2269" s="444">
        <f t="shared" ca="1" si="142"/>
        <v>-771460524.6007216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-771460524.6007216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-3214418.8525030068</v>
      </c>
      <c r="L2270" s="444">
        <f t="shared" ca="1" si="142"/>
        <v>-774674943.45322466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-774674943.45322466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-3227812.264388436</v>
      </c>
      <c r="L2271" s="444">
        <f t="shared" ca="1" si="142"/>
        <v>-777902755.7176131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-777902755.7176131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-3241261.4821567214</v>
      </c>
      <c r="L2272" s="444">
        <f t="shared" ca="1" si="142"/>
        <v>-781144017.19976985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-781144017.19976985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-3254766.7383323745</v>
      </c>
      <c r="L2273" s="444">
        <f t="shared" ca="1" si="142"/>
        <v>-784398783.93810225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-784398783.93810225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-3268328.2664087592</v>
      </c>
      <c r="L2274" s="444">
        <f t="shared" ca="1" si="142"/>
        <v>-787667112.20451105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-787667112.20451105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-3281946.3008521292</v>
      </c>
      <c r="L2275" s="444">
        <f t="shared" ca="1" si="142"/>
        <v>-790949058.50536323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-790949058.50536323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-3295621.07710568</v>
      </c>
      <c r="L2276" s="444">
        <f t="shared" ca="1" si="142"/>
        <v>-794244679.58246887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-794244679.58246887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-3309352.8315936201</v>
      </c>
      <c r="L2277" s="444">
        <f t="shared" ca="1" si="142"/>
        <v>-797554032.4140625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-797554032.4140625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-3323141.8017252604</v>
      </c>
      <c r="L2278" s="444">
        <f t="shared" ca="1" si="142"/>
        <v>-800877174.21578777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-800877174.21578777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-3336988.2258991157</v>
      </c>
      <c r="L2279" s="444">
        <f t="shared" ca="1" si="142"/>
        <v>-804214162.44168687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-804214162.44168687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-3350892.3435070287</v>
      </c>
      <c r="L2280" s="444">
        <f t="shared" ca="1" si="142"/>
        <v>-807565054.78519392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-807565054.78519392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-3364854.3949383078</v>
      </c>
      <c r="L2281" s="444">
        <f t="shared" ca="1" si="142"/>
        <v>-810929909.18013227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-810929909.18013227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-3378874.6215838846</v>
      </c>
      <c r="L2282" s="444">
        <f t="shared" ca="1" si="142"/>
        <v>-814308783.80171621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-814308783.80171621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-3392953.2658404843</v>
      </c>
      <c r="L2283" s="444">
        <f t="shared" ca="1" si="142"/>
        <v>-817701737.06755674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-817701737.06755674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-3407090.5711148195</v>
      </c>
      <c r="L2284" s="444">
        <f t="shared" ca="1" si="142"/>
        <v>-821108827.63867152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-821108827.63867152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-3421286.7818277981</v>
      </c>
      <c r="L2285" s="444">
        <f t="shared" ca="1" si="142"/>
        <v>-824530114.42049932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-824530114.42049932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-3435542.143418747</v>
      </c>
      <c r="L2286" s="444">
        <f t="shared" ca="1" si="142"/>
        <v>-827965656.56391811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-827965656.56391811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-3449856.9023496588</v>
      </c>
      <c r="L2287" s="444">
        <f t="shared" ca="1" si="142"/>
        <v>-831415513.46626782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-831415513.46626782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-3464231.3061094494</v>
      </c>
      <c r="L2288" s="444">
        <f t="shared" ca="1" si="142"/>
        <v>-834879744.77237725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-834879744.77237725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-3478665.6032182383</v>
      </c>
      <c r="L2289" s="444">
        <f t="shared" ca="1" si="142"/>
        <v>-838358410.37559545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-838358410.37559545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-3493160.0432316475</v>
      </c>
      <c r="L2290" s="444">
        <f t="shared" ca="1" si="142"/>
        <v>-841851570.41882706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-841851570.41882706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-3507714.8767451122</v>
      </c>
      <c r="L2291" s="444">
        <f t="shared" ca="1" si="142"/>
        <v>-845359285.29557216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-845359285.29557216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-3522330.3553982172</v>
      </c>
      <c r="L2292" s="444">
        <f t="shared" ca="1" si="142"/>
        <v>-848881615.65097034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-848881615.65097034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-3537006.7318790429</v>
      </c>
      <c r="L2293" s="444">
        <f t="shared" ca="1" si="142"/>
        <v>-852418622.38284934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-852418622.38284934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-3551744.2599285389</v>
      </c>
      <c r="L2294" s="444">
        <f t="shared" ca="1" si="142"/>
        <v>-855970366.64277792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-855970366.64277792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-3566543.194344908</v>
      </c>
      <c r="L2295" s="444">
        <f t="shared" ca="1" si="142"/>
        <v>-859536909.8371228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-859536909.8371228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-3581403.7909880113</v>
      </c>
      <c r="L2296" s="444">
        <f t="shared" ca="1" si="142"/>
        <v>-863118313.62811077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-863118313.62811077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-3596326.3067837944</v>
      </c>
      <c r="L2297" s="444">
        <f t="shared" ca="1" si="142"/>
        <v>-866714639.93489456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-866714639.93489456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-3611310.9997287272</v>
      </c>
      <c r="L2298" s="444">
        <f t="shared" ca="1" si="142"/>
        <v>-870325950.93462324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-870325950.93462324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-3626358.1288942634</v>
      </c>
      <c r="L2299" s="444">
        <f t="shared" ca="1" si="142"/>
        <v>-873952309.06351745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-873952309.06351745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-3641467.9544313229</v>
      </c>
      <c r="L2300" s="444">
        <f t="shared" ca="1" si="142"/>
        <v>-877593777.01794875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-877593777.01794875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-3656640.7375747864</v>
      </c>
      <c r="L2301" s="444">
        <f t="shared" ca="1" si="142"/>
        <v>-881250417.75552356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-881250417.75552356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-3671876.7406480154</v>
      </c>
      <c r="L2302" s="444">
        <f t="shared" ca="1" si="142"/>
        <v>-884922294.49617159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-884922294.49617159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-3687176.2270673816</v>
      </c>
      <c r="L2303" s="444">
        <f t="shared" ref="L2303:L2557" ca="1" si="147">I2303-J2303+K2303</f>
        <v>-888609470.72323895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-888609470.72323895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-3702539.4613468288</v>
      </c>
      <c r="L2304" s="444">
        <f t="shared" ca="1" si="147"/>
        <v>-892312010.18458581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-892312010.18458581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-3717966.7091024411</v>
      </c>
      <c r="L2305" s="444">
        <f t="shared" ca="1" si="147"/>
        <v>-896029976.8936882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-896029976.8936882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-3733458.2370570344</v>
      </c>
      <c r="L2306" s="444">
        <f t="shared" ca="1" si="147"/>
        <v>-899763435.13074529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-899763435.13074529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-3749014.3130447725</v>
      </c>
      <c r="L2307" s="444">
        <f t="shared" ca="1" si="147"/>
        <v>-903512449.44379008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-903512449.44379008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-3764635.2060157917</v>
      </c>
      <c r="L2308" s="444">
        <f t="shared" ca="1" si="147"/>
        <v>-907277084.6498059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-907277084.6498059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-3780321.1860408578</v>
      </c>
      <c r="L2309" s="444">
        <f t="shared" ca="1" si="147"/>
        <v>-911057405.83584678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-911057405.83584678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-3796072.5243160282</v>
      </c>
      <c r="L2310" s="444">
        <f t="shared" ca="1" si="147"/>
        <v>-914853478.36016285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-914853478.36016285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-3811889.4931673449</v>
      </c>
      <c r="L2311" s="444">
        <f t="shared" ca="1" si="147"/>
        <v>-918665367.85333025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-918665367.85333025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-3827772.3660555426</v>
      </c>
      <c r="L2312" s="444">
        <f t="shared" ca="1" si="147"/>
        <v>-922493140.21938574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-922493140.21938574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-3843721.4175807736</v>
      </c>
      <c r="L2313" s="444">
        <f t="shared" ca="1" si="147"/>
        <v>-926336861.63696647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-926336861.63696647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-3859736.9234873601</v>
      </c>
      <c r="L2314" s="444">
        <f t="shared" ca="1" si="147"/>
        <v>-930196598.56045377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-930196598.56045377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-3875819.160668558</v>
      </c>
      <c r="L2315" s="444">
        <f t="shared" ca="1" si="147"/>
        <v>-934072417.72112238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-934072417.72112238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-3891968.4071713425</v>
      </c>
      <c r="L2316" s="444">
        <f t="shared" ca="1" si="147"/>
        <v>-937964386.12829375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-937964386.12829375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-3908184.9422012246</v>
      </c>
      <c r="L2317" s="444">
        <f t="shared" ca="1" si="147"/>
        <v>-941872571.07049501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-941872571.07049501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-3924469.0461270618</v>
      </c>
      <c r="L2318" s="444">
        <f t="shared" ca="1" si="147"/>
        <v>-945797040.11662209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-945797040.11662209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-3940821.0004859255</v>
      </c>
      <c r="L2319" s="444">
        <f t="shared" ca="1" si="147"/>
        <v>-949737861.11710799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-949737861.11710799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-3957241.0879879505</v>
      </c>
      <c r="L2320" s="444">
        <f t="shared" ca="1" si="147"/>
        <v>-953695102.20509589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-953695102.20509589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-3973729.592521233</v>
      </c>
      <c r="L2321" s="444">
        <f t="shared" ca="1" si="147"/>
        <v>-957668831.79761708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-957668831.79761708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-3990286.7991567384</v>
      </c>
      <c r="L2322" s="444">
        <f t="shared" ca="1" si="147"/>
        <v>-961659118.59677386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-961659118.59677386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-4006912.9941532244</v>
      </c>
      <c r="L2323" s="444">
        <f t="shared" ca="1" si="147"/>
        <v>-965666031.59092712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-965666031.59092712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-4023608.4649621956</v>
      </c>
      <c r="L2324" s="444">
        <f t="shared" ca="1" si="147"/>
        <v>-969689640.05588937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-969689640.05588937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-4040373.500232873</v>
      </c>
      <c r="L2325" s="444">
        <f t="shared" ca="1" si="147"/>
        <v>-973730013.55612218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-973730013.55612218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-4057208.389817175</v>
      </c>
      <c r="L2326" s="444">
        <f t="shared" ca="1" si="147"/>
        <v>-977787221.9459393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-977787221.9459393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-4074113.4247747469</v>
      </c>
      <c r="L2327" s="444">
        <f t="shared" ca="1" si="147"/>
        <v>-981861335.37071407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-981861335.37071407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-4091088.8973779753</v>
      </c>
      <c r="L2328" s="444">
        <f t="shared" ca="1" si="147"/>
        <v>-985952424.26809204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-985952424.26809204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-4108135.1011170503</v>
      </c>
      <c r="L2329" s="444">
        <f t="shared" ca="1" si="147"/>
        <v>-990060559.36920905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-990060559.36920905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-4125252.3307050378</v>
      </c>
      <c r="L2330" s="444">
        <f t="shared" ca="1" si="147"/>
        <v>-994185811.6999141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-994185811.6999141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-4142440.8820829755</v>
      </c>
      <c r="L2331" s="444">
        <f t="shared" ca="1" si="147"/>
        <v>-998328252.58199704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-998328252.58199704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-4159701.0524249878</v>
      </c>
      <c r="L2332" s="444">
        <f t="shared" ca="1" si="147"/>
        <v>-1002487953.6344221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-1002487953.6344221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-4177033.1401434257</v>
      </c>
      <c r="L2333" s="444">
        <f t="shared" ca="1" si="147"/>
        <v>-1006664986.7745655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-1006664986.7745655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-4194437.4448940223</v>
      </c>
      <c r="L2334" s="444">
        <f t="shared" ca="1" si="147"/>
        <v>-1010859424.2194595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-1010859424.2194595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-4211914.267581081</v>
      </c>
      <c r="L2335" s="444">
        <f t="shared" ca="1" si="147"/>
        <v>-1015071338.4870406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-1015071338.4870406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-4229463.9103626693</v>
      </c>
      <c r="L2336" s="444">
        <f t="shared" ca="1" si="147"/>
        <v>-1019300802.3974034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-1019300802.3974034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-4247086.6766558466</v>
      </c>
      <c r="L2337" s="444">
        <f t="shared" ca="1" si="147"/>
        <v>-1023547889.0740592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-1023547889.0740592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-4264782.8711419133</v>
      </c>
      <c r="L2338" s="444">
        <f t="shared" ca="1" si="147"/>
        <v>-1027812671.9452012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-1027812671.9452012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-4282552.7997716721</v>
      </c>
      <c r="L2339" s="444">
        <f t="shared" ca="1" si="147"/>
        <v>-1032095224.7449728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-1032095224.7449728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-4300396.769770721</v>
      </c>
      <c r="L2340" s="444">
        <f t="shared" ca="1" si="147"/>
        <v>-1036395621.5147436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-1036395621.5147436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-4318315.0896447646</v>
      </c>
      <c r="L2341" s="444">
        <f t="shared" ca="1" si="147"/>
        <v>-1040713936.6043884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-1040713936.6043884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-4336308.0691849515</v>
      </c>
      <c r="L2342" s="444">
        <f t="shared" ca="1" si="147"/>
        <v>-1045050244.6735733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-1045050244.6735733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-4354376.0194732221</v>
      </c>
      <c r="L2343" s="444">
        <f t="shared" ca="1" si="147"/>
        <v>-1049404620.6930465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-1049404620.6930465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-4372519.2528876932</v>
      </c>
      <c r="L2344" s="444">
        <f t="shared" ca="1" si="147"/>
        <v>-1053777139.9459342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-1053777139.9459342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-4390738.0831080591</v>
      </c>
      <c r="L2345" s="444">
        <f t="shared" ca="1" si="147"/>
        <v>-1058167878.0290422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-1058167878.0290422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-4409032.8251210088</v>
      </c>
      <c r="L2346" s="444">
        <f t="shared" ca="1" si="147"/>
        <v>-1062576910.8541633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-1062576910.8541633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-4427403.7952256799</v>
      </c>
      <c r="L2347" s="444">
        <f t="shared" ca="1" si="147"/>
        <v>-1067004314.649389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-1067004314.649389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-4445851.31103912</v>
      </c>
      <c r="L2348" s="444">
        <f t="shared" ca="1" si="147"/>
        <v>-1071450165.9604281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-1071450165.9604281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-4464375.6915017841</v>
      </c>
      <c r="L2349" s="444">
        <f t="shared" ca="1" si="147"/>
        <v>-1075914541.6519299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-1075914541.6519299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-4482977.256883041</v>
      </c>
      <c r="L2350" s="444">
        <f t="shared" ca="1" si="147"/>
        <v>-1080397518.908813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-1080397518.908813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-4501656.3287867205</v>
      </c>
      <c r="L2351" s="444">
        <f t="shared" ca="1" si="147"/>
        <v>-1084899175.2375996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-1084899175.2375996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-4520413.2301566647</v>
      </c>
      <c r="L2352" s="444">
        <f t="shared" ca="1" si="147"/>
        <v>-1089419588.4677563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-1089419588.4677563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-4539248.2852823175</v>
      </c>
      <c r="L2353" s="444">
        <f t="shared" ca="1" si="147"/>
        <v>-1093958836.7530386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-1093958836.7530386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-4558161.8198043276</v>
      </c>
      <c r="L2354" s="444">
        <f t="shared" ca="1" si="147"/>
        <v>-1098516998.5728431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-1098516998.5728431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-4577154.1607201798</v>
      </c>
      <c r="L2355" s="444">
        <f t="shared" ca="1" si="147"/>
        <v>-1103094152.7335632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-1103094152.7335632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-4596225.6363898469</v>
      </c>
      <c r="L2356" s="444">
        <f t="shared" ca="1" si="147"/>
        <v>-1107690378.3699529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-1107690378.3699529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-4615376.5765414704</v>
      </c>
      <c r="L2357" s="444">
        <f t="shared" ca="1" si="147"/>
        <v>-1112305754.9464943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-1112305754.9464943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-4634607.31227706</v>
      </c>
      <c r="L2358" s="444">
        <f t="shared" ca="1" si="147"/>
        <v>-1116940362.2587714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-1116940362.2587714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-4653918.1760782143</v>
      </c>
      <c r="L2359" s="444">
        <f t="shared" ca="1" si="147"/>
        <v>-1121594280.4348497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-1121594280.4348497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-4673309.5018118741</v>
      </c>
      <c r="L2360" s="444">
        <f t="shared" ca="1" si="147"/>
        <v>-1126267589.9366617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-1126267589.9366617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-4692781.6247360902</v>
      </c>
      <c r="L2361" s="444">
        <f t="shared" ca="1" si="147"/>
        <v>-1130960371.5613978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-1130960371.5613978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-4712334.8815058237</v>
      </c>
      <c r="L2362" s="444">
        <f t="shared" ca="1" si="147"/>
        <v>-1135672706.4429035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-1135672706.4429035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-4731969.6101787649</v>
      </c>
      <c r="L2363" s="444">
        <f t="shared" ca="1" si="147"/>
        <v>-1140404676.0530822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-1140404676.0530822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-4751686.1502211755</v>
      </c>
      <c r="L2364" s="444">
        <f t="shared" ca="1" si="147"/>
        <v>-1145156362.2033033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-1145156362.2033033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-4771484.8425137643</v>
      </c>
      <c r="L2365" s="444">
        <f t="shared" ca="1" si="147"/>
        <v>-1149927847.0458171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-1149927847.0458171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-4791366.0293575712</v>
      </c>
      <c r="L2366" s="444">
        <f t="shared" ca="1" si="147"/>
        <v>-1154719213.0751748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-1154719213.0751748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-4811330.0544798952</v>
      </c>
      <c r="L2367" s="444">
        <f t="shared" ca="1" si="147"/>
        <v>-1159530543.1296546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-1159530543.1296546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-4831377.2630402278</v>
      </c>
      <c r="L2368" s="444">
        <f t="shared" ca="1" si="147"/>
        <v>-1164361920.392695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-1164361920.392695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-4851508.0016362285</v>
      </c>
      <c r="L2369" s="444">
        <f t="shared" ca="1" si="147"/>
        <v>-1169213428.3943312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-1169213428.3943312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-4871722.618309713</v>
      </c>
      <c r="L2370" s="444">
        <f t="shared" ca="1" si="147"/>
        <v>-1174085151.012641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-1174085151.012641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-4892021.4625526704</v>
      </c>
      <c r="L2371" s="444">
        <f t="shared" ca="1" si="147"/>
        <v>-1178977172.4751937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-1178977172.4751937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-4912404.8853133069</v>
      </c>
      <c r="L2372" s="444">
        <f t="shared" ca="1" si="147"/>
        <v>-1183889577.360507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-1183889577.360507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-4932873.2390021123</v>
      </c>
      <c r="L2373" s="444">
        <f t="shared" ca="1" si="147"/>
        <v>-1188822450.5995092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-1188822450.5995092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-4953426.8774979552</v>
      </c>
      <c r="L2374" s="444">
        <f t="shared" ca="1" si="147"/>
        <v>-1193775877.4770072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-1193775877.4770072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-4974066.1561541967</v>
      </c>
      <c r="L2375" s="444">
        <f t="shared" ca="1" si="147"/>
        <v>-1198749943.6331613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-1198749943.6331613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-4994791.4318048386</v>
      </c>
      <c r="L2376" s="444">
        <f t="shared" ca="1" si="147"/>
        <v>-1203744735.0649662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-1203744735.0649662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-5015603.0627706926</v>
      </c>
      <c r="L2377" s="444">
        <f t="shared" ca="1" si="147"/>
        <v>-1208760338.1277368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-1208760338.1277368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-5036501.4088655701</v>
      </c>
      <c r="L2378" s="444">
        <f t="shared" ca="1" si="147"/>
        <v>-1213796839.5366023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-1213796839.5366023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-5057486.8314025095</v>
      </c>
      <c r="L2379" s="444">
        <f t="shared" ca="1" si="147"/>
        <v>-1218854326.3680048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-1218854326.3680048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-5078559.6932000201</v>
      </c>
      <c r="L2380" s="444">
        <f t="shared" ca="1" si="147"/>
        <v>-1223932886.0612049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-1223932886.0612049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-5099720.3585883537</v>
      </c>
      <c r="L2381" s="444">
        <f t="shared" ca="1" si="147"/>
        <v>-1229032606.4197934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-1229032606.4197934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-5120969.1934158057</v>
      </c>
      <c r="L2382" s="444">
        <f t="shared" ca="1" si="147"/>
        <v>-1234153575.6132092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-1234153575.6132092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-5142306.5650550388</v>
      </c>
      <c r="L2383" s="444">
        <f t="shared" ca="1" si="147"/>
        <v>-1239295882.1782644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-1239295882.1782644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-5163732.8424094347</v>
      </c>
      <c r="L2384" s="444">
        <f t="shared" ca="1" si="147"/>
        <v>-1244459615.0206738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-1244459615.0206738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-5185248.3959194738</v>
      </c>
      <c r="L2385" s="444">
        <f t="shared" ca="1" si="147"/>
        <v>-1249644863.4165933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-1249644863.4165933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-5206853.5975691387</v>
      </c>
      <c r="L2386" s="444">
        <f t="shared" ca="1" si="147"/>
        <v>-1254851717.0141625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-1254851717.0141625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-5228548.8208923442</v>
      </c>
      <c r="L2387" s="444">
        <f t="shared" ca="1" si="147"/>
        <v>-1260080265.8350549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-1260080265.8350549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-5250334.4409793951</v>
      </c>
      <c r="L2388" s="444">
        <f t="shared" ca="1" si="147"/>
        <v>-1265330600.2760344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-1265330600.2760344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-5272210.8344834764</v>
      </c>
      <c r="L2389" s="444">
        <f t="shared" ca="1" si="147"/>
        <v>-1270602811.1105177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-1270602811.1105177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-5294178.379627157</v>
      </c>
      <c r="L2390" s="444">
        <f t="shared" ca="1" si="147"/>
        <v>-1275896989.490145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-1275896989.490145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-5316237.4562089369</v>
      </c>
      <c r="L2391" s="444">
        <f t="shared" ca="1" si="147"/>
        <v>-1281213226.9463539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-1281213226.9463539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-5338388.445609808</v>
      </c>
      <c r="L2392" s="444">
        <f t="shared" ca="1" si="147"/>
        <v>-1286551615.3919637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-1286551615.3919637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-5360631.7307998491</v>
      </c>
      <c r="L2393" s="444">
        <f t="shared" ca="1" si="147"/>
        <v>-1291912247.1227636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-1291912247.1227636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-5382967.6963448487</v>
      </c>
      <c r="L2394" s="444">
        <f t="shared" ca="1" si="147"/>
        <v>-1297295214.8191085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-1297295214.8191085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-5405396.7284129523</v>
      </c>
      <c r="L2395" s="444">
        <f t="shared" ca="1" si="147"/>
        <v>-1302700611.5475214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-1302700611.5475214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-5427919.2147813393</v>
      </c>
      <c r="L2396" s="444">
        <f t="shared" ca="1" si="147"/>
        <v>-1308128530.7623026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-1308128530.7623026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-5450535.5448429277</v>
      </c>
      <c r="L2397" s="444">
        <f t="shared" ca="1" si="147"/>
        <v>-1313579066.3071456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-1313579066.3071456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-5473246.1096131066</v>
      </c>
      <c r="L2398" s="444">
        <f t="shared" ca="1" si="147"/>
        <v>-1319052312.4167588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-1319052312.4167588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-5496051.3017364945</v>
      </c>
      <c r="L2399" s="444">
        <f t="shared" ca="1" si="147"/>
        <v>-1324548363.7184954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-1324548363.7184954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-5518951.515493731</v>
      </c>
      <c r="L2400" s="444">
        <f t="shared" ca="1" si="147"/>
        <v>-1330067315.233989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-1330067315.233989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-5541947.1468082871</v>
      </c>
      <c r="L2401" s="444">
        <f t="shared" ca="1" si="147"/>
        <v>-1335609262.3807974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-1335609262.3807974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-5565038.5932533219</v>
      </c>
      <c r="L2402" s="444">
        <f t="shared" ca="1" si="147"/>
        <v>-1341174300.9740508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-1341174300.9740508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-5588226.2540585445</v>
      </c>
      <c r="L2403" s="444">
        <f t="shared" ca="1" si="147"/>
        <v>-1346762527.2281094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-1346762527.2281094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-5611510.5301171225</v>
      </c>
      <c r="L2404" s="444">
        <f t="shared" ca="1" si="147"/>
        <v>-1352374037.7582264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-1352374037.7582264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-5634891.82399261</v>
      </c>
      <c r="L2405" s="444">
        <f t="shared" ca="1" si="147"/>
        <v>-1358008929.5822191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-1358008929.5822191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-5658370.5399259133</v>
      </c>
      <c r="L2406" s="444">
        <f t="shared" ca="1" si="147"/>
        <v>-1363667300.1221449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-1363667300.1221449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-5681947.0838422701</v>
      </c>
      <c r="L2407" s="444">
        <f t="shared" ca="1" si="147"/>
        <v>-1369349247.2059872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-1369349247.2059872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-5705621.8633582797</v>
      </c>
      <c r="L2408" s="444">
        <f t="shared" ca="1" si="147"/>
        <v>-1375054869.0693455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-1375054869.0693455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-5729395.2877889397</v>
      </c>
      <c r="L2409" s="444">
        <f t="shared" ca="1" si="147"/>
        <v>-1380784264.3571343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-1380784264.3571343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-5753267.7681547264</v>
      </c>
      <c r="L2410" s="444">
        <f t="shared" ca="1" si="147"/>
        <v>-1386537532.125289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-1386537532.125289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-5777239.7171887038</v>
      </c>
      <c r="L2411" s="444">
        <f t="shared" ca="1" si="147"/>
        <v>-1392314771.8424776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-1392314771.8424776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-5801311.5493436567</v>
      </c>
      <c r="L2412" s="444">
        <f t="shared" ca="1" si="147"/>
        <v>-1398116083.3918211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-1398116083.3918211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-5825483.6807992551</v>
      </c>
      <c r="L2413" s="444">
        <f t="shared" ca="1" si="147"/>
        <v>-1403941567.0726204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-1403941567.0726204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-5849756.5294692516</v>
      </c>
      <c r="L2414" s="444">
        <f t="shared" ca="1" si="147"/>
        <v>-1409791323.6020896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-1409791323.6020896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-5874130.5150087066</v>
      </c>
      <c r="L2415" s="444">
        <f t="shared" ca="1" si="147"/>
        <v>-1415665454.1170983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-1415665454.1170983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-5898606.0588212432</v>
      </c>
      <c r="L2416" s="444">
        <f t="shared" ca="1" si="147"/>
        <v>-1421564060.1759195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-1421564060.1759195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-5923183.5840663314</v>
      </c>
      <c r="L2417" s="444">
        <f t="shared" ca="1" si="147"/>
        <v>-1427487243.7599859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-1427487243.7599859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-5947863.5156666078</v>
      </c>
      <c r="L2418" s="444">
        <f t="shared" ca="1" si="147"/>
        <v>-1433435107.2756526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-1433435107.2756526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-5972646.2803152194</v>
      </c>
      <c r="L2419" s="444">
        <f t="shared" ca="1" si="147"/>
        <v>-1439407753.5559678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-1439407753.5559678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-5997532.3064831989</v>
      </c>
      <c r="L2420" s="444">
        <f t="shared" ca="1" si="147"/>
        <v>-1445405285.8624511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-1445405285.8624511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-6022522.0244268794</v>
      </c>
      <c r="L2421" s="444">
        <f t="shared" ca="1" si="147"/>
        <v>-1451427807.886878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-1451427807.886878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-6047615.8661953248</v>
      </c>
      <c r="L2422" s="444">
        <f t="shared" ca="1" si="147"/>
        <v>-1457475423.7530735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-1457475423.7530735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-6072814.2656378057</v>
      </c>
      <c r="L2423" s="444">
        <f t="shared" ca="1" si="147"/>
        <v>-1463548238.0187113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-1463548238.0187113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-6098117.658411297</v>
      </c>
      <c r="L2424" s="444">
        <f t="shared" ca="1" si="147"/>
        <v>-1469646355.6771226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-1469646355.6771226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-6123526.4819880109</v>
      </c>
      <c r="L2425" s="444">
        <f t="shared" ca="1" si="147"/>
        <v>-1475769882.1591105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-1475769882.1591105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-6149041.1756629609</v>
      </c>
      <c r="L2426" s="444">
        <f t="shared" ca="1" si="147"/>
        <v>-1481918923.3347735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-1481918923.3347735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-6174662.1805615565</v>
      </c>
      <c r="L2427" s="444">
        <f t="shared" ca="1" si="147"/>
        <v>-1488093585.5153351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-1488093585.5153351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-6200389.9396472294</v>
      </c>
      <c r="L2428" s="444">
        <f t="shared" ca="1" si="147"/>
        <v>-1494293975.4549823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-1494293975.4549823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-6226224.8977290932</v>
      </c>
      <c r="L2429" s="444">
        <f t="shared" ca="1" si="147"/>
        <v>-1500520200.3527114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-1500520200.3527114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-6252167.5014696307</v>
      </c>
      <c r="L2430" s="444">
        <f t="shared" ca="1" si="147"/>
        <v>-1506772367.8541811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-1506772367.8541811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-6278218.1993924212</v>
      </c>
      <c r="L2431" s="444">
        <f t="shared" ca="1" si="147"/>
        <v>-1513050586.0535734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-1513050586.0535734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-6304377.4418898886</v>
      </c>
      <c r="L2432" s="444">
        <f t="shared" ca="1" si="147"/>
        <v>-1519354963.4954634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-1519354963.4954634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-6330645.6812310973</v>
      </c>
      <c r="L2433" s="444">
        <f t="shared" ca="1" si="147"/>
        <v>-1525685609.1766944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-1525685609.1766944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-6357023.3715695599</v>
      </c>
      <c r="L2434" s="444">
        <f t="shared" ca="1" si="147"/>
        <v>-1532042632.548264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-1532042632.548264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-6383510.9689511005</v>
      </c>
      <c r="L2435" s="444">
        <f t="shared" ca="1" si="147"/>
        <v>-1538426143.517215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-1538426143.517215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-6410108.931321729</v>
      </c>
      <c r="L2436" s="444">
        <f t="shared" ca="1" si="147"/>
        <v>-1544836252.4485366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-1544836252.4485366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-6436817.7185355695</v>
      </c>
      <c r="L2437" s="444">
        <f t="shared" ca="1" si="147"/>
        <v>-1551273070.1670723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-1551273070.1670723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-6463637.7923628008</v>
      </c>
      <c r="L2438" s="444">
        <f t="shared" ca="1" si="147"/>
        <v>-1557736707.959435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-1557736707.959435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-6490569.6164976461</v>
      </c>
      <c r="L2439" s="444">
        <f t="shared" ca="1" si="147"/>
        <v>-1564227277.5759327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-1564227277.5759327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-6517613.6565663861</v>
      </c>
      <c r="L2440" s="444">
        <f t="shared" ca="1" si="147"/>
        <v>-1570744891.2324991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-1570744891.2324991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-6544770.3801354133</v>
      </c>
      <c r="L2441" s="444">
        <f t="shared" ca="1" si="147"/>
        <v>-1577289661.6126344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-1577289661.6126344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-6572040.2567193098</v>
      </c>
      <c r="L2442" s="444">
        <f t="shared" ca="1" si="147"/>
        <v>-1583861701.8693538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-1583861701.8693538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-6599423.7577889739</v>
      </c>
      <c r="L2443" s="444">
        <f t="shared" ca="1" si="147"/>
        <v>-1590461125.6271427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-1590461125.6271427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-6626921.3567797607</v>
      </c>
      <c r="L2444" s="444">
        <f t="shared" ca="1" si="147"/>
        <v>-1597088046.9839225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-1597088046.9839225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-6654533.5290996768</v>
      </c>
      <c r="L2445" s="444">
        <f t="shared" ca="1" si="147"/>
        <v>-1603742580.5130222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-1603742580.5130222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-6682260.7521375921</v>
      </c>
      <c r="L2446" s="444">
        <f t="shared" ca="1" si="147"/>
        <v>-1610424841.2651598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-1610424841.2651598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-6710103.505271499</v>
      </c>
      <c r="L2447" s="444">
        <f t="shared" ca="1" si="147"/>
        <v>-1617134944.7704313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-1617134944.7704313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-6738062.2698767968</v>
      </c>
      <c r="L2448" s="444">
        <f t="shared" ca="1" si="147"/>
        <v>-1623873007.040308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-1623873007.040308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-6766137.5293346168</v>
      </c>
      <c r="L2449" s="444">
        <f t="shared" ca="1" si="147"/>
        <v>-1630639144.5696425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-1630639144.5696425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-6794329.7690401776</v>
      </c>
      <c r="L2450" s="444">
        <f t="shared" ca="1" si="147"/>
        <v>-1637433474.3386827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-1637433474.3386827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-6822639.4764111778</v>
      </c>
      <c r="L2451" s="444">
        <f t="shared" ca="1" si="147"/>
        <v>-1644256113.8150938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-1644256113.8150938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-6851067.1408962235</v>
      </c>
      <c r="L2452" s="444">
        <f t="shared" ca="1" si="147"/>
        <v>-1651107180.9559901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-1651107180.9559901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-6879613.2539832918</v>
      </c>
      <c r="L2453" s="444">
        <f t="shared" ca="1" si="147"/>
        <v>-1657986794.2099733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-1657986794.2099733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-6908278.3092082217</v>
      </c>
      <c r="L2454" s="444">
        <f t="shared" ca="1" si="147"/>
        <v>-1664895072.5191815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-1664895072.5191815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-6937062.8021632563</v>
      </c>
      <c r="L2455" s="444">
        <f t="shared" ca="1" si="147"/>
        <v>-1671832135.3213449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-1671832135.3213449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-6965967.2305056034</v>
      </c>
      <c r="L2456" s="444">
        <f t="shared" ca="1" si="147"/>
        <v>-1678798102.5518506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-1678798102.5518506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-6994992.0939660436</v>
      </c>
      <c r="L2457" s="444">
        <f t="shared" ca="1" si="147"/>
        <v>-1685793094.6458166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-1685793094.6458166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-7024137.8943575686</v>
      </c>
      <c r="L2458" s="444">
        <f t="shared" ca="1" si="147"/>
        <v>-1692817232.5401742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-1692817232.5401742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-7053405.1355840592</v>
      </c>
      <c r="L2459" s="444">
        <f t="shared" ca="1" si="147"/>
        <v>-1699870637.6757584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-1699870637.6757584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-7082794.3236489929</v>
      </c>
      <c r="L2460" s="444">
        <f t="shared" ca="1" si="147"/>
        <v>-1706953431.9994073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-1706953431.9994073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-7112305.9666641969</v>
      </c>
      <c r="L2461" s="444">
        <f t="shared" ca="1" si="147"/>
        <v>-1714065737.9660716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-1714065737.9660716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-7141940.574858631</v>
      </c>
      <c r="L2462" s="444">
        <f t="shared" ca="1" si="147"/>
        <v>-1721207678.5409303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-1721207678.5409303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-7171698.6605872083</v>
      </c>
      <c r="L2463" s="444">
        <f t="shared" ca="1" si="147"/>
        <v>-1728379377.2015176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-1728379377.2015176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-7201580.738339656</v>
      </c>
      <c r="L2464" s="444">
        <f t="shared" ca="1" si="147"/>
        <v>-1735580957.9398572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-1735580957.9398572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-7231587.3247494055</v>
      </c>
      <c r="L2465" s="444">
        <f t="shared" ca="1" si="147"/>
        <v>-1742812545.2646067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-1742812545.2646067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-7261718.9386025285</v>
      </c>
      <c r="L2466" s="444">
        <f t="shared" ca="1" si="147"/>
        <v>-1750074264.2032092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-1750074264.2032092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-7291976.100846705</v>
      </c>
      <c r="L2467" s="444">
        <f t="shared" ca="1" si="147"/>
        <v>-1757366240.3040559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-1757366240.3040559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-7322359.3346002325</v>
      </c>
      <c r="L2468" s="444">
        <f t="shared" ca="1" si="147"/>
        <v>-1764688599.6386561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-1764688599.6386561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-7352869.1651610667</v>
      </c>
      <c r="L2469" s="444">
        <f t="shared" ca="1" si="147"/>
        <v>-1772041468.8038173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-1772041468.8038173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-7383506.1200159052</v>
      </c>
      <c r="L2470" s="444">
        <f t="shared" ca="1" si="147"/>
        <v>-1779424974.9238331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-1779424974.9238331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-7414270.7288493048</v>
      </c>
      <c r="L2471" s="444">
        <f t="shared" ca="1" si="147"/>
        <v>-1786839245.6526825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-1786839245.6526825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-7445163.5235528452</v>
      </c>
      <c r="L2472" s="444">
        <f t="shared" ca="1" si="147"/>
        <v>-1794284409.1762354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-1794284409.1762354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-7476185.0382343139</v>
      </c>
      <c r="L2473" s="444">
        <f t="shared" ca="1" si="147"/>
        <v>-1801760594.2144697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-1801760594.2144697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-7507335.8092269571</v>
      </c>
      <c r="L2474" s="444">
        <f t="shared" ca="1" si="147"/>
        <v>-1809267930.0236967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-1809267930.0236967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-7538616.375098736</v>
      </c>
      <c r="L2475" s="444">
        <f t="shared" ca="1" si="147"/>
        <v>-1816806546.3987954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-1816806546.3987954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-7570027.2766616484</v>
      </c>
      <c r="L2476" s="444">
        <f t="shared" ca="1" si="147"/>
        <v>-1824376573.675457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-1824376573.675457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-7601569.0569810709</v>
      </c>
      <c r="L2477" s="444">
        <f t="shared" ca="1" si="147"/>
        <v>-1831978142.7324381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-1831978142.7324381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-7633242.2613851586</v>
      </c>
      <c r="L2478" s="444">
        <f t="shared" ca="1" si="147"/>
        <v>-1839611384.9938233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-1839611384.9938233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-7665047.4374742638</v>
      </c>
      <c r="L2479" s="444">
        <f t="shared" ca="1" si="147"/>
        <v>-1847276432.4312975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-1847276432.4312975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-7696985.1351304073</v>
      </c>
      <c r="L2480" s="444">
        <f t="shared" ca="1" si="147"/>
        <v>-1854973417.5664279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-1854973417.5664279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-7729055.9065267825</v>
      </c>
      <c r="L2481" s="444">
        <f t="shared" ca="1" si="147"/>
        <v>-1862702473.4729548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-1862702473.4729548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-7761260.3061373113</v>
      </c>
      <c r="L2482" s="444">
        <f t="shared" ca="1" si="147"/>
        <v>-1870463733.7790921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-1870463733.7790921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-7793598.8907462172</v>
      </c>
      <c r="L2483" s="444">
        <f t="shared" ca="1" si="147"/>
        <v>-1878257332.6698382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-1878257332.6698382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-7826072.219457658</v>
      </c>
      <c r="L2484" s="444">
        <f t="shared" ca="1" si="147"/>
        <v>-1886083404.8892958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-1886083404.8892958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-7858680.8537053987</v>
      </c>
      <c r="L2485" s="444">
        <f t="shared" ca="1" si="147"/>
        <v>-1893942085.7430012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-1893942085.7430012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-7891425.3572625061</v>
      </c>
      <c r="L2486" s="444">
        <f t="shared" ca="1" si="147"/>
        <v>-1901833511.1002638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-1901833511.1002638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-7924306.2962510996</v>
      </c>
      <c r="L2487" s="444">
        <f t="shared" ca="1" si="147"/>
        <v>-1909757817.3965149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-1909757817.3965149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-7957324.2391521465</v>
      </c>
      <c r="L2488" s="444">
        <f t="shared" ca="1" si="147"/>
        <v>-1917715141.6356671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-1917715141.6356671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-7990479.7568152798</v>
      </c>
      <c r="L2489" s="444">
        <f t="shared" ca="1" si="147"/>
        <v>-1925705621.3924823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-1925705621.3924823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-8023773.4224686762</v>
      </c>
      <c r="L2490" s="444">
        <f t="shared" ca="1" si="147"/>
        <v>-1933729394.8149509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-1933729394.8149509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-8057205.8117289618</v>
      </c>
      <c r="L2491" s="444">
        <f t="shared" ca="1" si="147"/>
        <v>-1941786600.6266799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-1941786600.6266799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-8090777.5026111668</v>
      </c>
      <c r="L2492" s="444">
        <f t="shared" ca="1" si="147"/>
        <v>-1949877378.1292911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-1949877378.1292911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-8124489.0755387116</v>
      </c>
      <c r="L2493" s="444">
        <f t="shared" ca="1" si="147"/>
        <v>-1958001867.2048297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-1958001867.2048297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-8158341.1133534573</v>
      </c>
      <c r="L2494" s="444">
        <f t="shared" ca="1" si="147"/>
        <v>-1966160208.3181832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-1966160208.3181832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-8192334.201325763</v>
      </c>
      <c r="L2495" s="444">
        <f t="shared" ca="1" si="147"/>
        <v>-1974352542.5195088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-1974352542.5195088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-8226468.9271646198</v>
      </c>
      <c r="L2496" s="444">
        <f t="shared" ca="1" si="147"/>
        <v>-1982579011.4466734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-1982579011.4466734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-8260745.8810278056</v>
      </c>
      <c r="L2497" s="444">
        <f t="shared" ca="1" si="147"/>
        <v>-1990839757.3277011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-1990839757.3277011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-8295165.6555320881</v>
      </c>
      <c r="L2498" s="444">
        <f t="shared" ca="1" si="147"/>
        <v>-1999134922.9832332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-1999134922.9832332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-8329728.8457634719</v>
      </c>
      <c r="L2499" s="444">
        <f t="shared" ca="1" si="147"/>
        <v>-2007464651.8289967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-2007464651.8289967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-8364436.0492874859</v>
      </c>
      <c r="L2500" s="444">
        <f t="shared" ca="1" si="147"/>
        <v>-2015829087.8782842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-2015829087.8782842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-8399287.8661595173</v>
      </c>
      <c r="L2501" s="444">
        <f t="shared" ca="1" si="147"/>
        <v>-2024228375.7444437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-2024228375.7444437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-8434284.898935182</v>
      </c>
      <c r="L2502" s="444">
        <f t="shared" ca="1" si="147"/>
        <v>-2032662660.6433787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-2032662660.6433787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-8469427.752680745</v>
      </c>
      <c r="L2503" s="444">
        <f t="shared" ca="1" si="147"/>
        <v>-2041132088.3960595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-2041132088.3960595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-8504717.0349835809</v>
      </c>
      <c r="L2504" s="444">
        <f t="shared" ca="1" si="147"/>
        <v>-2049636805.4310431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-2049636805.4310431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-8540153.3559626788</v>
      </c>
      <c r="L2505" s="444">
        <f t="shared" ca="1" si="147"/>
        <v>-2058176958.7870059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-2058176958.7870059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-8575737.3282791916</v>
      </c>
      <c r="L2506" s="444">
        <f t="shared" ca="1" si="147"/>
        <v>-2066752696.1152852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-2066752696.1152852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-8611469.5671470221</v>
      </c>
      <c r="L2507" s="444">
        <f t="shared" ca="1" si="147"/>
        <v>-2075364165.6824322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-2075364165.6824322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-8647350.6903434675</v>
      </c>
      <c r="L2508" s="444">
        <f t="shared" ca="1" si="147"/>
        <v>-2084011516.3727756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-2084011516.3727756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-8683381.3182198964</v>
      </c>
      <c r="L2509" s="444">
        <f t="shared" ca="1" si="147"/>
        <v>-2092694897.6909955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-2092694897.6909955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-8719562.0737124812</v>
      </c>
      <c r="L2510" s="444">
        <f t="shared" ca="1" si="147"/>
        <v>-2101414459.764708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-2101414459.764708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-8755893.5823529493</v>
      </c>
      <c r="L2511" s="444">
        <f t="shared" ca="1" si="147"/>
        <v>-2110170353.3470609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-2110170353.3470609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-8792376.4722794201</v>
      </c>
      <c r="L2512" s="444">
        <f t="shared" ca="1" si="147"/>
        <v>-2118962729.8193402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-2118962729.8193402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-8829011.3742472511</v>
      </c>
      <c r="L2513" s="444">
        <f t="shared" ca="1" si="147"/>
        <v>-2127791741.1935875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-2127791741.1935875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-8865798.9216399472</v>
      </c>
      <c r="L2514" s="444">
        <f t="shared" ca="1" si="147"/>
        <v>-2136657540.1152275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-2136657540.1152275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-8902739.7504801136</v>
      </c>
      <c r="L2515" s="444">
        <f t="shared" ca="1" si="147"/>
        <v>-2145560279.8657076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-2145560279.8657076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-8939834.4994404465</v>
      </c>
      <c r="L2516" s="444">
        <f t="shared" ca="1" si="147"/>
        <v>-2154500114.3651481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-2154500114.3651481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-8977083.8098547831</v>
      </c>
      <c r="L2517" s="444">
        <f t="shared" ca="1" si="147"/>
        <v>-2163477198.1750031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-2163477198.1750031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-9014488.3257291801</v>
      </c>
      <c r="L2518" s="444">
        <f t="shared" ca="1" si="147"/>
        <v>-2172491686.5007324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-2172491686.5007324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-9052048.6937530525</v>
      </c>
      <c r="L2519" s="444">
        <f t="shared" ca="1" si="147"/>
        <v>-2181543735.1944857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-2181543735.1944857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-9089765.5633103568</v>
      </c>
      <c r="L2520" s="444">
        <f t="shared" ca="1" si="147"/>
        <v>-2190633500.7577958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-2190633500.7577958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-9127639.5864908155</v>
      </c>
      <c r="L2521" s="444">
        <f t="shared" ca="1" si="147"/>
        <v>-2199761140.3442864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-2199761140.3442864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-9165671.4181011934</v>
      </c>
      <c r="L2522" s="444">
        <f t="shared" ca="1" si="147"/>
        <v>-2208926811.7623878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-2208926811.7623878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-9203861.715676615</v>
      </c>
      <c r="L2523" s="444">
        <f t="shared" ca="1" si="147"/>
        <v>-2218130673.4780645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-2218130673.4780645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-9242211.1394919362</v>
      </c>
      <c r="L2524" s="444">
        <f t="shared" ca="1" si="147"/>
        <v>-2227372884.6175566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-2227372884.6175566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-9280720.3525731526</v>
      </c>
      <c r="L2525" s="444">
        <f t="shared" ca="1" si="147"/>
        <v>-2236653604.9701295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-2236653604.9701295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-9319390.020708872</v>
      </c>
      <c r="L2526" s="444">
        <f t="shared" ca="1" si="147"/>
        <v>-2245972994.9908385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-2245972994.9908385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-9358220.812461827</v>
      </c>
      <c r="L2527" s="444">
        <f t="shared" ca="1" si="147"/>
        <v>-2255331215.8033004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-2255331215.8033004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-9397213.3991804179</v>
      </c>
      <c r="L2528" s="444">
        <f t="shared" ca="1" si="147"/>
        <v>-2264728429.2024808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-2264728429.2024808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-9436368.4550103359</v>
      </c>
      <c r="L2529" s="444">
        <f t="shared" ca="1" si="147"/>
        <v>-2274164797.6574912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-2274164797.6574912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-9475686.6569062136</v>
      </c>
      <c r="L2530" s="444">
        <f t="shared" ca="1" si="147"/>
        <v>-2283640484.3143973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-2283640484.3143973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-9515168.6846433226</v>
      </c>
      <c r="L2531" s="444">
        <f t="shared" ca="1" si="147"/>
        <v>-2293155652.9990406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-2293155652.9990406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-9554815.220829336</v>
      </c>
      <c r="L2532" s="444">
        <f t="shared" ca="1" si="147"/>
        <v>-2302710468.2198701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-2302710468.2198701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-9594626.9509161245</v>
      </c>
      <c r="L2533" s="444">
        <f t="shared" ca="1" si="147"/>
        <v>-2312305095.1707864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-2312305095.1707864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-9634604.5632116105</v>
      </c>
      <c r="L2534" s="444">
        <f t="shared" ca="1" si="147"/>
        <v>-2321939699.7339978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-2321939699.7339978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-9674748.7488916572</v>
      </c>
      <c r="L2535" s="444">
        <f t="shared" ca="1" si="147"/>
        <v>-2331614448.4828897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-2331614448.4828897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-9715060.2020120397</v>
      </c>
      <c r="L2536" s="444">
        <f t="shared" ca="1" si="147"/>
        <v>-2341329508.6849017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-2341329508.6849017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-9755539.6195204239</v>
      </c>
      <c r="L2537" s="444">
        <f t="shared" ca="1" si="147"/>
        <v>-2351085048.3044219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-2351085048.3044219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-9796187.7012684252</v>
      </c>
      <c r="L2538" s="444">
        <f t="shared" ca="1" si="147"/>
        <v>-2360881236.0056901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-2360881236.0056901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-9837005.1500237081</v>
      </c>
      <c r="L2539" s="444">
        <f t="shared" ca="1" si="147"/>
        <v>-2370718241.155714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-2370718241.155714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-9877992.6714821421</v>
      </c>
      <c r="L2540" s="444">
        <f t="shared" ca="1" si="147"/>
        <v>-2380596233.8271961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-2380596233.8271961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-9919150.974279983</v>
      </c>
      <c r="L2541" s="444">
        <f t="shared" ca="1" si="147"/>
        <v>-2390515384.801476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-2390515384.801476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-9960480.77000615</v>
      </c>
      <c r="L2542" s="444">
        <f t="shared" ca="1" si="147"/>
        <v>-2400475865.5714822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-2400475865.5714822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-10001982.77321451</v>
      </c>
      <c r="L2543" s="444">
        <f t="shared" ca="1" si="147"/>
        <v>-2410477848.3446965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-2410477848.3446965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-10043657.701436235</v>
      </c>
      <c r="L2544" s="444">
        <f t="shared" ca="1" si="147"/>
        <v>-2420521506.0461326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-2420521506.0461326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-10085506.27519222</v>
      </c>
      <c r="L2545" s="444">
        <f t="shared" ca="1" si="147"/>
        <v>-2430607012.3213248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-2430607012.3213248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-10127529.218005519</v>
      </c>
      <c r="L2546" s="444">
        <f t="shared" ca="1" si="147"/>
        <v>-2440734541.5393305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-2440734541.5393305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-10169727.256413877</v>
      </c>
      <c r="L2547" s="444">
        <f t="shared" ca="1" si="147"/>
        <v>-2450904268.7957444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-2450904268.7957444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-10212101.119982269</v>
      </c>
      <c r="L2548" s="444">
        <f t="shared" ca="1" si="147"/>
        <v>-2461116369.9157267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-2461116369.9157267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-10254651.541315528</v>
      </c>
      <c r="L2549" s="444">
        <f t="shared" ca="1" si="147"/>
        <v>-2471371021.4570422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-2471371021.4570422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-10297379.256071009</v>
      </c>
      <c r="L2550" s="444">
        <f t="shared" ca="1" si="147"/>
        <v>-2481668400.7131133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-2481668400.7131133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-10340285.002971305</v>
      </c>
      <c r="L2551" s="444">
        <f t="shared" ca="1" si="147"/>
        <v>-2492008685.7160845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-2492008685.7160845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-10383369.523817018</v>
      </c>
      <c r="L2552" s="444">
        <f t="shared" ca="1" si="147"/>
        <v>-2502392055.2399015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-2502392055.2399015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-10426633.56349959</v>
      </c>
      <c r="L2553" s="444">
        <f t="shared" ca="1" si="147"/>
        <v>-2512818688.803401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-2512818688.803401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-10470077.87001417</v>
      </c>
      <c r="L2554" s="444">
        <f t="shared" ca="1" si="147"/>
        <v>-2523288766.6734152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-2523288766.6734152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-10513703.194472563</v>
      </c>
      <c r="L2555" s="444">
        <f t="shared" ca="1" si="147"/>
        <v>-2533802469.867888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-2533802469.867888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-10557510.2911162</v>
      </c>
      <c r="L2556" s="444">
        <f t="shared" ca="1" si="147"/>
        <v>-2544359980.1590042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-2544359980.1590042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-10601499.917329185</v>
      </c>
      <c r="L2557" s="444">
        <f t="shared" ca="1" si="147"/>
        <v>-2554961480.0763335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-2554961480.0763335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-10645672.83365139</v>
      </c>
      <c r="L2558" s="444">
        <f t="shared" ref="L2558:L2812" ca="1" si="152">I2558-J2558+K2558</f>
        <v>-2565607152.9099851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-2565607152.9099851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-10690029.803791605</v>
      </c>
      <c r="L2559" s="444">
        <f t="shared" ca="1" si="152"/>
        <v>-2576297182.7137766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-2576297182.7137766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-10734571.594640736</v>
      </c>
      <c r="L2560" s="444">
        <f t="shared" ca="1" si="152"/>
        <v>-2587031754.3084173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-2587031754.3084173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-10779298.976285072</v>
      </c>
      <c r="L2561" s="444">
        <f t="shared" ca="1" si="152"/>
        <v>-2597811053.2847023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-2597811053.2847023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-10824212.722019592</v>
      </c>
      <c r="L2562" s="444">
        <f t="shared" ca="1" si="152"/>
        <v>-2608635266.006722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-2608635266.006722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-10869313.608361341</v>
      </c>
      <c r="L2563" s="444">
        <f t="shared" ca="1" si="152"/>
        <v>-2619504579.6150832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-2619504579.6150832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-10914602.415062847</v>
      </c>
      <c r="L2564" s="444">
        <f t="shared" ca="1" si="152"/>
        <v>-2630419182.0301461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-2630419182.0301461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-10960079.925125608</v>
      </c>
      <c r="L2565" s="444">
        <f t="shared" ca="1" si="152"/>
        <v>-2641379261.9552717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-2641379261.9552717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-11005746.924813632</v>
      </c>
      <c r="L2566" s="444">
        <f t="shared" ca="1" si="152"/>
        <v>-2652385008.8800855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-2652385008.8800855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-11051604.203667022</v>
      </c>
      <c r="L2567" s="444">
        <f t="shared" ca="1" si="152"/>
        <v>-2663436613.0837526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-2663436613.0837526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-11097652.554515636</v>
      </c>
      <c r="L2568" s="444">
        <f t="shared" ca="1" si="152"/>
        <v>-2674534265.6382685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-2674534265.6382685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-11143892.773492785</v>
      </c>
      <c r="L2569" s="444">
        <f t="shared" ca="1" si="152"/>
        <v>-2685678158.4117613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-2685678158.4117613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-11190325.660049004</v>
      </c>
      <c r="L2570" s="444">
        <f t="shared" ca="1" si="152"/>
        <v>-2696868484.0718102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-2696868484.0718102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-11236952.016965875</v>
      </c>
      <c r="L2571" s="444">
        <f t="shared" ca="1" si="152"/>
        <v>-2708105436.0887761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-2708105436.0887761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-11283772.650369901</v>
      </c>
      <c r="L2572" s="444">
        <f t="shared" ca="1" si="152"/>
        <v>-2719389208.7391462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-2719389208.7391462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-11330788.369746443</v>
      </c>
      <c r="L2573" s="444">
        <f t="shared" ca="1" si="152"/>
        <v>-2730719997.1088924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-2730719997.1088924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-11377999.987953719</v>
      </c>
      <c r="L2574" s="444">
        <f t="shared" ca="1" si="152"/>
        <v>-2742097997.0968461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-2742097997.0968461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-11425408.321236858</v>
      </c>
      <c r="L2575" s="444">
        <f t="shared" ca="1" si="152"/>
        <v>-2753523405.4180832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-2753523405.4180832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-11473014.189242013</v>
      </c>
      <c r="L2576" s="444">
        <f t="shared" ca="1" si="152"/>
        <v>-2764996419.6073251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-2764996419.6073251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-11520818.41503052</v>
      </c>
      <c r="L2577" s="444">
        <f t="shared" ca="1" si="152"/>
        <v>-2776517238.0223556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-2776517238.0223556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-11568821.825093148</v>
      </c>
      <c r="L2578" s="444">
        <f t="shared" ca="1" si="152"/>
        <v>-2788086059.8474488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-2788086059.8474488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-11617025.24936437</v>
      </c>
      <c r="L2579" s="444">
        <f t="shared" ca="1" si="152"/>
        <v>-2799703085.0968132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-2799703085.0968132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-11665429.521236721</v>
      </c>
      <c r="L2580" s="444">
        <f t="shared" ca="1" si="152"/>
        <v>-2811368514.6180501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-2811368514.6180501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-11714035.477575209</v>
      </c>
      <c r="L2581" s="444">
        <f t="shared" ca="1" si="152"/>
        <v>-2823082550.0956254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-2823082550.0956254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-11762843.958731772</v>
      </c>
      <c r="L2582" s="444">
        <f t="shared" ca="1" si="152"/>
        <v>-2834845394.0543571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-2834845394.0543571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-11811855.80855982</v>
      </c>
      <c r="L2583" s="444">
        <f t="shared" ca="1" si="152"/>
        <v>-2846657249.8629169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-2846657249.8629169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-11861071.87442882</v>
      </c>
      <c r="L2584" s="444">
        <f t="shared" ca="1" si="152"/>
        <v>-2858518321.7373457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-2858518321.7373457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-11910493.007238939</v>
      </c>
      <c r="L2585" s="444">
        <f t="shared" ca="1" si="152"/>
        <v>-2870428814.7445846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-2870428814.7445846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-11960120.061435768</v>
      </c>
      <c r="L2586" s="444">
        <f t="shared" ca="1" si="152"/>
        <v>-2882388934.8060203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-2882388934.8060203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-12009953.895025084</v>
      </c>
      <c r="L2587" s="444">
        <f t="shared" ca="1" si="152"/>
        <v>-2894398888.7010455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-2894398888.7010455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-12059995.36958769</v>
      </c>
      <c r="L2588" s="444">
        <f t="shared" ca="1" si="152"/>
        <v>-2906458884.0706334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-2906458884.0706334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-12110245.350294305</v>
      </c>
      <c r="L2589" s="444">
        <f t="shared" ca="1" si="152"/>
        <v>-2918569129.4209275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-2918569129.4209275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-12160704.70592053</v>
      </c>
      <c r="L2590" s="444">
        <f t="shared" ca="1" si="152"/>
        <v>-2930729834.1268482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-2930729834.1268482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-12211374.308861867</v>
      </c>
      <c r="L2591" s="444">
        <f t="shared" ca="1" si="152"/>
        <v>-2942941208.43571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-2942941208.43571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-12262255.035148792</v>
      </c>
      <c r="L2592" s="444">
        <f t="shared" ca="1" si="152"/>
        <v>-2955203463.4708586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-2955203463.4708586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-12313347.76446191</v>
      </c>
      <c r="L2593" s="444">
        <f t="shared" ca="1" si="152"/>
        <v>-2967516811.2353206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-2967516811.2353206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-12364653.380147168</v>
      </c>
      <c r="L2594" s="444">
        <f t="shared" ca="1" si="152"/>
        <v>-2979881464.6154675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-2979881464.6154675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-12416172.769231115</v>
      </c>
      <c r="L2595" s="444">
        <f t="shared" ca="1" si="152"/>
        <v>-2992297637.3846989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-2992297637.3846989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-12467906.822436245</v>
      </c>
      <c r="L2596" s="444">
        <f t="shared" ca="1" si="152"/>
        <v>-3004765544.2071352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-3004765544.2071352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-12519856.434196396</v>
      </c>
      <c r="L2597" s="444">
        <f t="shared" ca="1" si="152"/>
        <v>-3017285400.6413317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-3017285400.6413317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-12572022.502672216</v>
      </c>
      <c r="L2598" s="444">
        <f t="shared" ca="1" si="152"/>
        <v>-3029857423.1440039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-3029857423.1440039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-12624405.929766683</v>
      </c>
      <c r="L2599" s="444">
        <f t="shared" ca="1" si="152"/>
        <v>-3042481829.0737705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-3042481829.0737705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-12677007.621140711</v>
      </c>
      <c r="L2600" s="444">
        <f t="shared" ca="1" si="152"/>
        <v>-3055158836.694911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-3055158836.694911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-12729828.486228796</v>
      </c>
      <c r="L2601" s="444">
        <f t="shared" ca="1" si="152"/>
        <v>-3067888665.1811399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-3067888665.1811399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-12782869.438254749</v>
      </c>
      <c r="L2602" s="444">
        <f t="shared" ca="1" si="152"/>
        <v>-3080671534.6193948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-3080671534.6193948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-12836131.394247478</v>
      </c>
      <c r="L2603" s="444">
        <f t="shared" ca="1" si="152"/>
        <v>-3093507666.0136423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-3093507666.0136423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-12889615.275056843</v>
      </c>
      <c r="L2604" s="444">
        <f t="shared" ca="1" si="152"/>
        <v>-3106397281.2886992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-3106397281.2886992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-12943322.005369579</v>
      </c>
      <c r="L2605" s="444">
        <f t="shared" ca="1" si="152"/>
        <v>-3119340603.2940688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-3119340603.2940688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-12997252.513725286</v>
      </c>
      <c r="L2606" s="444">
        <f t="shared" ca="1" si="152"/>
        <v>-3132337855.8077941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-3132337855.8077941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-13051407.732532475</v>
      </c>
      <c r="L2607" s="444">
        <f t="shared" ca="1" si="152"/>
        <v>-3145389263.5403266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-3145389263.5403266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-13105788.598084694</v>
      </c>
      <c r="L2608" s="444">
        <f t="shared" ca="1" si="152"/>
        <v>-3158495052.1384115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-3158495052.1384115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-13160396.050576715</v>
      </c>
      <c r="L2609" s="444">
        <f t="shared" ca="1" si="152"/>
        <v>-3171655448.1889882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-3171655448.1889882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-13215231.034120783</v>
      </c>
      <c r="L2610" s="444">
        <f t="shared" ca="1" si="152"/>
        <v>-3184870679.2231088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-3184870679.2231088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-13270294.496762954</v>
      </c>
      <c r="L2611" s="444">
        <f t="shared" ca="1" si="152"/>
        <v>-3198140973.7198715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-3198140973.7198715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-13325587.390499465</v>
      </c>
      <c r="L2612" s="444">
        <f t="shared" ca="1" si="152"/>
        <v>-3211466561.1103711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-3211466561.1103711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-13381110.671293212</v>
      </c>
      <c r="L2613" s="444">
        <f t="shared" ca="1" si="152"/>
        <v>-3224847671.7816644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-3224847671.7816644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-13436865.299090268</v>
      </c>
      <c r="L2614" s="444">
        <f t="shared" ca="1" si="152"/>
        <v>-3238284537.0807548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-3238284537.0807548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-13492852.237836478</v>
      </c>
      <c r="L2615" s="444">
        <f t="shared" ca="1" si="152"/>
        <v>-3251777389.3185911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-3251777389.3185911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-13549072.45549413</v>
      </c>
      <c r="L2616" s="444">
        <f t="shared" ca="1" si="152"/>
        <v>-3265326461.774085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-3265326461.774085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-13605526.924058687</v>
      </c>
      <c r="L2617" s="444">
        <f t="shared" ca="1" si="152"/>
        <v>-3278931988.698144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-3278931988.698144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-13662216.619575599</v>
      </c>
      <c r="L2618" s="444">
        <f t="shared" ca="1" si="152"/>
        <v>-3292594205.3177195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-3292594205.3177195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-13719142.522157164</v>
      </c>
      <c r="L2619" s="444">
        <f t="shared" ca="1" si="152"/>
        <v>-3306313347.8398767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-3306313347.8398767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-13776305.615999486</v>
      </c>
      <c r="L2620" s="444">
        <f t="shared" ca="1" si="152"/>
        <v>-3320089653.4558764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-3320089653.4558764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-13833706.889399484</v>
      </c>
      <c r="L2621" s="444">
        <f t="shared" ca="1" si="152"/>
        <v>-3333923360.3452759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-3333923360.3452759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-13891347.334771983</v>
      </c>
      <c r="L2622" s="444">
        <f t="shared" ca="1" si="152"/>
        <v>-3347814707.680048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-3347814707.680048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-13949227.948666867</v>
      </c>
      <c r="L2623" s="444">
        <f t="shared" ca="1" si="152"/>
        <v>-3361763935.628715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-3361763935.628715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-14007349.731786313</v>
      </c>
      <c r="L2624" s="444">
        <f t="shared" ca="1" si="152"/>
        <v>-3375771285.3605013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-3375771285.3605013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-14065713.689002091</v>
      </c>
      <c r="L2625" s="444">
        <f t="shared" ca="1" si="152"/>
        <v>-3389836999.0495033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-3389836999.0495033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-14124320.829372929</v>
      </c>
      <c r="L2626" s="444">
        <f t="shared" ca="1" si="152"/>
        <v>-3403961319.8788762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-3403961319.8788762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-14183172.166161984</v>
      </c>
      <c r="L2627" s="444">
        <f t="shared" ca="1" si="152"/>
        <v>-3418144492.0450382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-3418144492.0450382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-14242268.716854328</v>
      </c>
      <c r="L2628" s="444">
        <f t="shared" ca="1" si="152"/>
        <v>-3432386760.7618923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-3432386760.7618923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-14301611.503174551</v>
      </c>
      <c r="L2629" s="444">
        <f t="shared" ca="1" si="152"/>
        <v>-3446688372.2650671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-3446688372.2650671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-14361201.551104447</v>
      </c>
      <c r="L2630" s="444">
        <f t="shared" ca="1" si="152"/>
        <v>-3461049573.8161716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-3461049573.8161716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-14421039.890900714</v>
      </c>
      <c r="L2631" s="444">
        <f t="shared" ca="1" si="152"/>
        <v>-3475470613.7070723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-3475470613.7070723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-14481127.5571128</v>
      </c>
      <c r="L2632" s="444">
        <f t="shared" ca="1" si="152"/>
        <v>-3489951741.264185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-3489951741.264185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-14541465.58860077</v>
      </c>
      <c r="L2633" s="444">
        <f t="shared" ca="1" si="152"/>
        <v>-3504493206.8527856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-3504493206.8527856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-14602055.028553274</v>
      </c>
      <c r="L2634" s="444">
        <f t="shared" ca="1" si="152"/>
        <v>-3519095261.8813391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-3519095261.8813391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-14662896.924505576</v>
      </c>
      <c r="L2635" s="444">
        <f t="shared" ca="1" si="152"/>
        <v>-3533758158.8058448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-3533758158.8058448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-14723992.328357687</v>
      </c>
      <c r="L2636" s="444">
        <f t="shared" ca="1" si="152"/>
        <v>-3548482151.1342025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-3548482151.1342025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-14785342.29639251</v>
      </c>
      <c r="L2637" s="444">
        <f t="shared" ca="1" si="152"/>
        <v>-3563267493.4305949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-3563267493.4305949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-14846947.889294146</v>
      </c>
      <c r="L2638" s="444">
        <f t="shared" ca="1" si="152"/>
        <v>-3578114441.3198891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-3578114441.3198891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-14908810.172166204</v>
      </c>
      <c r="L2639" s="444">
        <f t="shared" ca="1" si="152"/>
        <v>-3593023251.4920554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-3593023251.4920554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-14970930.214550231</v>
      </c>
      <c r="L2640" s="444">
        <f t="shared" ca="1" si="152"/>
        <v>-3607994181.7066054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-3607994181.7066054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-15033309.090444189</v>
      </c>
      <c r="L2641" s="444">
        <f t="shared" ca="1" si="152"/>
        <v>-3623027490.7970495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-3623027490.7970495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-15095947.878321039</v>
      </c>
      <c r="L2642" s="444">
        <f t="shared" ca="1" si="152"/>
        <v>-3638123438.6753707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-3638123438.6753707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-15158847.661147378</v>
      </c>
      <c r="L2643" s="444">
        <f t="shared" ca="1" si="152"/>
        <v>-3653282286.3365183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-3653282286.3365183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-15222009.526402159</v>
      </c>
      <c r="L2644" s="444">
        <f t="shared" ca="1" si="152"/>
        <v>-3668504295.8629203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-3668504295.8629203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-15285434.566095501</v>
      </c>
      <c r="L2645" s="444">
        <f t="shared" ca="1" si="152"/>
        <v>-3683789730.4290156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-3683789730.4290156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-15349123.876787566</v>
      </c>
      <c r="L2646" s="444">
        <f t="shared" ca="1" si="152"/>
        <v>-3699138854.3058033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-3699138854.3058033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-15413078.559607513</v>
      </c>
      <c r="L2647" s="444">
        <f t="shared" ca="1" si="152"/>
        <v>-3714551932.8654108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-3714551932.8654108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-15477299.720272547</v>
      </c>
      <c r="L2648" s="444">
        <f t="shared" ca="1" si="152"/>
        <v>-3730029232.5856833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-3730029232.5856833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-15541788.469107013</v>
      </c>
      <c r="L2649" s="444">
        <f t="shared" ca="1" si="152"/>
        <v>-3745571021.0547905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-3745571021.0547905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-15606545.921061628</v>
      </c>
      <c r="L2650" s="444">
        <f t="shared" ca="1" si="152"/>
        <v>-3761177566.975852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-3761177566.975852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-15671573.195732718</v>
      </c>
      <c r="L2651" s="444">
        <f t="shared" ca="1" si="152"/>
        <v>-3776849140.1715846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-3776849140.1715846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-15736871.417381601</v>
      </c>
      <c r="L2652" s="444">
        <f t="shared" ca="1" si="152"/>
        <v>-3792586011.5889664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-3792586011.5889664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-15802441.714954026</v>
      </c>
      <c r="L2653" s="444">
        <f t="shared" ca="1" si="152"/>
        <v>-3808388453.3039203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-3808388453.3039203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-15868285.222099667</v>
      </c>
      <c r="L2654" s="444">
        <f t="shared" ca="1" si="152"/>
        <v>-3824256738.5260201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-3824256738.5260201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-15934403.077191748</v>
      </c>
      <c r="L2655" s="444">
        <f t="shared" ca="1" si="152"/>
        <v>-3840191141.6032119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-3840191141.6032119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-16000796.423346715</v>
      </c>
      <c r="L2656" s="444">
        <f t="shared" ca="1" si="152"/>
        <v>-3856191938.0265584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-3856191938.0265584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-16067466.408443993</v>
      </c>
      <c r="L2657" s="444">
        <f t="shared" ca="1" si="152"/>
        <v>-3872259404.4350023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-3872259404.4350023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-16134414.185145846</v>
      </c>
      <c r="L2658" s="444">
        <f t="shared" ca="1" si="152"/>
        <v>-3888393818.6201482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-3888393818.6201482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-16201640.910917286</v>
      </c>
      <c r="L2659" s="444">
        <f t="shared" ca="1" si="152"/>
        <v>-3904595459.5310655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-3904595459.5310655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-16269147.748046104</v>
      </c>
      <c r="L2660" s="444">
        <f t="shared" ca="1" si="152"/>
        <v>-3920864607.2791114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-3920864607.2791114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-16336935.863662966</v>
      </c>
      <c r="L2661" s="444">
        <f t="shared" ca="1" si="152"/>
        <v>-3937201543.1427746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-3937201543.1427746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-16405006.429761561</v>
      </c>
      <c r="L2662" s="444">
        <f t="shared" ca="1" si="152"/>
        <v>-3953606549.572536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-3953606549.572536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-16473360.6232189</v>
      </c>
      <c r="L2663" s="444">
        <f t="shared" ca="1" si="152"/>
        <v>-3970079910.195755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-3970079910.195755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-16541999.625815645</v>
      </c>
      <c r="L2664" s="444">
        <f t="shared" ca="1" si="152"/>
        <v>-3986621909.8215709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-3986621909.8215709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-16610924.624256546</v>
      </c>
      <c r="L2665" s="444">
        <f t="shared" ca="1" si="152"/>
        <v>-4003232834.4458275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-4003232834.4458275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-16680136.810190948</v>
      </c>
      <c r="L2666" s="444">
        <f t="shared" ca="1" si="152"/>
        <v>-4019912971.2560186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-4019912971.2560186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-16749637.380233411</v>
      </c>
      <c r="L2667" s="444">
        <f t="shared" ca="1" si="152"/>
        <v>-4036662608.6362519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-4036662608.6362519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-16819427.535984382</v>
      </c>
      <c r="L2668" s="444">
        <f t="shared" ca="1" si="152"/>
        <v>-4053482036.1722364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-4053482036.1722364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-16889508.484050985</v>
      </c>
      <c r="L2669" s="444">
        <f t="shared" ca="1" si="152"/>
        <v>-4070371544.6562872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-4070371544.6562872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-16959881.436067861</v>
      </c>
      <c r="L2670" s="444">
        <f t="shared" ca="1" si="152"/>
        <v>-4087331426.0923553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-4087331426.0923553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-17030547.608718146</v>
      </c>
      <c r="L2671" s="444">
        <f t="shared" ca="1" si="152"/>
        <v>-4104361973.7010732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-4104361973.7010732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-17101508.223754473</v>
      </c>
      <c r="L2672" s="444">
        <f t="shared" ca="1" si="152"/>
        <v>-4121463481.9248276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-4121463481.9248276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-17172764.508020118</v>
      </c>
      <c r="L2673" s="444">
        <f t="shared" ca="1" si="152"/>
        <v>-4138636246.4328475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-4138636246.4328475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-17244317.693470199</v>
      </c>
      <c r="L2674" s="444">
        <f t="shared" ca="1" si="152"/>
        <v>-4155880564.1263175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-4155880564.1263175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-17316169.01719299</v>
      </c>
      <c r="L2675" s="444">
        <f t="shared" ca="1" si="152"/>
        <v>-4173196733.1435103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-4173196733.1435103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-17388319.721431296</v>
      </c>
      <c r="L2676" s="444">
        <f t="shared" ca="1" si="152"/>
        <v>-4190585052.8649416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-4190585052.8649416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-17460771.053603921</v>
      </c>
      <c r="L2677" s="444">
        <f t="shared" ca="1" si="152"/>
        <v>-4208045823.9185457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-4208045823.9185457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-17533524.266327273</v>
      </c>
      <c r="L2678" s="444">
        <f t="shared" ca="1" si="152"/>
        <v>-4225579348.1848731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-4225579348.1848731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-17606580.617436968</v>
      </c>
      <c r="L2679" s="444">
        <f t="shared" ca="1" si="152"/>
        <v>-4243185928.80231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-4243185928.80231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-17679941.370009623</v>
      </c>
      <c r="L2680" s="444">
        <f t="shared" ca="1" si="152"/>
        <v>-4260865870.1723194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-4260865870.1723194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-17753607.792384665</v>
      </c>
      <c r="L2681" s="444">
        <f t="shared" ca="1" si="152"/>
        <v>-4278619477.964704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-4278619477.964704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-17827581.158186264</v>
      </c>
      <c r="L2682" s="444">
        <f t="shared" ca="1" si="152"/>
        <v>-4296447059.1228905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-4296447059.1228905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-17901862.746345378</v>
      </c>
      <c r="L2683" s="444">
        <f t="shared" ca="1" si="152"/>
        <v>-4314348921.869236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-4314348921.869236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-17976453.841121815</v>
      </c>
      <c r="L2684" s="444">
        <f t="shared" ca="1" si="152"/>
        <v>-4332325375.7103577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-4332325375.7103577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-18051355.732126489</v>
      </c>
      <c r="L2685" s="444">
        <f t="shared" ca="1" si="152"/>
        <v>-4350376731.4424839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-4350376731.4424839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-18126569.714343682</v>
      </c>
      <c r="L2686" s="444">
        <f t="shared" ca="1" si="152"/>
        <v>-4368503301.1568279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-4368503301.1568279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-18202097.088153448</v>
      </c>
      <c r="L2687" s="444">
        <f t="shared" ca="1" si="152"/>
        <v>-4386705398.2449818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-4386705398.2449818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-18277939.159354091</v>
      </c>
      <c r="L2688" s="444">
        <f t="shared" ca="1" si="152"/>
        <v>-4404983337.404336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-4404983337.404336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-18354097.239184733</v>
      </c>
      <c r="L2689" s="444">
        <f t="shared" ca="1" si="152"/>
        <v>-4423337434.6435204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-4423337434.6435204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-18430572.644348003</v>
      </c>
      <c r="L2690" s="444">
        <f t="shared" ca="1" si="152"/>
        <v>-4441768007.2878685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-4441768007.2878685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-18507366.697032787</v>
      </c>
      <c r="L2691" s="444">
        <f t="shared" ca="1" si="152"/>
        <v>-4460275373.9849014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-4460275373.9849014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-18584480.724937089</v>
      </c>
      <c r="L2692" s="444">
        <f t="shared" ca="1" si="152"/>
        <v>-4478859854.7098389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-4478859854.7098389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-18661916.061290994</v>
      </c>
      <c r="L2693" s="444">
        <f t="shared" ca="1" si="152"/>
        <v>-4497521770.7711296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-4497521770.7711296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-18739674.044879705</v>
      </c>
      <c r="L2694" s="444">
        <f t="shared" ca="1" si="152"/>
        <v>-4516261444.8160095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-4516261444.8160095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-18817756.020066705</v>
      </c>
      <c r="L2695" s="444">
        <f t="shared" ca="1" si="152"/>
        <v>-4535079200.8360758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-4535079200.8360758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-18896163.336816981</v>
      </c>
      <c r="L2696" s="444">
        <f t="shared" ca="1" si="152"/>
        <v>-4553975364.1728926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-4553975364.1728926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-18974897.350720387</v>
      </c>
      <c r="L2697" s="444">
        <f t="shared" ca="1" si="152"/>
        <v>-4572950261.523613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-4572950261.523613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-19053959.423015054</v>
      </c>
      <c r="L2698" s="444">
        <f t="shared" ca="1" si="152"/>
        <v>-4592004220.9466276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-4592004220.9466276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-19133350.920610949</v>
      </c>
      <c r="L2699" s="444">
        <f t="shared" ca="1" si="152"/>
        <v>-4611137571.867239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-4611137571.867239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-19213073.216113497</v>
      </c>
      <c r="L2700" s="444">
        <f t="shared" ca="1" si="152"/>
        <v>-4630350645.0833521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-4630350645.0833521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-19293127.687847301</v>
      </c>
      <c r="L2701" s="444">
        <f t="shared" ca="1" si="152"/>
        <v>-4649643772.7711992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-4649643772.7711992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-19373515.719879996</v>
      </c>
      <c r="L2702" s="444">
        <f t="shared" ca="1" si="152"/>
        <v>-4669017288.4910793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-4669017288.4910793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-19454238.702046163</v>
      </c>
      <c r="L2703" s="444">
        <f t="shared" ca="1" si="152"/>
        <v>-4688471527.1931257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-4688471527.1931257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-19535298.029971357</v>
      </c>
      <c r="L2704" s="444">
        <f t="shared" ca="1" si="152"/>
        <v>-4708006825.2230968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-4708006825.2230968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-19616695.105096236</v>
      </c>
      <c r="L2705" s="444">
        <f t="shared" ca="1" si="152"/>
        <v>-4727623520.3281927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-4727623520.3281927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-19698431.334700804</v>
      </c>
      <c r="L2706" s="444">
        <f t="shared" ca="1" si="152"/>
        <v>-4747321951.6628933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-4747321951.6628933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-19780508.131928723</v>
      </c>
      <c r="L2707" s="444">
        <f t="shared" ca="1" si="152"/>
        <v>-4767102459.7948217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-4767102459.7948217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-19862926.915811758</v>
      </c>
      <c r="L2708" s="444">
        <f t="shared" ca="1" si="152"/>
        <v>-4786965386.7106333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-4786965386.7106333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-19945689.111294307</v>
      </c>
      <c r="L2709" s="444">
        <f t="shared" ca="1" si="152"/>
        <v>-4806911075.821928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-4806911075.821928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-20028796.149258032</v>
      </c>
      <c r="L2710" s="444">
        <f t="shared" ca="1" si="152"/>
        <v>-4826939871.9711857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-4826939871.9711857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-20112249.466546606</v>
      </c>
      <c r="L2711" s="444">
        <f t="shared" ca="1" si="152"/>
        <v>-4847052121.4377327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-4847052121.4377327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-20196050.505990554</v>
      </c>
      <c r="L2712" s="444">
        <f t="shared" ca="1" si="152"/>
        <v>-4867248171.9437237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-4867248171.9437237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-20280200.71643218</v>
      </c>
      <c r="L2713" s="444">
        <f t="shared" ca="1" si="152"/>
        <v>-4887528372.6601563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-4887528372.6601563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-20364701.552750651</v>
      </c>
      <c r="L2714" s="444">
        <f t="shared" ca="1" si="152"/>
        <v>-4907893074.2129068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-4907893074.2129068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-20449554.475887112</v>
      </c>
      <c r="L2715" s="444">
        <f t="shared" ca="1" si="152"/>
        <v>-4928342628.6887941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-4928342628.6887941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-20534760.952869974</v>
      </c>
      <c r="L2716" s="444">
        <f t="shared" ca="1" si="152"/>
        <v>-4948877389.6416645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-4948877389.6416645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-20620322.456840269</v>
      </c>
      <c r="L2717" s="444">
        <f t="shared" ca="1" si="152"/>
        <v>-4969497712.098505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-4969497712.098505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-20706240.467077103</v>
      </c>
      <c r="L2718" s="444">
        <f t="shared" ca="1" si="152"/>
        <v>-4990203952.5655823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-4990203952.5655823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-20792516.469023257</v>
      </c>
      <c r="L2719" s="444">
        <f t="shared" ca="1" si="152"/>
        <v>-5010996469.034606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-5010996469.034606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-20879151.954310857</v>
      </c>
      <c r="L2720" s="444">
        <f t="shared" ca="1" si="152"/>
        <v>-5031875620.9889164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-5031875620.9889164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-20966148.420787152</v>
      </c>
      <c r="L2721" s="444">
        <f t="shared" ca="1" si="152"/>
        <v>-5052841769.4097033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-5052841769.4097033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-21053507.372540429</v>
      </c>
      <c r="L2722" s="444">
        <f t="shared" ca="1" si="152"/>
        <v>-5073895276.7822437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-5073895276.7822437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-21141230.319926016</v>
      </c>
      <c r="L2723" s="444">
        <f t="shared" ca="1" si="152"/>
        <v>-5095036507.10217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-5095036507.10217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-21229318.779592376</v>
      </c>
      <c r="L2724" s="444">
        <f t="shared" ca="1" si="152"/>
        <v>-5116265825.8817625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-5116265825.8817625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-21317774.274507344</v>
      </c>
      <c r="L2725" s="444">
        <f t="shared" ca="1" si="152"/>
        <v>-5137583600.15627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-5137583600.15627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-21406598.333984457</v>
      </c>
      <c r="L2726" s="444">
        <f t="shared" ca="1" si="152"/>
        <v>-5158990198.4902544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-5158990198.4902544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-21495792.493709393</v>
      </c>
      <c r="L2727" s="444">
        <f t="shared" ca="1" si="152"/>
        <v>-5180485990.983964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-5180485990.983964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-21585358.295766518</v>
      </c>
      <c r="L2728" s="444">
        <f t="shared" ca="1" si="152"/>
        <v>-5202071349.2797308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-5202071349.2797308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-21675297.288665544</v>
      </c>
      <c r="L2729" s="444">
        <f t="shared" ca="1" si="152"/>
        <v>-5223746646.5683966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-5223746646.5683966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-21765611.027368318</v>
      </c>
      <c r="L2730" s="444">
        <f t="shared" ca="1" si="152"/>
        <v>-5245512257.5957651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-5245512257.5957651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-21856301.073315687</v>
      </c>
      <c r="L2731" s="444">
        <f t="shared" ca="1" si="152"/>
        <v>-5267368558.6690807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-5267368558.6690807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-21947368.994454503</v>
      </c>
      <c r="L2732" s="444">
        <f t="shared" ca="1" si="152"/>
        <v>-5289315927.6635351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-5289315927.6635351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-22038816.365264729</v>
      </c>
      <c r="L2733" s="444">
        <f t="shared" ca="1" si="152"/>
        <v>-5311354744.0288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-5311354744.0288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-22130644.766786665</v>
      </c>
      <c r="L2734" s="444">
        <f t="shared" ca="1" si="152"/>
        <v>-5333485388.7955866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-5333485388.7955866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-22222855.786648277</v>
      </c>
      <c r="L2735" s="444">
        <f t="shared" ca="1" si="152"/>
        <v>-5355708244.5822353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-5355708244.5822353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-22315451.019092645</v>
      </c>
      <c r="L2736" s="444">
        <f t="shared" ca="1" si="152"/>
        <v>-5378023695.6013279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-5378023695.6013279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-22408432.065005533</v>
      </c>
      <c r="L2737" s="444">
        <f t="shared" ca="1" si="152"/>
        <v>-5400432127.6663332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-5400432127.6663332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-22501800.531943053</v>
      </c>
      <c r="L2738" s="444">
        <f t="shared" ca="1" si="152"/>
        <v>-5422933928.1982765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-5422933928.1982765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-22595558.034159485</v>
      </c>
      <c r="L2739" s="444">
        <f t="shared" ca="1" si="152"/>
        <v>-5445529486.2324362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-5445529486.2324362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-22689706.192635149</v>
      </c>
      <c r="L2740" s="444">
        <f t="shared" ca="1" si="152"/>
        <v>-5468219192.4250717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-5468219192.4250717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-22784246.635104466</v>
      </c>
      <c r="L2741" s="444">
        <f t="shared" ca="1" si="152"/>
        <v>-5491003439.0601759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-5491003439.0601759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-22879180.996084064</v>
      </c>
      <c r="L2742" s="444">
        <f t="shared" ca="1" si="152"/>
        <v>-5513882620.0562601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-5513882620.0562601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-22974510.916901082</v>
      </c>
      <c r="L2743" s="444">
        <f t="shared" ca="1" si="152"/>
        <v>-5536857130.9731607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-5536857130.9731607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-23070238.045721501</v>
      </c>
      <c r="L2744" s="444">
        <f t="shared" ca="1" si="152"/>
        <v>-5559927369.0188818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-5559927369.0188818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-23166364.037578672</v>
      </c>
      <c r="L2745" s="444">
        <f t="shared" ca="1" si="152"/>
        <v>-5583093733.0564604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-5583093733.0564604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-23262890.554401919</v>
      </c>
      <c r="L2746" s="444">
        <f t="shared" ca="1" si="152"/>
        <v>-5606356623.6108627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-5606356623.6108627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-23359819.265045263</v>
      </c>
      <c r="L2747" s="444">
        <f t="shared" ca="1" si="152"/>
        <v>-5629716442.8759079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-5629716442.8759079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-23457151.845316283</v>
      </c>
      <c r="L2748" s="444">
        <f t="shared" ca="1" si="152"/>
        <v>-5653173594.7212238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-5653173594.7212238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-23554889.9780051</v>
      </c>
      <c r="L2749" s="444">
        <f t="shared" ca="1" si="152"/>
        <v>-5676728484.6992292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-5676728484.6992292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-23653035.352913454</v>
      </c>
      <c r="L2750" s="444">
        <f t="shared" ca="1" si="152"/>
        <v>-5700381520.0521431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-5700381520.0521431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-23751589.666883931</v>
      </c>
      <c r="L2751" s="444">
        <f t="shared" ca="1" si="152"/>
        <v>-5724133109.7190266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-5724133109.7190266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-23850554.623829275</v>
      </c>
      <c r="L2752" s="444">
        <f t="shared" ca="1" si="152"/>
        <v>-5747983664.3428555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-5747983664.3428555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-23949931.934761897</v>
      </c>
      <c r="L2753" s="444">
        <f t="shared" ca="1" si="152"/>
        <v>-5771933596.2776175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-5771933596.2776175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-24049723.317823406</v>
      </c>
      <c r="L2754" s="444">
        <f t="shared" ca="1" si="152"/>
        <v>-5795983319.5954409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-5795983319.5954409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-24149930.498314336</v>
      </c>
      <c r="L2755" s="444">
        <f t="shared" ca="1" si="152"/>
        <v>-5820133250.0937548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-5820133250.0937548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-24250555.208723977</v>
      </c>
      <c r="L2756" s="444">
        <f t="shared" ca="1" si="152"/>
        <v>-5844383805.3024788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-5844383805.3024788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-24351599.188760329</v>
      </c>
      <c r="L2757" s="444">
        <f t="shared" ca="1" si="152"/>
        <v>-5868735404.4912395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-5868735404.4912395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-24453064.185380165</v>
      </c>
      <c r="L2758" s="444">
        <f t="shared" ca="1" si="152"/>
        <v>-5893188468.6766195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-5893188468.6766195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-24554951.952819247</v>
      </c>
      <c r="L2759" s="444">
        <f t="shared" ca="1" si="152"/>
        <v>-5917743420.6294384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-5917743420.6294384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-24657264.25262266</v>
      </c>
      <c r="L2760" s="444">
        <f t="shared" ca="1" si="152"/>
        <v>-5942400684.882061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-5942400684.882061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-24760002.853675254</v>
      </c>
      <c r="L2761" s="444">
        <f t="shared" ca="1" si="152"/>
        <v>-5967160687.7357359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-5967160687.7357359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-24863169.532232232</v>
      </c>
      <c r="L2762" s="444">
        <f t="shared" ca="1" si="152"/>
        <v>-5992023857.2679682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-5992023857.2679682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-24966766.071949866</v>
      </c>
      <c r="L2763" s="444">
        <f t="shared" ca="1" si="152"/>
        <v>-6016990623.3399181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-6016990623.3399181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-25070794.263916325</v>
      </c>
      <c r="L2764" s="444">
        <f t="shared" ca="1" si="152"/>
        <v>-6042061417.6038342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-6042061417.6038342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-25175255.90668264</v>
      </c>
      <c r="L2765" s="444">
        <f t="shared" ca="1" si="152"/>
        <v>-6067236673.5105171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-6067236673.5105171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-25280152.806293823</v>
      </c>
      <c r="L2766" s="444">
        <f t="shared" ca="1" si="152"/>
        <v>-6092516826.3168106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-6092516826.3168106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-25385486.776320044</v>
      </c>
      <c r="L2767" s="444">
        <f t="shared" ca="1" si="152"/>
        <v>-6117902313.0931311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-6117902313.0931311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-25491259.637888044</v>
      </c>
      <c r="L2768" s="444">
        <f t="shared" ca="1" si="152"/>
        <v>-6143393572.731019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-6143393572.731019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-25597473.219712578</v>
      </c>
      <c r="L2769" s="444">
        <f t="shared" ca="1" si="152"/>
        <v>-6168991045.9507313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-6168991045.9507313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-25704129.358128048</v>
      </c>
      <c r="L2770" s="444">
        <f t="shared" ca="1" si="152"/>
        <v>-6194695175.3088589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-6194695175.3088589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-25811229.897120245</v>
      </c>
      <c r="L2771" s="444">
        <f t="shared" ca="1" si="152"/>
        <v>-6220506405.2059793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-6220506405.2059793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-25918776.688358247</v>
      </c>
      <c r="L2772" s="444">
        <f t="shared" ca="1" si="152"/>
        <v>-6246425181.8943377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-6246425181.8943377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-26026771.591226406</v>
      </c>
      <c r="L2773" s="444">
        <f t="shared" ca="1" si="152"/>
        <v>-6272451953.4855642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-6272451953.4855642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-26135216.472856518</v>
      </c>
      <c r="L2774" s="444">
        <f t="shared" ca="1" si="152"/>
        <v>-6298587169.9584208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-6298587169.9584208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-26244113.208160087</v>
      </c>
      <c r="L2775" s="444">
        <f t="shared" ca="1" si="152"/>
        <v>-6324831283.1665812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-6324831283.1665812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-26353463.679860756</v>
      </c>
      <c r="L2776" s="444">
        <f t="shared" ca="1" si="152"/>
        <v>-6351184746.8464422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-6351184746.8464422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-26463269.778526843</v>
      </c>
      <c r="L2777" s="444">
        <f t="shared" ca="1" si="152"/>
        <v>-6377648016.6249695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-6377648016.6249695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-26573533.40260404</v>
      </c>
      <c r="L2778" s="444">
        <f t="shared" ca="1" si="152"/>
        <v>-6404221550.0275736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-6404221550.0275736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-26684256.458448224</v>
      </c>
      <c r="L2779" s="444">
        <f t="shared" ca="1" si="152"/>
        <v>-6430905806.486022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-6430905806.486022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-26795440.860358424</v>
      </c>
      <c r="L2780" s="444">
        <f t="shared" ca="1" si="152"/>
        <v>-6457701247.3463802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-6457701247.3463802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-26907088.530609917</v>
      </c>
      <c r="L2781" s="444">
        <f t="shared" ca="1" si="152"/>
        <v>-6484608335.8769903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-6484608335.8769903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-27019201.399487458</v>
      </c>
      <c r="L2782" s="444">
        <f t="shared" ca="1" si="152"/>
        <v>-6511627537.2764778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-6511627537.2764778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-27131781.405318659</v>
      </c>
      <c r="L2783" s="444">
        <f t="shared" ca="1" si="152"/>
        <v>-6538759318.6817961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-6538759318.6817961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-27244830.494507484</v>
      </c>
      <c r="L2784" s="444">
        <f t="shared" ca="1" si="152"/>
        <v>-6566004149.1763039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-6566004149.1763039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-27358350.621567931</v>
      </c>
      <c r="L2785" s="444">
        <f t="shared" ca="1" si="152"/>
        <v>-6593362499.7978716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-6593362499.7978716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-27472343.749157798</v>
      </c>
      <c r="L2786" s="444">
        <f t="shared" ca="1" si="152"/>
        <v>-6620834843.5470295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-6620834843.5470295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-27586811.848112624</v>
      </c>
      <c r="L2787" s="444">
        <f t="shared" ca="1" si="152"/>
        <v>-6648421655.3951426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-6648421655.3951426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-27701756.897479761</v>
      </c>
      <c r="L2788" s="444">
        <f t="shared" ca="1" si="152"/>
        <v>-6676123412.2926226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-6676123412.2926226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-27817180.884552594</v>
      </c>
      <c r="L2789" s="444">
        <f t="shared" ca="1" si="152"/>
        <v>-6703940593.1771755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-6703940593.1771755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-27933085.804904897</v>
      </c>
      <c r="L2790" s="444">
        <f t="shared" ca="1" si="152"/>
        <v>-6731873678.9820805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-6731873678.9820805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-28049473.662425335</v>
      </c>
      <c r="L2791" s="444">
        <f t="shared" ca="1" si="152"/>
        <v>-6759923152.6445055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-6759923152.6445055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-28166346.469352107</v>
      </c>
      <c r="L2792" s="444">
        <f t="shared" ca="1" si="152"/>
        <v>-6788089499.1138573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-6788089499.1138573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-28283706.246307742</v>
      </c>
      <c r="L2793" s="444">
        <f t="shared" ca="1" si="152"/>
        <v>-6816373205.3601646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-6816373205.3601646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-28401555.022334021</v>
      </c>
      <c r="L2794" s="444">
        <f t="shared" ca="1" si="152"/>
        <v>-6844774760.3824987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-6844774760.3824987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-28519894.834927078</v>
      </c>
      <c r="L2795" s="444">
        <f t="shared" ca="1" si="152"/>
        <v>-6873294655.2174253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-6873294655.2174253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-28638727.730072606</v>
      </c>
      <c r="L2796" s="444">
        <f t="shared" ca="1" si="152"/>
        <v>-6901933382.9474983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-6901933382.9474983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-28758055.762281246</v>
      </c>
      <c r="L2797" s="444">
        <f t="shared" ca="1" si="152"/>
        <v>-6930691438.7097797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-6930691438.7097797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-28877880.994624086</v>
      </c>
      <c r="L2798" s="444">
        <f t="shared" ca="1" si="152"/>
        <v>-6959569319.7044039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-6959569319.7044039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-28998205.498768348</v>
      </c>
      <c r="L2799" s="444">
        <f t="shared" ca="1" si="152"/>
        <v>-6988567525.2031727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-6988567525.2031727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-29119031.355013218</v>
      </c>
      <c r="L2800" s="444">
        <f t="shared" ca="1" si="152"/>
        <v>-7017686556.5581856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-7017686556.5581856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-29240360.652325772</v>
      </c>
      <c r="L2801" s="444">
        <f t="shared" ca="1" si="152"/>
        <v>-7046926917.2105112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-7046926917.2105112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-29362195.488377135</v>
      </c>
      <c r="L2802" s="444">
        <f t="shared" ca="1" si="152"/>
        <v>-7076289112.6988888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-7076289112.6988888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-29484537.969578706</v>
      </c>
      <c r="L2803" s="444">
        <f t="shared" ca="1" si="152"/>
        <v>-7105773650.6684675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-7105773650.6684675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-29607390.211118609</v>
      </c>
      <c r="L2804" s="444">
        <f t="shared" ca="1" si="152"/>
        <v>-7135381040.8795862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-7135381040.8795862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-29730754.336998276</v>
      </c>
      <c r="L2805" s="444">
        <f t="shared" ca="1" si="152"/>
        <v>-7165111795.2165842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-7165111795.2165842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-29854632.480069101</v>
      </c>
      <c r="L2806" s="444">
        <f t="shared" ca="1" si="152"/>
        <v>-7194966427.6966534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-7194966427.6966534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-29979026.782069385</v>
      </c>
      <c r="L2807" s="444">
        <f t="shared" ca="1" si="152"/>
        <v>-7224945454.4787226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-7224945454.4787226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-30103939.393661339</v>
      </c>
      <c r="L2808" s="444">
        <f t="shared" ca="1" si="152"/>
        <v>-7255049393.8723841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-7255049393.8723841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-30229372.474468265</v>
      </c>
      <c r="L2809" s="444">
        <f t="shared" ca="1" si="152"/>
        <v>-7285278766.3468523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-7285278766.3468523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-30355328.193111882</v>
      </c>
      <c r="L2810" s="444">
        <f t="shared" ca="1" si="152"/>
        <v>-7315634094.5399637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-7315634094.5399637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-30481808.727249853</v>
      </c>
      <c r="L2811" s="444">
        <f t="shared" ca="1" si="152"/>
        <v>-7346115903.2672138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-7346115903.2672138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-30608816.263613392</v>
      </c>
      <c r="L2812" s="444">
        <f t="shared" ca="1" si="152"/>
        <v>-7376724719.5308275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-7376724719.5308275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-30736352.998045117</v>
      </c>
      <c r="L2813" s="444">
        <f t="shared" ref="L2813:L3067" ca="1" si="157">I2813-J2813+K2813</f>
        <v>-7407461072.5288725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-7407461072.5288725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-30864421.135536969</v>
      </c>
      <c r="L2814" s="444">
        <f t="shared" ca="1" si="157"/>
        <v>-7438325493.6644096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-7438325493.6644096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-30993022.890268374</v>
      </c>
      <c r="L2815" s="444">
        <f t="shared" ca="1" si="157"/>
        <v>-7469318516.554678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-7469318516.554678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-31122160.48564449</v>
      </c>
      <c r="L2816" s="444">
        <f t="shared" ca="1" si="157"/>
        <v>-7500440677.0403223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-7500440677.0403223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-31251836.154334676</v>
      </c>
      <c r="L2817" s="444">
        <f t="shared" ca="1" si="157"/>
        <v>-7531692513.1946573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-7531692513.1946573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-31382052.138311073</v>
      </c>
      <c r="L2818" s="444">
        <f t="shared" ca="1" si="157"/>
        <v>-7563074565.3329687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-7563074565.3329687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-31512810.688887373</v>
      </c>
      <c r="L2819" s="444">
        <f t="shared" ca="1" si="157"/>
        <v>-7594587376.0218563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-7594587376.0218563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-31644114.066757735</v>
      </c>
      <c r="L2820" s="444">
        <f t="shared" ca="1" si="157"/>
        <v>-7626231490.0886145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-7626231490.0886145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-31775964.542035893</v>
      </c>
      <c r="L2821" s="444">
        <f t="shared" ca="1" si="157"/>
        <v>-7658007454.6306505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-7658007454.6306505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-31908364.394294381</v>
      </c>
      <c r="L2822" s="444">
        <f t="shared" ca="1" si="157"/>
        <v>-7689915819.0249453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-7689915819.0249453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-32041315.912603933</v>
      </c>
      <c r="L2823" s="444">
        <f t="shared" ca="1" si="157"/>
        <v>-7721957134.9375496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-7721957134.9375496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-32174821.395573124</v>
      </c>
      <c r="L2824" s="444">
        <f t="shared" ca="1" si="157"/>
        <v>-7754131956.3331223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-7754131956.3331223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-32308883.151388004</v>
      </c>
      <c r="L2825" s="444">
        <f t="shared" ca="1" si="157"/>
        <v>-7786440839.4845104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-7786440839.4845104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-32443503.497852128</v>
      </c>
      <c r="L2826" s="444">
        <f t="shared" ca="1" si="157"/>
        <v>-7818884342.9823627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-7818884342.9823627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-32578684.762426507</v>
      </c>
      <c r="L2827" s="444">
        <f t="shared" ca="1" si="157"/>
        <v>-7851463027.7447891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-7851463027.7447891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-32714429.282269958</v>
      </c>
      <c r="L2828" s="444">
        <f t="shared" ca="1" si="157"/>
        <v>-7884177457.0270596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-7884177457.0270596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-32850739.404279418</v>
      </c>
      <c r="L2829" s="444">
        <f t="shared" ca="1" si="157"/>
        <v>-7917028196.4313393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-7917028196.4313393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-32987617.485130578</v>
      </c>
      <c r="L2830" s="444">
        <f t="shared" ca="1" si="157"/>
        <v>-7950015813.9164696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-7950015813.9164696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-33125065.891318623</v>
      </c>
      <c r="L2831" s="444">
        <f t="shared" ca="1" si="157"/>
        <v>-7983140879.8077879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-7983140879.8077879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-33263086.999199115</v>
      </c>
      <c r="L2832" s="444">
        <f t="shared" ca="1" si="157"/>
        <v>-8016403966.8069868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-8016403966.8069868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-33401683.195029113</v>
      </c>
      <c r="L2833" s="444">
        <f t="shared" ca="1" si="157"/>
        <v>-8049805650.0020161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-8049805650.0020161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-33540856.875008401</v>
      </c>
      <c r="L2834" s="444">
        <f t="shared" ca="1" si="157"/>
        <v>-8083346506.8770247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-8083346506.8770247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-33680610.445320934</v>
      </c>
      <c r="L2835" s="444">
        <f t="shared" ca="1" si="157"/>
        <v>-8117027117.3223457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-8117027117.3223457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-33820946.322176442</v>
      </c>
      <c r="L2836" s="444">
        <f t="shared" ca="1" si="157"/>
        <v>-8150848063.6445217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-8150848063.6445217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-33961866.931852177</v>
      </c>
      <c r="L2837" s="444">
        <f t="shared" ca="1" si="157"/>
        <v>-8184809930.5763741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-8184809930.5763741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-34103374.710734896</v>
      </c>
      <c r="L2838" s="444">
        <f t="shared" ca="1" si="157"/>
        <v>-8218913305.2871094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-8218913305.2871094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-34245472.105362952</v>
      </c>
      <c r="L2839" s="444">
        <f t="shared" ca="1" si="157"/>
        <v>-8253158777.3924723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-8253158777.3924723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-34388161.572468638</v>
      </c>
      <c r="L2840" s="444">
        <f t="shared" ca="1" si="157"/>
        <v>-8287546938.964941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-8287546938.964941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-34531445.57902059</v>
      </c>
      <c r="L2841" s="444">
        <f t="shared" ca="1" si="157"/>
        <v>-8322078384.5439615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-8322078384.5439615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-34675326.602266505</v>
      </c>
      <c r="L2842" s="444">
        <f t="shared" ca="1" si="157"/>
        <v>-8356753711.1462278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-8356753711.1462278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-34819807.129775949</v>
      </c>
      <c r="L2843" s="444">
        <f t="shared" ca="1" si="157"/>
        <v>-8391573518.2760038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-8391573518.2760038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-34964889.659483351</v>
      </c>
      <c r="L2844" s="444">
        <f t="shared" ca="1" si="157"/>
        <v>-8426538407.9354868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-8426538407.9354868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-35110576.699731193</v>
      </c>
      <c r="L2845" s="444">
        <f t="shared" ca="1" si="157"/>
        <v>-8461648984.6352177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-8461648984.6352177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-35256870.76931341</v>
      </c>
      <c r="L2846" s="444">
        <f t="shared" ca="1" si="157"/>
        <v>-8496905855.4045315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-8496905855.4045315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-35403774.397518881</v>
      </c>
      <c r="L2847" s="444">
        <f t="shared" ca="1" si="157"/>
        <v>-8532309629.8020506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-8532309629.8020506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-35551290.124175213</v>
      </c>
      <c r="L2848" s="444">
        <f t="shared" ca="1" si="157"/>
        <v>-8567860919.9262257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-8567860919.9262257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-35699420.499692604</v>
      </c>
      <c r="L2849" s="444">
        <f t="shared" ca="1" si="157"/>
        <v>-8603560340.4259186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-8603560340.4259186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-35848168.085107997</v>
      </c>
      <c r="L2850" s="444">
        <f t="shared" ca="1" si="157"/>
        <v>-8639408508.5110264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-8639408508.5110264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-35997535.452129275</v>
      </c>
      <c r="L2851" s="444">
        <f t="shared" ca="1" si="157"/>
        <v>-8675406043.9631557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-8675406043.9631557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-36147525.183179818</v>
      </c>
      <c r="L2852" s="444">
        <f t="shared" ca="1" si="157"/>
        <v>-8711553569.1463356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-8711553569.1463356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-36298139.871443063</v>
      </c>
      <c r="L2853" s="444">
        <f t="shared" ca="1" si="157"/>
        <v>-8747851709.0177784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-8747851709.0177784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-36449382.120907411</v>
      </c>
      <c r="L2854" s="444">
        <f t="shared" ca="1" si="157"/>
        <v>-8784301091.1386852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-8784301091.1386852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-36601254.546411186</v>
      </c>
      <c r="L2855" s="444">
        <f t="shared" ca="1" si="157"/>
        <v>-8820902345.6850967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-8820902345.6850967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-36753759.773687899</v>
      </c>
      <c r="L2856" s="444">
        <f t="shared" ca="1" si="157"/>
        <v>-8857656105.4587841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-8857656105.4587841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-36906900.439411603</v>
      </c>
      <c r="L2857" s="444">
        <f t="shared" ca="1" si="157"/>
        <v>-8894563005.8981953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-8894563005.8981953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-37060679.191242479</v>
      </c>
      <c r="L2858" s="444">
        <f t="shared" ca="1" si="157"/>
        <v>-8931623685.0894375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-8931623685.0894375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-37215098.687872656</v>
      </c>
      <c r="L2859" s="444">
        <f t="shared" ca="1" si="157"/>
        <v>-8968838783.7773094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-8968838783.7773094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-37370161.599072121</v>
      </c>
      <c r="L2860" s="444">
        <f t="shared" ca="1" si="157"/>
        <v>-9006208945.3763809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-9006208945.3763809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-37525870.605734922</v>
      </c>
      <c r="L2861" s="444">
        <f t="shared" ca="1" si="157"/>
        <v>-9043734815.9821167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-9043734815.9821167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-37682228.399925485</v>
      </c>
      <c r="L2862" s="444">
        <f t="shared" ca="1" si="157"/>
        <v>-9081417044.3820419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-9081417044.3820419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-37839237.684925176</v>
      </c>
      <c r="L2863" s="444">
        <f t="shared" ca="1" si="157"/>
        <v>-9119256282.066967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-9119256282.066967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-37996901.175279029</v>
      </c>
      <c r="L2864" s="444">
        <f t="shared" ca="1" si="157"/>
        <v>-9157253183.2422466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-9157253183.2422466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-38155221.596842691</v>
      </c>
      <c r="L2865" s="444">
        <f t="shared" ca="1" si="157"/>
        <v>-9195408404.8390884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-9195408404.8390884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-38314201.686829537</v>
      </c>
      <c r="L2866" s="444">
        <f t="shared" ca="1" si="157"/>
        <v>-9233722606.5259171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-9233722606.5259171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-38473844.19385799</v>
      </c>
      <c r="L2867" s="444">
        <f t="shared" ca="1" si="157"/>
        <v>-9272196450.7197742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-9272196450.7197742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-38634151.87799906</v>
      </c>
      <c r="L2868" s="444">
        <f t="shared" ca="1" si="157"/>
        <v>-9310830602.5977726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-9310830602.5977726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-38795127.510824054</v>
      </c>
      <c r="L2869" s="444">
        <f t="shared" ca="1" si="157"/>
        <v>-9349625730.1085968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-9349625730.1085968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-38956773.875452489</v>
      </c>
      <c r="L2870" s="444">
        <f t="shared" ca="1" si="157"/>
        <v>-9388582503.9840488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-9388582503.9840488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-39119093.766600206</v>
      </c>
      <c r="L2871" s="444">
        <f t="shared" ca="1" si="157"/>
        <v>-9427701597.7506485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-9427701597.7506485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-39282089.990627699</v>
      </c>
      <c r="L2872" s="444">
        <f t="shared" ca="1" si="157"/>
        <v>-9466983687.7412758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-9466983687.7412758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-39445765.36558865</v>
      </c>
      <c r="L2873" s="444">
        <f t="shared" ca="1" si="157"/>
        <v>-9506429453.1068649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-9506429453.1068649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-39610122.7212786</v>
      </c>
      <c r="L2874" s="444">
        <f t="shared" ca="1" si="157"/>
        <v>-9546039575.8281441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-9546039575.8281441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-39775164.899283931</v>
      </c>
      <c r="L2875" s="444">
        <f t="shared" ca="1" si="157"/>
        <v>-9585814740.7274284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-9585814740.7274284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-39940894.753030948</v>
      </c>
      <c r="L2876" s="444">
        <f t="shared" ca="1" si="157"/>
        <v>-9625755635.4804592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-9625755635.4804592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-40107315.147835247</v>
      </c>
      <c r="L2877" s="444">
        <f t="shared" ca="1" si="157"/>
        <v>-9665862950.628294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-9665862950.628294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-40274428.960951224</v>
      </c>
      <c r="L2878" s="444">
        <f t="shared" ca="1" si="157"/>
        <v>-9706137379.5892448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-9706137379.5892448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-40442239.081621855</v>
      </c>
      <c r="L2879" s="444">
        <f t="shared" ca="1" si="157"/>
        <v>-9746579618.670866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-9746579618.670866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-40610748.41112861</v>
      </c>
      <c r="L2880" s="444">
        <f t="shared" ca="1" si="157"/>
        <v>-9787190367.081995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-9787190367.081995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-40779959.862841643</v>
      </c>
      <c r="L2881" s="444">
        <f t="shared" ca="1" si="157"/>
        <v>-9827970326.9448376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-9827970326.9448376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-40949876.362270154</v>
      </c>
      <c r="L2882" s="444">
        <f t="shared" ca="1" si="157"/>
        <v>-9868920203.3071079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-9868920203.3071079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-41120500.847112946</v>
      </c>
      <c r="L2883" s="444">
        <f t="shared" ca="1" si="157"/>
        <v>-9910040704.1542206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-9910040704.1542206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-41291836.267309248</v>
      </c>
      <c r="L2884" s="444">
        <f t="shared" ca="1" si="157"/>
        <v>-9951332540.4215298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-9951332540.4215298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-41463885.585089706</v>
      </c>
      <c r="L2885" s="444">
        <f t="shared" ca="1" si="157"/>
        <v>-9992796426.0066204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-9992796426.0066204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-41636651.775027588</v>
      </c>
      <c r="L2886" s="444">
        <f t="shared" ca="1" si="157"/>
        <v>-10034433077.781649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-10034433077.781649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-41810137.824090205</v>
      </c>
      <c r="L2887" s="444">
        <f t="shared" ca="1" si="157"/>
        <v>-10076243215.60574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-10076243215.60574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-41984346.731690578</v>
      </c>
      <c r="L2888" s="444">
        <f t="shared" ca="1" si="157"/>
        <v>-10118227562.337431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-10118227562.337431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-42159281.509739295</v>
      </c>
      <c r="L2889" s="444">
        <f t="shared" ca="1" si="157"/>
        <v>-10160386843.84717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-10160386843.84717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-42334945.182696544</v>
      </c>
      <c r="L2890" s="444">
        <f t="shared" ca="1" si="157"/>
        <v>-10202721789.029867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-10202721789.029867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-42511340.787624449</v>
      </c>
      <c r="L2891" s="444">
        <f t="shared" ca="1" si="157"/>
        <v>-10245233129.817492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-10245233129.817492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-42688471.374239549</v>
      </c>
      <c r="L2892" s="444">
        <f t="shared" ca="1" si="157"/>
        <v>-10287921601.19173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-10287921601.19173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-42866340.004965544</v>
      </c>
      <c r="L2893" s="444">
        <f t="shared" ca="1" si="157"/>
        <v>-10330787941.196695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-10330787941.196695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-43044949.754986227</v>
      </c>
      <c r="L2894" s="444">
        <f t="shared" ca="1" si="157"/>
        <v>-10373832890.951681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-10373832890.951681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-43224303.712298669</v>
      </c>
      <c r="L2895" s="444">
        <f t="shared" ca="1" si="157"/>
        <v>-10417057194.66398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-10417057194.66398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-43404404.977766588</v>
      </c>
      <c r="L2896" s="444">
        <f t="shared" ca="1" si="157"/>
        <v>-10460461599.641747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-10460461599.641747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-43585256.66517394</v>
      </c>
      <c r="L2897" s="444">
        <f t="shared" ca="1" si="157"/>
        <v>-10504046856.306921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-10504046856.306921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-43766861.901278839</v>
      </c>
      <c r="L2898" s="444">
        <f t="shared" ca="1" si="157"/>
        <v>-10547813718.2082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-10547813718.2082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-43949223.825867504</v>
      </c>
      <c r="L2899" s="444">
        <f t="shared" ca="1" si="157"/>
        <v>-10591762942.034067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-10591762942.034067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-44132345.59180861</v>
      </c>
      <c r="L2900" s="444">
        <f t="shared" ca="1" si="157"/>
        <v>-10635895287.625875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-10635895287.625875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-44316230.365107812</v>
      </c>
      <c r="L2901" s="444">
        <f t="shared" ca="1" si="157"/>
        <v>-10680211517.990984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-10680211517.990984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-44500881.32496243</v>
      </c>
      <c r="L2902" s="444">
        <f t="shared" ca="1" si="157"/>
        <v>-10724712399.315947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-10724712399.315947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-44686301.663816445</v>
      </c>
      <c r="L2903" s="444">
        <f t="shared" ca="1" si="157"/>
        <v>-10769398700.979763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-10769398700.979763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-44872494.58741568</v>
      </c>
      <c r="L2904" s="444">
        <f t="shared" ca="1" si="157"/>
        <v>-10814271195.567179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-10814271195.567179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-45059463.314863242</v>
      </c>
      <c r="L2905" s="444">
        <f t="shared" ca="1" si="157"/>
        <v>-10859330658.882042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-10859330658.882042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-45247211.078675173</v>
      </c>
      <c r="L2906" s="444">
        <f t="shared" ca="1" si="157"/>
        <v>-10904577869.960716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-10904577869.960716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-45435741.124836318</v>
      </c>
      <c r="L2907" s="444">
        <f t="shared" ca="1" si="157"/>
        <v>-10950013611.085552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-10950013611.085552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-45625056.712856464</v>
      </c>
      <c r="L2908" s="444">
        <f t="shared" ca="1" si="157"/>
        <v>-10995638667.798409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-10995638667.798409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-45815161.115826704</v>
      </c>
      <c r="L2909" s="444">
        <f t="shared" ca="1" si="157"/>
        <v>-11041453828.914236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-11041453828.914236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-46006057.620475985</v>
      </c>
      <c r="L2910" s="444">
        <f t="shared" ca="1" si="157"/>
        <v>-11087459886.534712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-11087459886.534712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-46197749.527227968</v>
      </c>
      <c r="L2911" s="444">
        <f t="shared" ca="1" si="157"/>
        <v>-11133657636.061939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-11133657636.061939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-46390240.150258079</v>
      </c>
      <c r="L2912" s="444">
        <f t="shared" ca="1" si="157"/>
        <v>-11180047876.212198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-11180047876.212198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-46583532.817550823</v>
      </c>
      <c r="L2913" s="444">
        <f t="shared" ca="1" si="157"/>
        <v>-11226631409.029749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-11226631409.029749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-46777630.870957285</v>
      </c>
      <c r="L2914" s="444">
        <f t="shared" ca="1" si="157"/>
        <v>-11273409039.900705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-11273409039.900705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-46972537.666252941</v>
      </c>
      <c r="L2915" s="444">
        <f t="shared" ca="1" si="157"/>
        <v>-11320381577.566957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-11320381577.566957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-47168256.573195659</v>
      </c>
      <c r="L2916" s="444">
        <f t="shared" ca="1" si="157"/>
        <v>-11367549834.140154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-11367549834.140154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-47364790.975583971</v>
      </c>
      <c r="L2917" s="444">
        <f t="shared" ca="1" si="157"/>
        <v>-11414914625.115738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-11414914625.115738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-47562144.271315575</v>
      </c>
      <c r="L2918" s="444">
        <f t="shared" ca="1" si="157"/>
        <v>-11462476769.387054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-11462476769.387054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-47760319.87244606</v>
      </c>
      <c r="L2919" s="444">
        <f t="shared" ca="1" si="157"/>
        <v>-11510237089.259501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-11510237089.259501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-47959321.205247916</v>
      </c>
      <c r="L2920" s="444">
        <f t="shared" ca="1" si="157"/>
        <v>-11558196410.464748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-11558196410.464748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-48159151.710269786</v>
      </c>
      <c r="L2921" s="444">
        <f t="shared" ca="1" si="157"/>
        <v>-11606355562.175018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-11606355562.175018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-48359814.842395909</v>
      </c>
      <c r="L2922" s="444">
        <f t="shared" ca="1" si="157"/>
        <v>-11654715377.017414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-11654715377.017414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-48561314.070905894</v>
      </c>
      <c r="L2923" s="444">
        <f t="shared" ca="1" si="157"/>
        <v>-11703276691.08832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-11703276691.08832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-48763652.879534662</v>
      </c>
      <c r="L2924" s="444">
        <f t="shared" ca="1" si="157"/>
        <v>-11752040343.967854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-11752040343.967854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-48966834.766532719</v>
      </c>
      <c r="L2925" s="444">
        <f t="shared" ca="1" si="157"/>
        <v>-11801007178.734386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-11801007178.734386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-49170863.244726613</v>
      </c>
      <c r="L2926" s="444">
        <f t="shared" ca="1" si="157"/>
        <v>-11850178041.979113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-11850178041.979113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-49375741.841579638</v>
      </c>
      <c r="L2927" s="444">
        <f t="shared" ca="1" si="157"/>
        <v>-11899553783.820692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-11899553783.820692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-49581474.09925288</v>
      </c>
      <c r="L2928" s="444">
        <f t="shared" ca="1" si="157"/>
        <v>-11949135257.919945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-11949135257.919945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-49788063.574666433</v>
      </c>
      <c r="L2929" s="444">
        <f t="shared" ca="1" si="157"/>
        <v>-11998923321.494612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-11998923321.494612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-49995513.839560881</v>
      </c>
      <c r="L2930" s="444">
        <f t="shared" ca="1" si="157"/>
        <v>-12048918835.334173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-12048918835.334173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-50203828.480559051</v>
      </c>
      <c r="L2931" s="444">
        <f t="shared" ca="1" si="157"/>
        <v>-12099122663.814732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-12099122663.814732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-50413011.099228047</v>
      </c>
      <c r="L2932" s="444">
        <f t="shared" ca="1" si="157"/>
        <v>-12149535674.91396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-12149535674.91396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-50623065.3121415</v>
      </c>
      <c r="L2933" s="444">
        <f t="shared" ca="1" si="157"/>
        <v>-12200158740.226101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-12200158740.226101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-50833994.750942089</v>
      </c>
      <c r="L2934" s="444">
        <f t="shared" ca="1" si="157"/>
        <v>-12250992734.977043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-12250992734.977043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-51045803.062404349</v>
      </c>
      <c r="L2935" s="444">
        <f t="shared" ca="1" si="157"/>
        <v>-12302038538.039448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-12302038538.039448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-51258493.908497699</v>
      </c>
      <c r="L2936" s="444">
        <f t="shared" ca="1" si="157"/>
        <v>-12353297031.947945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-12353297031.947945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-51472070.966449767</v>
      </c>
      <c r="L2937" s="444">
        <f t="shared" ca="1" si="157"/>
        <v>-12404769102.914394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-12404769102.914394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-51686537.928809978</v>
      </c>
      <c r="L2938" s="444">
        <f t="shared" ca="1" si="157"/>
        <v>-12456455640.843204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-12456455640.843204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-51901898.503513351</v>
      </c>
      <c r="L2939" s="444">
        <f t="shared" ca="1" si="157"/>
        <v>-12508357539.346718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-12508357539.346718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-52118156.413944654</v>
      </c>
      <c r="L2940" s="444">
        <f t="shared" ca="1" si="157"/>
        <v>-12560475695.760662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-12560475695.760662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-52335315.399002761</v>
      </c>
      <c r="L2941" s="444">
        <f t="shared" ca="1" si="157"/>
        <v>-12612811011.159664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-12612811011.159664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-52553379.213165268</v>
      </c>
      <c r="L2942" s="444">
        <f t="shared" ca="1" si="157"/>
        <v>-12665364390.372829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-12665364390.372829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-52772351.626553454</v>
      </c>
      <c r="L2943" s="444">
        <f t="shared" ca="1" si="157"/>
        <v>-12718136741.999382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-12718136741.999382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-52992236.424997427</v>
      </c>
      <c r="L2944" s="444">
        <f t="shared" ca="1" si="157"/>
        <v>-12771128978.424379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-12771128978.424379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-53213037.410101578</v>
      </c>
      <c r="L2945" s="444">
        <f t="shared" ca="1" si="157"/>
        <v>-12824342015.83448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-12824342015.83448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-53434758.399310336</v>
      </c>
      <c r="L2946" s="444">
        <f t="shared" ca="1" si="157"/>
        <v>-12877776774.233791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-12877776774.233791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-53657403.225974128</v>
      </c>
      <c r="L2947" s="444">
        <f t="shared" ca="1" si="157"/>
        <v>-12931434177.459766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-12931434177.459766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-53880975.73941569</v>
      </c>
      <c r="L2948" s="444">
        <f t="shared" ca="1" si="157"/>
        <v>-12985315153.199183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-12985315153.199183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-54105479.804996595</v>
      </c>
      <c r="L2949" s="444">
        <f t="shared" ca="1" si="157"/>
        <v>-13039420633.004179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-13039420633.004179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-54330919.304184079</v>
      </c>
      <c r="L2950" s="444">
        <f t="shared" ca="1" si="157"/>
        <v>-13093751552.308363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-13093751552.308363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-54557298.134618178</v>
      </c>
      <c r="L2951" s="444">
        <f t="shared" ca="1" si="157"/>
        <v>-13148308850.442982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-13148308850.442982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-54784620.21017909</v>
      </c>
      <c r="L2952" s="444">
        <f t="shared" ca="1" si="157"/>
        <v>-13203093470.65316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-13203093470.65316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-55012889.461054832</v>
      </c>
      <c r="L2953" s="444">
        <f t="shared" ca="1" si="157"/>
        <v>-13258106360.114216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-13258106360.114216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-55242109.833809234</v>
      </c>
      <c r="L2954" s="444">
        <f t="shared" ca="1" si="157"/>
        <v>-13313348469.948025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-13313348469.948025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-55472285.291450106</v>
      </c>
      <c r="L2955" s="444">
        <f t="shared" ca="1" si="157"/>
        <v>-13368820755.239475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-13368820755.239475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-55703419.813497812</v>
      </c>
      <c r="L2956" s="444">
        <f t="shared" ca="1" si="157"/>
        <v>-13424524175.052973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-13424524175.052973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-55935517.396054044</v>
      </c>
      <c r="L2957" s="444">
        <f t="shared" ca="1" si="157"/>
        <v>-13480459692.449026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-13480459692.449026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-56168582.05187095</v>
      </c>
      <c r="L2958" s="444">
        <f t="shared" ca="1" si="157"/>
        <v>-13536628274.500896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-13536628274.500896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-56402617.810420401</v>
      </c>
      <c r="L2959" s="444">
        <f t="shared" ca="1" si="157"/>
        <v>-13593030892.311317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-13593030892.311317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-56637628.717963815</v>
      </c>
      <c r="L2960" s="444">
        <f t="shared" ca="1" si="157"/>
        <v>-13649668521.029282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-13649668521.029282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-56873618.837622009</v>
      </c>
      <c r="L2961" s="444">
        <f t="shared" ca="1" si="157"/>
        <v>-13706542139.866903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-13706542139.866903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-57110592.249445423</v>
      </c>
      <c r="L2962" s="444">
        <f t="shared" ca="1" si="157"/>
        <v>-13763652732.116348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-13763652732.116348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-57348553.050484784</v>
      </c>
      <c r="L2963" s="444">
        <f t="shared" ca="1" si="157"/>
        <v>-13821001285.166834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-13821001285.166834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-57587505.354861818</v>
      </c>
      <c r="L2964" s="444">
        <f t="shared" ca="1" si="157"/>
        <v>-13878588790.521696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-13878588790.521696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-57827453.293840401</v>
      </c>
      <c r="L2965" s="444">
        <f t="shared" ca="1" si="157"/>
        <v>-13936416243.815536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-13936416243.815536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-58068401.015898079</v>
      </c>
      <c r="L2966" s="444">
        <f t="shared" ca="1" si="157"/>
        <v>-13994484644.831434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-13994484644.831434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-58310352.686797634</v>
      </c>
      <c r="L2967" s="444">
        <f t="shared" ca="1" si="157"/>
        <v>-14052794997.518232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-14052794997.518232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-58553312.489659294</v>
      </c>
      <c r="L2968" s="444">
        <f t="shared" ca="1" si="157"/>
        <v>-14111348310.007891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-14111348310.007891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-58797284.625032872</v>
      </c>
      <c r="L2969" s="444">
        <f t="shared" ca="1" si="157"/>
        <v>-14170145594.632923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-14170145594.632923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-59042273.310970515</v>
      </c>
      <c r="L2970" s="444">
        <f t="shared" ca="1" si="157"/>
        <v>-14229187867.943893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-14229187867.943893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-59288282.783099554</v>
      </c>
      <c r="L2971" s="444">
        <f t="shared" ca="1" si="157"/>
        <v>-14288476150.726994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-14288476150.726994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-59535317.294695795</v>
      </c>
      <c r="L2972" s="444">
        <f t="shared" ca="1" si="157"/>
        <v>-14348011468.021688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-14348011468.021688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-59783381.116757043</v>
      </c>
      <c r="L2973" s="444">
        <f t="shared" ca="1" si="157"/>
        <v>-14407794849.138445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-14407794849.138445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-60032478.538076855</v>
      </c>
      <c r="L2974" s="444">
        <f t="shared" ca="1" si="157"/>
        <v>-14467827327.676521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-14467827327.676521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-60282613.865318835</v>
      </c>
      <c r="L2975" s="444">
        <f t="shared" ca="1" si="157"/>
        <v>-14528109941.54184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-14528109941.54184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-60533791.423090994</v>
      </c>
      <c r="L2976" s="444">
        <f t="shared" ca="1" si="157"/>
        <v>-14588643732.964931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-14588643732.964931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-60786015.554020539</v>
      </c>
      <c r="L2977" s="444">
        <f t="shared" ca="1" si="157"/>
        <v>-14649429748.518951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-14649429748.518951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-61039290.61882896</v>
      </c>
      <c r="L2978" s="444">
        <f t="shared" ca="1" si="157"/>
        <v>-14710469039.137781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-14710469039.137781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-61293620.996407419</v>
      </c>
      <c r="L2979" s="444">
        <f t="shared" ca="1" si="157"/>
        <v>-14771762660.134188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-14771762660.134188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-61549011.08389245</v>
      </c>
      <c r="L2980" s="444">
        <f t="shared" ca="1" si="157"/>
        <v>-14833311671.218081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-14833311671.218081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-61805465.296742</v>
      </c>
      <c r="L2981" s="444">
        <f t="shared" ca="1" si="157"/>
        <v>-14895117136.514822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-14895117136.514822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-62062988.068811752</v>
      </c>
      <c r="L2982" s="444">
        <f t="shared" ca="1" si="157"/>
        <v>-14957180124.583633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-14957180124.583633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-62321583.852431804</v>
      </c>
      <c r="L2983" s="444">
        <f t="shared" ca="1" si="157"/>
        <v>-15019501708.436066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-15019501708.436066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-62581257.118483603</v>
      </c>
      <c r="L2984" s="444">
        <f t="shared" ca="1" si="157"/>
        <v>-15082082965.55455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-15082082965.55455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-62842012.35647729</v>
      </c>
      <c r="L2985" s="444">
        <f t="shared" ca="1" si="157"/>
        <v>-15144924977.911028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-15144924977.911028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-63103854.074629292</v>
      </c>
      <c r="L2986" s="444">
        <f t="shared" ca="1" si="157"/>
        <v>-15208028831.985657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-15208028831.985657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-63366786.799940236</v>
      </c>
      <c r="L2987" s="444">
        <f t="shared" ca="1" si="157"/>
        <v>-15271395618.785597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-15271395618.785597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-63630815.078273319</v>
      </c>
      <c r="L2988" s="444">
        <f t="shared" ca="1" si="157"/>
        <v>-15335026433.863871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-15335026433.863871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-63895943.474432796</v>
      </c>
      <c r="L2989" s="444">
        <f t="shared" ca="1" si="157"/>
        <v>-15398922377.338303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-15398922377.338303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-64162176.572242923</v>
      </c>
      <c r="L2990" s="444">
        <f t="shared" ca="1" si="157"/>
        <v>-15463084553.910545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-15463084553.910545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-64429518.974627264</v>
      </c>
      <c r="L2991" s="444">
        <f t="shared" ca="1" si="157"/>
        <v>-15527514072.885172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-15527514072.885172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-64697975.303688206</v>
      </c>
      <c r="L2992" s="444">
        <f t="shared" ca="1" si="157"/>
        <v>-15592212048.18886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-15592212048.18886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-64967550.200786918</v>
      </c>
      <c r="L2993" s="444">
        <f t="shared" ca="1" si="157"/>
        <v>-15657179598.389647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-15657179598.389647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-65238248.326623529</v>
      </c>
      <c r="L2994" s="444">
        <f t="shared" ca="1" si="157"/>
        <v>-15722417846.71627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-15722417846.71627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-65510074.361317798</v>
      </c>
      <c r="L2995" s="444">
        <f t="shared" ca="1" si="157"/>
        <v>-15787927921.077589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-15787927921.077589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-65783033.004489958</v>
      </c>
      <c r="L2996" s="444">
        <f t="shared" ca="1" si="157"/>
        <v>-15853710954.082079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-15853710954.082079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-66057128.975341998</v>
      </c>
      <c r="L2997" s="444">
        <f t="shared" ca="1" si="157"/>
        <v>-15919768083.057421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-15919768083.057421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-66332367.012739249</v>
      </c>
      <c r="L2998" s="444">
        <f t="shared" ca="1" si="157"/>
        <v>-15986100450.07016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-15986100450.07016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-66608751.875292331</v>
      </c>
      <c r="L2999" s="444">
        <f t="shared" ca="1" si="157"/>
        <v>-16052709201.945452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-16052709201.945452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-66886288.341439389</v>
      </c>
      <c r="L3000" s="444">
        <f t="shared" ca="1" si="157"/>
        <v>-16119595490.286892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-16119595490.286892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-67164981.209528714</v>
      </c>
      <c r="L3001" s="444">
        <f t="shared" ca="1" si="157"/>
        <v>-16186760471.49642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-16186760471.49642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-67444835.29790175</v>
      </c>
      <c r="L3002" s="444">
        <f t="shared" ca="1" si="157"/>
        <v>-16254205306.794321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-16254205306.794321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-67725855.44497633</v>
      </c>
      <c r="L3003" s="444">
        <f t="shared" ca="1" si="157"/>
        <v>-16321931162.239298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-16321931162.239298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-68008046.509330407</v>
      </c>
      <c r="L3004" s="444">
        <f t="shared" ca="1" si="157"/>
        <v>-16389939208.748629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-16389939208.748629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-68291413.36978595</v>
      </c>
      <c r="L3005" s="444">
        <f t="shared" ca="1" si="157"/>
        <v>-16458230622.118414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-16458230622.118414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-68575960.925493389</v>
      </c>
      <c r="L3006" s="444">
        <f t="shared" ca="1" si="157"/>
        <v>-16526806583.043907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-16526806583.043907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-68861694.096016273</v>
      </c>
      <c r="L3007" s="444">
        <f t="shared" ca="1" si="157"/>
        <v>-16595668277.139923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-16595668277.139923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-69148617.821416348</v>
      </c>
      <c r="L3008" s="444">
        <f t="shared" ca="1" si="157"/>
        <v>-16664816894.96134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-16664816894.96134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-69436737.062338918</v>
      </c>
      <c r="L3009" s="444">
        <f t="shared" ca="1" si="157"/>
        <v>-16734253632.02368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-16734253632.02368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-69726056.800098658</v>
      </c>
      <c r="L3010" s="444">
        <f t="shared" ca="1" si="157"/>
        <v>-16803979688.823778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-16803979688.823778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-70016582.036765739</v>
      </c>
      <c r="L3011" s="444">
        <f t="shared" ca="1" si="157"/>
        <v>-16873996270.860544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-16873996270.860544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-70308317.795252264</v>
      </c>
      <c r="L3012" s="444">
        <f t="shared" ca="1" si="157"/>
        <v>-16944304588.655796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-16944304588.655796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-70601269.119399145</v>
      </c>
      <c r="L3013" s="444">
        <f t="shared" ca="1" si="157"/>
        <v>-17014905857.775196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-17014905857.775196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-70895441.074063316</v>
      </c>
      <c r="L3014" s="444">
        <f t="shared" ca="1" si="157"/>
        <v>-17085801298.84926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-17085801298.84926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-71190838.745205238</v>
      </c>
      <c r="L3015" s="444">
        <f t="shared" ca="1" si="157"/>
        <v>-17156992137.594465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-17156992137.594465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-71487467.239976928</v>
      </c>
      <c r="L3016" s="444">
        <f t="shared" ca="1" si="157"/>
        <v>-17228479604.834442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-17228479604.834442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-71785331.686810181</v>
      </c>
      <c r="L3017" s="444">
        <f t="shared" ca="1" si="157"/>
        <v>-17300264936.521252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-17300264936.521252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-72084437.235505208</v>
      </c>
      <c r="L3018" s="444">
        <f t="shared" ca="1" si="157"/>
        <v>-17372349373.756756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-17372349373.756756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-72384789.05731982</v>
      </c>
      <c r="L3019" s="444">
        <f t="shared" ca="1" si="157"/>
        <v>-17444734162.814075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-17444734162.814075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-72686392.34505865</v>
      </c>
      <c r="L3020" s="444">
        <f t="shared" ca="1" si="157"/>
        <v>-17517420555.159134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-17517420555.159134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-72989252.313163057</v>
      </c>
      <c r="L3021" s="444">
        <f t="shared" ca="1" si="157"/>
        <v>-17590409807.472298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-17590409807.472298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-73293374.197801232</v>
      </c>
      <c r="L3022" s="444">
        <f t="shared" ca="1" si="157"/>
        <v>-17663703181.670097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-17663703181.670097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-73598763.256958738</v>
      </c>
      <c r="L3023" s="444">
        <f t="shared" ca="1" si="157"/>
        <v>-17737301944.927055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-17737301944.927055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-73905424.770529389</v>
      </c>
      <c r="L3024" s="444">
        <f t="shared" ca="1" si="157"/>
        <v>-17811207369.697586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-17811207369.697586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-74213364.040406615</v>
      </c>
      <c r="L3025" s="444">
        <f t="shared" ca="1" si="157"/>
        <v>-17885420733.737991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-17885420733.737991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-74522586.390574962</v>
      </c>
      <c r="L3026" s="444">
        <f t="shared" ca="1" si="157"/>
        <v>-17959943320.128567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-17959943320.128567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-74833097.167202353</v>
      </c>
      <c r="L3027" s="444">
        <f t="shared" ca="1" si="157"/>
        <v>-18034776417.295769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-18034776417.295769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-75144901.738732368</v>
      </c>
      <c r="L3028" s="444">
        <f t="shared" ca="1" si="157"/>
        <v>-18109921319.0345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-18109921319.0345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-75458005.495977089</v>
      </c>
      <c r="L3029" s="444">
        <f t="shared" ca="1" si="157"/>
        <v>-18185379324.530476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-18185379324.530476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-75772413.852210313</v>
      </c>
      <c r="L3030" s="444">
        <f t="shared" ca="1" si="157"/>
        <v>-18261151738.382687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-18261151738.382687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-76088132.243261188</v>
      </c>
      <c r="L3031" s="444">
        <f t="shared" ca="1" si="157"/>
        <v>-18337239870.625946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-18337239870.625946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-76405166.127608106</v>
      </c>
      <c r="L3032" s="444">
        <f t="shared" ca="1" si="157"/>
        <v>-18413645036.753555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-18413645036.753555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-76723520.986473143</v>
      </c>
      <c r="L3033" s="444">
        <f t="shared" ca="1" si="157"/>
        <v>-18490368557.740028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-18490368557.740028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-77043202.323916778</v>
      </c>
      <c r="L3034" s="444">
        <f t="shared" ca="1" si="157"/>
        <v>-18567411760.063946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-18567411760.063946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-77364215.666933104</v>
      </c>
      <c r="L3035" s="444">
        <f t="shared" ca="1" si="157"/>
        <v>-18644775975.730881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-18644775975.730881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-77686566.565545335</v>
      </c>
      <c r="L3036" s="444">
        <f t="shared" ca="1" si="157"/>
        <v>-18722462542.296425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-18722462542.296425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-78010260.592901766</v>
      </c>
      <c r="L3037" s="444">
        <f t="shared" ca="1" si="157"/>
        <v>-18800472802.889328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-18800472802.889328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-78335303.3453722</v>
      </c>
      <c r="L3038" s="444">
        <f t="shared" ca="1" si="157"/>
        <v>-18878808106.234699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-18878808106.234699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-78661700.442644581</v>
      </c>
      <c r="L3039" s="444">
        <f t="shared" ca="1" si="157"/>
        <v>-18957469806.677345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-18957469806.677345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-78989457.527822271</v>
      </c>
      <c r="L3040" s="444">
        <f t="shared" ca="1" si="157"/>
        <v>-19036459264.205166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-19036459264.205166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-79318580.26752153</v>
      </c>
      <c r="L3041" s="444">
        <f t="shared" ca="1" si="157"/>
        <v>-19115777844.472687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-19115777844.472687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-79649074.351969525</v>
      </c>
      <c r="L3042" s="444">
        <f t="shared" ca="1" si="157"/>
        <v>-19195426918.824657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-19195426918.824657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-79980945.495102733</v>
      </c>
      <c r="L3043" s="444">
        <f t="shared" ca="1" si="157"/>
        <v>-19275407864.319759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-19275407864.319759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-80314199.434665665</v>
      </c>
      <c r="L3044" s="444">
        <f t="shared" ca="1" si="157"/>
        <v>-19355722063.754425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-19355722063.754425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-80648841.932310104</v>
      </c>
      <c r="L3045" s="444">
        <f t="shared" ca="1" si="157"/>
        <v>-19436370905.686737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-19436370905.686737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-80984878.773694739</v>
      </c>
      <c r="L3046" s="444">
        <f t="shared" ca="1" si="157"/>
        <v>-19517355784.46043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-19517355784.46043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-81322315.768585131</v>
      </c>
      <c r="L3047" s="444">
        <f t="shared" ca="1" si="157"/>
        <v>-19598678100.229015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-19598678100.229015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-81661158.750954226</v>
      </c>
      <c r="L3048" s="444">
        <f t="shared" ca="1" si="157"/>
        <v>-19680339258.979969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-19680339258.979969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-82001413.579083204</v>
      </c>
      <c r="L3049" s="444">
        <f t="shared" ca="1" si="157"/>
        <v>-19762340672.559052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-19762340672.559052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-82343086.13566272</v>
      </c>
      <c r="L3050" s="444">
        <f t="shared" ca="1" si="157"/>
        <v>-19844683758.694714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-19844683758.694714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-82686182.327894643</v>
      </c>
      <c r="L3051" s="444">
        <f t="shared" ca="1" si="157"/>
        <v>-19927369941.02261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-19927369941.02261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-83030708.087594211</v>
      </c>
      <c r="L3052" s="444">
        <f t="shared" ca="1" si="157"/>
        <v>-20010400649.110203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-20010400649.110203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-83376669.371292517</v>
      </c>
      <c r="L3053" s="444">
        <f t="shared" ca="1" si="157"/>
        <v>-20093777318.481495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-20093777318.481495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-83724072.160339564</v>
      </c>
      <c r="L3054" s="444">
        <f t="shared" ca="1" si="157"/>
        <v>-20177501390.641834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-20177501390.641834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-84072922.46100764</v>
      </c>
      <c r="L3055" s="444">
        <f t="shared" ca="1" si="157"/>
        <v>-20261574313.10284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-20261574313.10284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-84423226.304595172</v>
      </c>
      <c r="L3056" s="444">
        <f t="shared" ca="1" si="157"/>
        <v>-20345997539.407436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-20345997539.407436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-84774989.747530982</v>
      </c>
      <c r="L3057" s="444">
        <f t="shared" ca="1" si="157"/>
        <v>-20430772529.154968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-20430772529.154968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-85128218.871479034</v>
      </c>
      <c r="L3058" s="444">
        <f t="shared" ca="1" si="157"/>
        <v>-20515900748.026447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-20515900748.026447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-85482919.783443525</v>
      </c>
      <c r="L3059" s="444">
        <f t="shared" ca="1" si="157"/>
        <v>-20601383667.809891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-20601383667.809891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-85839098.615874544</v>
      </c>
      <c r="L3060" s="444">
        <f t="shared" ca="1" si="157"/>
        <v>-20687222766.425766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-20687222766.425766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-86196761.526774019</v>
      </c>
      <c r="L3061" s="444">
        <f t="shared" ca="1" si="157"/>
        <v>-20773419527.952541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-20773419527.952541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-86555914.69980225</v>
      </c>
      <c r="L3062" s="444">
        <f t="shared" ca="1" si="157"/>
        <v>-20859975442.652344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-20859975442.652344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-86916564.34438476</v>
      </c>
      <c r="L3063" s="444">
        <f t="shared" ca="1" si="157"/>
        <v>-20946892006.996727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-20946892006.996727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-87278716.695819691</v>
      </c>
      <c r="L3064" s="444">
        <f t="shared" ca="1" si="157"/>
        <v>-21034170723.692547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-21034170723.692547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-87642378.015385613</v>
      </c>
      <c r="L3065" s="444">
        <f t="shared" ca="1" si="157"/>
        <v>-21121813101.707932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-21121813101.707932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-88007554.590449721</v>
      </c>
      <c r="L3066" s="444">
        <f t="shared" ca="1" si="157"/>
        <v>-21209820656.298382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-21209820656.298382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-88374252.734576583</v>
      </c>
      <c r="L3067" s="444">
        <f t="shared" ca="1" si="157"/>
        <v>-21298194909.032959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-21298194909.032959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-88742478.787637323</v>
      </c>
      <c r="L3068" s="444">
        <f t="shared" ref="L3068:L3322" ca="1" si="162">I3068-J3068+K3068</f>
        <v>-21386937387.820595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-21386937387.820595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-89112239.115919143</v>
      </c>
      <c r="L3069" s="444">
        <f t="shared" ca="1" si="162"/>
        <v>-21476049626.936516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-21476049626.936516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-89483540.112235487</v>
      </c>
      <c r="L3070" s="444">
        <f t="shared" ca="1" si="162"/>
        <v>-21565533167.048752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-21565533167.048752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-89856388.196036458</v>
      </c>
      <c r="L3071" s="444">
        <f t="shared" ca="1" si="162"/>
        <v>-21655389555.244789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-21655389555.244789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-90230789.813519955</v>
      </c>
      <c r="L3072" s="444">
        <f t="shared" ca="1" si="162"/>
        <v>-21745620345.058308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-21745620345.058308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-90606751.437742949</v>
      </c>
      <c r="L3073" s="444">
        <f t="shared" ca="1" si="162"/>
        <v>-21836227096.496052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-21836227096.496052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-90984279.568733543</v>
      </c>
      <c r="L3074" s="444">
        <f t="shared" ca="1" si="162"/>
        <v>-21927211376.064785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-21927211376.064785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-91363380.733603269</v>
      </c>
      <c r="L3075" s="444">
        <f t="shared" ca="1" si="162"/>
        <v>-22018574756.798389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-22018574756.798389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-91744061.486659959</v>
      </c>
      <c r="L3076" s="444">
        <f t="shared" ca="1" si="162"/>
        <v>-22110318818.285049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-22110318818.285049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-92126328.409521043</v>
      </c>
      <c r="L3077" s="444">
        <f t="shared" ca="1" si="162"/>
        <v>-22202445146.694569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-22202445146.694569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-92510188.111227363</v>
      </c>
      <c r="L3078" s="444">
        <f t="shared" ca="1" si="162"/>
        <v>-22294955334.805798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-22294955334.805798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-92895647.228357494</v>
      </c>
      <c r="L3079" s="444">
        <f t="shared" ca="1" si="162"/>
        <v>-22387850982.034157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-22387850982.034157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-93282712.425142318</v>
      </c>
      <c r="L3080" s="444">
        <f t="shared" ca="1" si="162"/>
        <v>-22481133694.459301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-22481133694.459301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-93671390.393580422</v>
      </c>
      <c r="L3081" s="444">
        <f t="shared" ca="1" si="162"/>
        <v>-22574805084.852882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-22574805084.852882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-94061687.853553683</v>
      </c>
      <c r="L3082" s="444">
        <f t="shared" ca="1" si="162"/>
        <v>-22668866772.706436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-22668866772.706436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-94453611.552943483</v>
      </c>
      <c r="L3083" s="444">
        <f t="shared" ca="1" si="162"/>
        <v>-22763320384.25938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-22763320384.25938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-94847168.267747417</v>
      </c>
      <c r="L3084" s="444">
        <f t="shared" ca="1" si="162"/>
        <v>-22858167552.527126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-22858167552.527126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-95242364.802196354</v>
      </c>
      <c r="L3085" s="444">
        <f t="shared" ca="1" si="162"/>
        <v>-22953409917.329323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-22953409917.329323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-95639207.98887217</v>
      </c>
      <c r="L3086" s="444">
        <f t="shared" ca="1" si="162"/>
        <v>-23049049125.318195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-23049049125.318195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-96037704.688825816</v>
      </c>
      <c r="L3087" s="444">
        <f t="shared" ca="1" si="162"/>
        <v>-23145086830.007023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-23145086830.007023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-96437861.791695923</v>
      </c>
      <c r="L3088" s="444">
        <f t="shared" ca="1" si="162"/>
        <v>-23241524691.798717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-23241524691.798717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-96839686.215827987</v>
      </c>
      <c r="L3089" s="444">
        <f t="shared" ca="1" si="162"/>
        <v>-23338364378.014545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-23338364378.014545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-97243184.908393934</v>
      </c>
      <c r="L3090" s="444">
        <f t="shared" ca="1" si="162"/>
        <v>-23435607562.922939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-23435607562.922939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-97648364.845512241</v>
      </c>
      <c r="L3091" s="444">
        <f t="shared" ca="1" si="162"/>
        <v>-23533255927.768452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-23533255927.768452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-98055233.032368541</v>
      </c>
      <c r="L3092" s="444">
        <f t="shared" ca="1" si="162"/>
        <v>-23631311160.800819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-23631311160.800819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-98463796.503336743</v>
      </c>
      <c r="L3093" s="444">
        <f t="shared" ca="1" si="162"/>
        <v>-23729774957.304157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-23729774957.304157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-98874062.322100654</v>
      </c>
      <c r="L3094" s="444">
        <f t="shared" ca="1" si="162"/>
        <v>-23828649019.626259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-23828649019.626259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-99286037.581776083</v>
      </c>
      <c r="L3095" s="444">
        <f t="shared" ca="1" si="162"/>
        <v>-23927935057.208035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-23927935057.208035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-99699729.405033469</v>
      </c>
      <c r="L3096" s="444">
        <f t="shared" ca="1" si="162"/>
        <v>-24027634786.613068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-24027634786.613068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-100115144.94422111</v>
      </c>
      <c r="L3097" s="444">
        <f t="shared" ca="1" si="162"/>
        <v>-24127749931.557289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-24127749931.557289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-100532291.38148871</v>
      </c>
      <c r="L3098" s="444">
        <f t="shared" ca="1" si="162"/>
        <v>-24228282222.938778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-24228282222.938778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-100951175.92891157</v>
      </c>
      <c r="L3099" s="444">
        <f t="shared" ca="1" si="162"/>
        <v>-24329233398.867691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-24329233398.867691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-101371805.82861538</v>
      </c>
      <c r="L3100" s="444">
        <f t="shared" ca="1" si="162"/>
        <v>-24430605204.696308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-24430605204.696308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-101794188.35290128</v>
      </c>
      <c r="L3101" s="444">
        <f t="shared" ca="1" si="162"/>
        <v>-24532399393.04921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-24532399393.04921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-102218330.8043717</v>
      </c>
      <c r="L3102" s="444">
        <f t="shared" ca="1" si="162"/>
        <v>-24634617723.85358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-24634617723.85358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-102644240.51605658</v>
      </c>
      <c r="L3103" s="444">
        <f t="shared" ca="1" si="162"/>
        <v>-24737261964.369637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-24737261964.369637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-103071924.85154015</v>
      </c>
      <c r="L3104" s="444">
        <f t="shared" ca="1" si="162"/>
        <v>-24840333889.221176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-24840333889.221176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-103501391.20508823</v>
      </c>
      <c r="L3105" s="444">
        <f t="shared" ca="1" si="162"/>
        <v>-24943835280.426266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-24943835280.426266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-103932647.0017761</v>
      </c>
      <c r="L3106" s="444">
        <f t="shared" ca="1" si="162"/>
        <v>-25047767927.428043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-25047767927.428043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-104365699.69761685</v>
      </c>
      <c r="L3107" s="444">
        <f t="shared" ca="1" si="162"/>
        <v>-25152133627.12566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-25152133627.12566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-104800556.77969025</v>
      </c>
      <c r="L3108" s="444">
        <f t="shared" ca="1" si="162"/>
        <v>-25256934183.90535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-25256934183.90535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-105237225.76627229</v>
      </c>
      <c r="L3109" s="444">
        <f t="shared" ca="1" si="162"/>
        <v>-25362171409.671623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-25362171409.671623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-105675714.20696509</v>
      </c>
      <c r="L3110" s="444">
        <f t="shared" ca="1" si="162"/>
        <v>-25467847123.87859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-25467847123.87859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-106116029.68282746</v>
      </c>
      <c r="L3111" s="444">
        <f t="shared" ca="1" si="162"/>
        <v>-25573963153.561417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-25573963153.561417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-106558179.8065059</v>
      </c>
      <c r="L3112" s="444">
        <f t="shared" ca="1" si="162"/>
        <v>-25680521333.367924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-25680521333.367924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-107002172.22236635</v>
      </c>
      <c r="L3113" s="444">
        <f t="shared" ca="1" si="162"/>
        <v>-25787523505.59029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-25787523505.59029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-107448014.60662621</v>
      </c>
      <c r="L3114" s="444">
        <f t="shared" ca="1" si="162"/>
        <v>-25894971520.196915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-25894971520.196915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-107895714.66748714</v>
      </c>
      <c r="L3115" s="444">
        <f t="shared" ca="1" si="162"/>
        <v>-26002867234.864403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-26002867234.864403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-108345280.14526834</v>
      </c>
      <c r="L3116" s="444">
        <f t="shared" ca="1" si="162"/>
        <v>-26111212515.00967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-26111212515.00967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-108796718.81254029</v>
      </c>
      <c r="L3117" s="444">
        <f t="shared" ca="1" si="162"/>
        <v>-26220009233.822212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-26220009233.822212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-109250038.47425921</v>
      </c>
      <c r="L3118" s="444">
        <f t="shared" ca="1" si="162"/>
        <v>-26329259272.296471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-26329259272.296471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-109705246.96790196</v>
      </c>
      <c r="L3119" s="444">
        <f t="shared" ca="1" si="162"/>
        <v>-26438964519.264374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-26438964519.264374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-110162352.16360156</v>
      </c>
      <c r="L3120" s="444">
        <f t="shared" ca="1" si="162"/>
        <v>-26549126871.427975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-26549126871.427975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-110621361.96428323</v>
      </c>
      <c r="L3121" s="444">
        <f t="shared" ca="1" si="162"/>
        <v>-26659748233.392258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-26659748233.392258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-111082284.30580108</v>
      </c>
      <c r="L3122" s="444">
        <f t="shared" ca="1" si="162"/>
        <v>-26770830517.698059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-26770830517.698059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-111545127.15707526</v>
      </c>
      <c r="L3123" s="444">
        <f t="shared" ca="1" si="162"/>
        <v>-26882375644.855133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-26882375644.855133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-112009898.52022971</v>
      </c>
      <c r="L3124" s="444">
        <f t="shared" ca="1" si="162"/>
        <v>-26994385543.375362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-26994385543.375362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-112476606.43073069</v>
      </c>
      <c r="L3125" s="444">
        <f t="shared" ca="1" si="162"/>
        <v>-27106862149.806091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-27106862149.806091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-112945258.95752537</v>
      </c>
      <c r="L3126" s="444">
        <f t="shared" ca="1" si="162"/>
        <v>-27219807408.763618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-27219807408.763618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-113415864.20318174</v>
      </c>
      <c r="L3127" s="444">
        <f t="shared" ca="1" si="162"/>
        <v>-27333223272.966801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-27333223272.966801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-113888430.30402835</v>
      </c>
      <c r="L3128" s="444">
        <f t="shared" ca="1" si="162"/>
        <v>-27447111703.270828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-27447111703.270828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-114362965.43029511</v>
      </c>
      <c r="L3129" s="444">
        <f t="shared" ca="1" si="162"/>
        <v>-27561474668.701122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-27561474668.701122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-114839477.78625469</v>
      </c>
      <c r="L3130" s="444">
        <f t="shared" ca="1" si="162"/>
        <v>-27676314146.487377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-27676314146.487377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-115317975.61036405</v>
      </c>
      <c r="L3131" s="444">
        <f t="shared" ca="1" si="162"/>
        <v>-27791632122.09774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-27791632122.09774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-115798467.17540725</v>
      </c>
      <c r="L3132" s="444">
        <f t="shared" ca="1" si="162"/>
        <v>-27907430589.273148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-27907430589.273148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-116280960.78863811</v>
      </c>
      <c r="L3133" s="444">
        <f t="shared" ca="1" si="162"/>
        <v>-28023711550.061787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-28023711550.061787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-116765464.7919241</v>
      </c>
      <c r="L3134" s="444">
        <f t="shared" ca="1" si="162"/>
        <v>-28140477014.85371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-28140477014.85371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-117251987.56189047</v>
      </c>
      <c r="L3135" s="444">
        <f t="shared" ca="1" si="162"/>
        <v>-28257729002.4156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-28257729002.4156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-117740537.51006497</v>
      </c>
      <c r="L3136" s="444">
        <f t="shared" ca="1" si="162"/>
        <v>-28375469539.925663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-28375469539.925663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-118231123.08302359</v>
      </c>
      <c r="L3137" s="444">
        <f t="shared" ca="1" si="162"/>
        <v>-28493700663.008686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-28493700663.008686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-118723752.76253621</v>
      </c>
      <c r="L3138" s="444">
        <f t="shared" ca="1" si="162"/>
        <v>-28612424415.771221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-28612424415.771221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-119218435.06571342</v>
      </c>
      <c r="L3139" s="444">
        <f t="shared" ca="1" si="162"/>
        <v>-28731642850.836933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-28731642850.836933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-119715178.5451539</v>
      </c>
      <c r="L3140" s="444">
        <f t="shared" ca="1" si="162"/>
        <v>-28851358029.382088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-28851358029.382088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-120213991.78909203</v>
      </c>
      <c r="L3141" s="444">
        <f t="shared" ca="1" si="162"/>
        <v>-28971572021.171181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-28971572021.171181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-120714883.42154658</v>
      </c>
      <c r="L3142" s="444">
        <f t="shared" ca="1" si="162"/>
        <v>-29092286904.592728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-29092286904.592728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-121217862.10246968</v>
      </c>
      <c r="L3143" s="444">
        <f t="shared" ca="1" si="162"/>
        <v>-29213504766.695198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-29213504766.695198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-121722936.52789666</v>
      </c>
      <c r="L3144" s="444">
        <f t="shared" ca="1" si="162"/>
        <v>-29335227703.223095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-29335227703.223095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-122230115.43009622</v>
      </c>
      <c r="L3145" s="444">
        <f t="shared" ca="1" si="162"/>
        <v>-29457457818.653191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-29457457818.653191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-122739407.57772164</v>
      </c>
      <c r="L3146" s="444">
        <f t="shared" ca="1" si="162"/>
        <v>-29580197226.230911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-29580197226.230911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-123250821.77596214</v>
      </c>
      <c r="L3147" s="444">
        <f t="shared" ca="1" si="162"/>
        <v>-29703448048.006874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-29703448048.006874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-123764366.86669528</v>
      </c>
      <c r="L3148" s="444">
        <f t="shared" ca="1" si="162"/>
        <v>-29827212414.873569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-29827212414.873569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-124280051.72863987</v>
      </c>
      <c r="L3149" s="444">
        <f t="shared" ca="1" si="162"/>
        <v>-29951492466.602211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-29951492466.602211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-124797885.27750921</v>
      </c>
      <c r="L3150" s="444">
        <f t="shared" ca="1" si="162"/>
        <v>-30076290351.879719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-30076290351.879719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-125317876.4661655</v>
      </c>
      <c r="L3151" s="444">
        <f t="shared" ca="1" si="162"/>
        <v>-30201608228.345882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-30201608228.345882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-125840034.28477451</v>
      </c>
      <c r="L3152" s="444">
        <f t="shared" ca="1" si="162"/>
        <v>-30327448262.630657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-30327448262.630657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-126364367.76096109</v>
      </c>
      <c r="L3153" s="444">
        <f t="shared" ca="1" si="162"/>
        <v>-30453812630.391617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-30453812630.391617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-126890885.95996507</v>
      </c>
      <c r="L3154" s="444">
        <f t="shared" ca="1" si="162"/>
        <v>-30580703516.351582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-30580703516.351582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-127419597.98479825</v>
      </c>
      <c r="L3155" s="444">
        <f t="shared" ca="1" si="162"/>
        <v>-30708123114.33638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-30708123114.33638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-127950512.97640158</v>
      </c>
      <c r="L3156" s="444">
        <f t="shared" ca="1" si="162"/>
        <v>-30836073627.312782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-30836073627.312782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-128483640.11380325</v>
      </c>
      <c r="L3157" s="444">
        <f t="shared" ca="1" si="162"/>
        <v>-30964557267.426586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-30964557267.426586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-129018988.61427744</v>
      </c>
      <c r="L3158" s="444">
        <f t="shared" ca="1" si="162"/>
        <v>-31093576256.040863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-31093576256.040863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-129556567.73350359</v>
      </c>
      <c r="L3159" s="444">
        <f t="shared" ca="1" si="162"/>
        <v>-31223132823.774368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-31223132823.774368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-130096386.76572654</v>
      </c>
      <c r="L3160" s="444">
        <f t="shared" ca="1" si="162"/>
        <v>-31353229210.540096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-31353229210.540096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-130638455.04391706</v>
      </c>
      <c r="L3161" s="444">
        <f t="shared" ca="1" si="162"/>
        <v>-31483867665.584015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-31483867665.584015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-131182781.9399334</v>
      </c>
      <c r="L3162" s="444">
        <f t="shared" ca="1" si="162"/>
        <v>-31615050447.523949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-31615050447.523949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-131729376.86468311</v>
      </c>
      <c r="L3163" s="444">
        <f t="shared" ca="1" si="162"/>
        <v>-31746779824.38863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-31746779824.38863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-132278249.26828596</v>
      </c>
      <c r="L3164" s="444">
        <f t="shared" ca="1" si="162"/>
        <v>-31879058073.656918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-31879058073.656918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-132829408.64023715</v>
      </c>
      <c r="L3165" s="444">
        <f t="shared" ca="1" si="162"/>
        <v>-32011887482.297153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-32011887482.297153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-133382864.50957148</v>
      </c>
      <c r="L3166" s="444">
        <f t="shared" ca="1" si="162"/>
        <v>-32145270346.806725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-32145270346.806725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-133938626.44502801</v>
      </c>
      <c r="L3167" s="444">
        <f t="shared" ca="1" si="162"/>
        <v>-32279208973.251751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-32279208973.251751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-134496704.05521566</v>
      </c>
      <c r="L3168" s="444">
        <f t="shared" ca="1" si="162"/>
        <v>-32413705677.306965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-32413705677.306965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-135057106.98877901</v>
      </c>
      <c r="L3169" s="444">
        <f t="shared" ca="1" si="162"/>
        <v>-32548762784.295742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-32548762784.295742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-135619844.9345656</v>
      </c>
      <c r="L3170" s="444">
        <f t="shared" ca="1" si="162"/>
        <v>-32684382629.230309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-32684382629.230309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-136184927.62179294</v>
      </c>
      <c r="L3171" s="444">
        <f t="shared" ca="1" si="162"/>
        <v>-32820567556.8521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-32820567556.8521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-136752364.82021707</v>
      </c>
      <c r="L3172" s="444">
        <f t="shared" ca="1" si="162"/>
        <v>-32957319921.672318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-32957319921.672318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-137322166.34030133</v>
      </c>
      <c r="L3173" s="444">
        <f t="shared" ca="1" si="162"/>
        <v>-33094642088.012619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-33094642088.012619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-137894342.0333859</v>
      </c>
      <c r="L3174" s="444">
        <f t="shared" ca="1" si="162"/>
        <v>-33232536430.046005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-33232536430.046005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-138468901.79185835</v>
      </c>
      <c r="L3175" s="444">
        <f t="shared" ca="1" si="162"/>
        <v>-33371005331.837864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-33371005331.837864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-139045855.54932442</v>
      </c>
      <c r="L3176" s="444">
        <f t="shared" ca="1" si="162"/>
        <v>-33510051187.387188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-33510051187.387188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-139625213.28077993</v>
      </c>
      <c r="L3177" s="444">
        <f t="shared" ca="1" si="162"/>
        <v>-33649676400.667969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-33649676400.667969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-140206985.00278318</v>
      </c>
      <c r="L3178" s="444">
        <f t="shared" ca="1" si="162"/>
        <v>-33789883385.670753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-33789883385.670753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-140791180.77362815</v>
      </c>
      <c r="L3179" s="444">
        <f t="shared" ca="1" si="162"/>
        <v>-33930674566.444382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-33930674566.444382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-141377810.69351825</v>
      </c>
      <c r="L3180" s="444">
        <f t="shared" ca="1" si="162"/>
        <v>-34072052377.137901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-34072052377.137901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-141966884.90474126</v>
      </c>
      <c r="L3181" s="444">
        <f t="shared" ca="1" si="162"/>
        <v>-34214019262.042641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-34214019262.042641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-142558413.59184432</v>
      </c>
      <c r="L3182" s="444">
        <f t="shared" ca="1" si="162"/>
        <v>-34356577675.634483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-34356577675.634483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-143152406.98181033</v>
      </c>
      <c r="L3183" s="444">
        <f t="shared" ca="1" si="162"/>
        <v>-34499730082.616295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-34499730082.616295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-143748875.34423456</v>
      </c>
      <c r="L3184" s="444">
        <f t="shared" ca="1" si="162"/>
        <v>-34643478957.960533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-34643478957.960533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-144347828.99150223</v>
      </c>
      <c r="L3185" s="444">
        <f t="shared" ca="1" si="162"/>
        <v>-34787826786.952034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-34787826786.952034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-144949278.27896681</v>
      </c>
      <c r="L3186" s="444">
        <f t="shared" ca="1" si="162"/>
        <v>-34932776065.231003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-34932776065.231003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-145553233.60512918</v>
      </c>
      <c r="L3187" s="444">
        <f t="shared" ca="1" si="162"/>
        <v>-35078329298.836128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-35078329298.836128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-146159705.41181719</v>
      </c>
      <c r="L3188" s="444">
        <f t="shared" ca="1" si="162"/>
        <v>-35224489004.247948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-35224489004.247948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-146768704.18436643</v>
      </c>
      <c r="L3189" s="444">
        <f t="shared" ca="1" si="162"/>
        <v>-35371257708.432312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-35371257708.432312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-147380240.4518013</v>
      </c>
      <c r="L3190" s="444">
        <f t="shared" ca="1" si="162"/>
        <v>-35518637948.884109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-35518637948.884109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-147994324.78701711</v>
      </c>
      <c r="L3191" s="444">
        <f t="shared" ca="1" si="162"/>
        <v>-35666632273.671127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-35666632273.671127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-148610967.80696303</v>
      </c>
      <c r="L3192" s="444">
        <f t="shared" ca="1" si="162"/>
        <v>-35815243241.478088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-35815243241.478088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-149230180.17282537</v>
      </c>
      <c r="L3193" s="444">
        <f t="shared" ca="1" si="162"/>
        <v>-35964473421.650917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-35964473421.650917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-149851972.59021217</v>
      </c>
      <c r="L3194" s="444">
        <f t="shared" ca="1" si="162"/>
        <v>-36114325394.241127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-36114325394.241127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-150476355.80933803</v>
      </c>
      <c r="L3195" s="444">
        <f t="shared" ca="1" si="162"/>
        <v>-36264801750.050468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-36264801750.050468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-151103340.62521029</v>
      </c>
      <c r="L3196" s="444">
        <f t="shared" ca="1" si="162"/>
        <v>-36415905090.675682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-36415905090.675682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-151732937.87781534</v>
      </c>
      <c r="L3197" s="444">
        <f t="shared" ca="1" si="162"/>
        <v>-36567638028.553497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-36567638028.553497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-152365158.45230624</v>
      </c>
      <c r="L3198" s="444">
        <f t="shared" ca="1" si="162"/>
        <v>-36720003187.005806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-36720003187.005806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-153000013.27919087</v>
      </c>
      <c r="L3199" s="444">
        <f t="shared" ca="1" si="162"/>
        <v>-36873003200.284996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-36873003200.284996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-153637513.33452082</v>
      </c>
      <c r="L3200" s="444">
        <f t="shared" ca="1" si="162"/>
        <v>-37026640713.619514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-37026640713.619514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-154277669.64008132</v>
      </c>
      <c r="L3201" s="444">
        <f t="shared" ca="1" si="162"/>
        <v>-37180918383.259598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-37180918383.259598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-154920493.26358166</v>
      </c>
      <c r="L3202" s="444">
        <f t="shared" ca="1" si="162"/>
        <v>-37335838876.523178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-37335838876.523178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-155565995.31884658</v>
      </c>
      <c r="L3203" s="444">
        <f t="shared" ca="1" si="162"/>
        <v>-37491404871.842026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-37491404871.842026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-156214186.96600842</v>
      </c>
      <c r="L3204" s="444">
        <f t="shared" ca="1" si="162"/>
        <v>-37647619058.808037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-37647619058.808037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-156865079.41170016</v>
      </c>
      <c r="L3205" s="444">
        <f t="shared" ca="1" si="162"/>
        <v>-37804484138.219734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-37804484138.219734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-157518683.90924889</v>
      </c>
      <c r="L3206" s="444">
        <f t="shared" ca="1" si="162"/>
        <v>-37962002822.128983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-37962002822.128983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-158175011.75887075</v>
      </c>
      <c r="L3207" s="444">
        <f t="shared" ca="1" si="162"/>
        <v>-38120177833.887856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-38120177833.887856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-158834074.30786607</v>
      </c>
      <c r="L3208" s="444">
        <f t="shared" ca="1" si="162"/>
        <v>-38279011908.195724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-38279011908.195724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-159495882.95081553</v>
      </c>
      <c r="L3209" s="444">
        <f t="shared" ca="1" si="162"/>
        <v>-38438507791.146538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-38438507791.146538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-160160449.12977725</v>
      </c>
      <c r="L3210" s="444">
        <f t="shared" ca="1" si="162"/>
        <v>-38598668240.276314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-38598668240.276314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-160827784.33448464</v>
      </c>
      <c r="L3211" s="444">
        <f t="shared" ca="1" si="162"/>
        <v>-38759496024.610802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-38759496024.610802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-161497900.10254499</v>
      </c>
      <c r="L3212" s="444">
        <f t="shared" ca="1" si="162"/>
        <v>-38920993924.713348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-38920993924.713348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-162170808.01963896</v>
      </c>
      <c r="L3213" s="444">
        <f t="shared" ca="1" si="162"/>
        <v>-39083164732.732986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-39083164732.732986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-162846519.71972078</v>
      </c>
      <c r="L3214" s="444">
        <f t="shared" ca="1" si="162"/>
        <v>-39246011252.452705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-39246011252.452705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-163525046.8852196</v>
      </c>
      <c r="L3215" s="444">
        <f t="shared" ca="1" si="162"/>
        <v>-39409536299.337929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-39409536299.337929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-164206401.24724138</v>
      </c>
      <c r="L3216" s="444">
        <f t="shared" ca="1" si="162"/>
        <v>-39573742700.585167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-39573742700.585167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-164890594.58577153</v>
      </c>
      <c r="L3217" s="444">
        <f t="shared" ca="1" si="162"/>
        <v>-39738633295.170937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-39738633295.170937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-165577638.7298789</v>
      </c>
      <c r="L3218" s="444">
        <f t="shared" ca="1" si="162"/>
        <v>-39904210933.900818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-39904210933.900818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-166267545.55792007</v>
      </c>
      <c r="L3219" s="444">
        <f t="shared" ca="1" si="162"/>
        <v>-40070478479.45874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-40070478479.45874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-166960326.99774474</v>
      </c>
      <c r="L3220" s="444">
        <f t="shared" ca="1" si="162"/>
        <v>-40237438806.456482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-40237438806.456482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-167655995.02690202</v>
      </c>
      <c r="L3221" s="444">
        <f t="shared" ca="1" si="162"/>
        <v>-40405094801.483383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-40405094801.483383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-168354561.67284742</v>
      </c>
      <c r="L3222" s="444">
        <f t="shared" ca="1" si="162"/>
        <v>-40573449363.156227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-40573449363.156227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-169056039.01315093</v>
      </c>
      <c r="L3223" s="444">
        <f t="shared" ca="1" si="162"/>
        <v>-40742505402.16938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-40742505402.16938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-169760439.17570576</v>
      </c>
      <c r="L3224" s="444">
        <f t="shared" ca="1" si="162"/>
        <v>-40912265841.345085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-40912265841.345085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-170467774.33893785</v>
      </c>
      <c r="L3225" s="444">
        <f t="shared" ca="1" si="162"/>
        <v>-41082733615.684021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-41082733615.684021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-171178056.73201674</v>
      </c>
      <c r="L3226" s="444">
        <f t="shared" ca="1" si="162"/>
        <v>-41253911672.416039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-41253911672.416039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-171891298.63506684</v>
      </c>
      <c r="L3227" s="444">
        <f t="shared" ca="1" si="162"/>
        <v>-41425802971.051102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-41425802971.051102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-172607512.3793796</v>
      </c>
      <c r="L3228" s="444">
        <f t="shared" ca="1" si="162"/>
        <v>-41598410483.430481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-41598410483.430481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-173326710.34762701</v>
      </c>
      <c r="L3229" s="444">
        <f t="shared" ca="1" si="162"/>
        <v>-41771737193.778107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-41771737193.778107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-174048904.97407544</v>
      </c>
      <c r="L3230" s="444">
        <f t="shared" ca="1" si="162"/>
        <v>-41945786098.752182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-41945786098.752182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-174774108.74480075</v>
      </c>
      <c r="L3231" s="444">
        <f t="shared" ca="1" si="162"/>
        <v>-42120560207.496986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-42120560207.496986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-175502334.19790411</v>
      </c>
      <c r="L3232" s="444">
        <f t="shared" ca="1" si="162"/>
        <v>-42296062541.694893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-42296062541.694893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-176233593.9237287</v>
      </c>
      <c r="L3233" s="444">
        <f t="shared" ca="1" si="162"/>
        <v>-42472296135.618622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-42472296135.618622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-176967900.5650776</v>
      </c>
      <c r="L3234" s="444">
        <f t="shared" ca="1" si="162"/>
        <v>-42649264036.183701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-42649264036.183701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-177705266.81743208</v>
      </c>
      <c r="L3235" s="444">
        <f t="shared" ca="1" si="162"/>
        <v>-42826969303.001129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-42826969303.001129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-178445705.42917138</v>
      </c>
      <c r="L3236" s="444">
        <f t="shared" ca="1" si="162"/>
        <v>-43005415008.430298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-43005415008.430298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-179189229.2017929</v>
      </c>
      <c r="L3237" s="444">
        <f t="shared" ca="1" si="162"/>
        <v>-43184604237.632088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-43184604237.632088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-179935850.9901337</v>
      </c>
      <c r="L3238" s="444">
        <f t="shared" ca="1" si="162"/>
        <v>-43364540088.622223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-43364540088.622223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-180685583.70259258</v>
      </c>
      <c r="L3239" s="444">
        <f t="shared" ca="1" si="162"/>
        <v>-43545225672.324814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-43545225672.324814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-181438440.30135339</v>
      </c>
      <c r="L3240" s="444">
        <f t="shared" ca="1" si="162"/>
        <v>-43726664112.626167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-43726664112.626167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-182194433.80260903</v>
      </c>
      <c r="L3241" s="444">
        <f t="shared" ca="1" si="162"/>
        <v>-43908858546.42878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-43908858546.42878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-182953577.27678657</v>
      </c>
      <c r="L3242" s="444">
        <f t="shared" ca="1" si="162"/>
        <v>-44091812123.705566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-44091812123.705566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-183715883.84877318</v>
      </c>
      <c r="L3243" s="444">
        <f t="shared" ca="1" si="162"/>
        <v>-44275528007.554337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-44275528007.554337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-184481366.69814306</v>
      </c>
      <c r="L3244" s="444">
        <f t="shared" ca="1" si="162"/>
        <v>-44460009374.25248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-44460009374.25248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-185250039.05938533</v>
      </c>
      <c r="L3245" s="444">
        <f t="shared" ca="1" si="162"/>
        <v>-44645259413.311867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-44645259413.311867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-186021914.22213277</v>
      </c>
      <c r="L3246" s="444">
        <f t="shared" ca="1" si="162"/>
        <v>-44831281327.533997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-44831281327.533997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-186797005.53139165</v>
      </c>
      <c r="L3247" s="444">
        <f t="shared" ca="1" si="162"/>
        <v>-45018078333.065392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-45018078333.065392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-187575326.38777247</v>
      </c>
      <c r="L3248" s="444">
        <f t="shared" ca="1" si="162"/>
        <v>-45205653659.453163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-45205653659.453163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-188356890.24772152</v>
      </c>
      <c r="L3249" s="444">
        <f t="shared" ca="1" si="162"/>
        <v>-45394010549.700882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-45394010549.700882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-189141710.62375367</v>
      </c>
      <c r="L3250" s="444">
        <f t="shared" ca="1" si="162"/>
        <v>-45583152260.324638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-45583152260.324638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-189929801.08468598</v>
      </c>
      <c r="L3251" s="444">
        <f t="shared" ca="1" si="162"/>
        <v>-45773082061.409325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-45773082061.409325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-190721175.25587219</v>
      </c>
      <c r="L3252" s="444">
        <f t="shared" ca="1" si="162"/>
        <v>-45963803236.665199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-45963803236.665199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-191515846.81943834</v>
      </c>
      <c r="L3253" s="444">
        <f t="shared" ca="1" si="162"/>
        <v>-46155319083.484634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-46155319083.484634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-192313829.5145193</v>
      </c>
      <c r="L3254" s="444">
        <f t="shared" ca="1" si="162"/>
        <v>-46347632912.999153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-46347632912.999153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-193115137.13749647</v>
      </c>
      <c r="L3255" s="444">
        <f t="shared" ca="1" si="162"/>
        <v>-46540748050.13665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-46540748050.13665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-193919783.54223603</v>
      </c>
      <c r="L3256" s="444">
        <f t="shared" ca="1" si="162"/>
        <v>-46734667833.678886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-46734667833.678886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-194727782.64032871</v>
      </c>
      <c r="L3257" s="444">
        <f t="shared" ca="1" si="162"/>
        <v>-46929395616.319214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-46929395616.319214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-195539148.40133005</v>
      </c>
      <c r="L3258" s="444">
        <f t="shared" ca="1" si="162"/>
        <v>-47124934764.720543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-47124934764.720543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-196353894.85300225</v>
      </c>
      <c r="L3259" s="444">
        <f t="shared" ca="1" si="162"/>
        <v>-47321288659.573547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-47321288659.573547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-197172036.08155644</v>
      </c>
      <c r="L3260" s="444">
        <f t="shared" ca="1" si="162"/>
        <v>-47518460695.655106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-47518460695.655106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-197993586.23189628</v>
      </c>
      <c r="L3261" s="444">
        <f t="shared" ca="1" si="162"/>
        <v>-47716454281.887001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-47716454281.887001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-198818559.50786251</v>
      </c>
      <c r="L3262" s="444">
        <f t="shared" ca="1" si="162"/>
        <v>-47915272841.394867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-47915272841.394867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-199646970.17247862</v>
      </c>
      <c r="L3263" s="444">
        <f t="shared" ca="1" si="162"/>
        <v>-48114919811.567345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-48114919811.567345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-200478832.54819727</v>
      </c>
      <c r="L3264" s="444">
        <f t="shared" ca="1" si="162"/>
        <v>-48315398644.11554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-48315398644.11554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-201314161.01714808</v>
      </c>
      <c r="L3265" s="444">
        <f t="shared" ca="1" si="162"/>
        <v>-48516712805.13269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-48516712805.13269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-202152970.02138621</v>
      </c>
      <c r="L3266" s="444">
        <f t="shared" ca="1" si="162"/>
        <v>-48718865775.154076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-48718865775.154076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-202995274.06314197</v>
      </c>
      <c r="L3267" s="444">
        <f t="shared" ca="1" si="162"/>
        <v>-48921861049.217216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-48921861049.217216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-203841087.70507175</v>
      </c>
      <c r="L3268" s="444">
        <f t="shared" ca="1" si="162"/>
        <v>-49125702136.922287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-49125702136.922287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-204690425.57050952</v>
      </c>
      <c r="L3269" s="444">
        <f t="shared" ca="1" si="162"/>
        <v>-49330392562.492798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-49330392562.492798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-205543302.34371999</v>
      </c>
      <c r="L3270" s="444">
        <f t="shared" ca="1" si="162"/>
        <v>-49535935864.836517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-49535935864.836517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-206399732.77015215</v>
      </c>
      <c r="L3271" s="444">
        <f t="shared" ca="1" si="162"/>
        <v>-49742335597.606667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-49742335597.606667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-207259731.65669444</v>
      </c>
      <c r="L3272" s="444">
        <f t="shared" ca="1" si="162"/>
        <v>-49949595329.263359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-49949595329.263359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-208123313.87193066</v>
      </c>
      <c r="L3273" s="444">
        <f t="shared" ca="1" si="162"/>
        <v>-50157718643.135292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-50157718643.135292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-208990494.34639704</v>
      </c>
      <c r="L3274" s="444">
        <f t="shared" ca="1" si="162"/>
        <v>-50366709137.481689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-50366709137.481689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-209861288.07284036</v>
      </c>
      <c r="L3275" s="444">
        <f t="shared" ca="1" si="162"/>
        <v>-50576570425.554527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-50576570425.554527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-210735710.1064772</v>
      </c>
      <c r="L3276" s="444">
        <f t="shared" ca="1" si="162"/>
        <v>-50787306135.661003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-50787306135.661003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-211613775.56525418</v>
      </c>
      <c r="L3277" s="444">
        <f t="shared" ca="1" si="162"/>
        <v>-50998919911.226257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-50998919911.226257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-212495499.6301094</v>
      </c>
      <c r="L3278" s="444">
        <f t="shared" ca="1" si="162"/>
        <v>-51211415410.856369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-51211415410.856369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-213380897.54523486</v>
      </c>
      <c r="L3279" s="444">
        <f t="shared" ca="1" si="162"/>
        <v>-51424796308.401604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-51424796308.401604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-214269984.61834002</v>
      </c>
      <c r="L3280" s="444">
        <f t="shared" ca="1" si="162"/>
        <v>-51639066293.019943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-51639066293.019943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-215162776.22091642</v>
      </c>
      <c r="L3281" s="444">
        <f t="shared" ca="1" si="162"/>
        <v>-51854229069.24086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-51854229069.24086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-216059287.78850359</v>
      </c>
      <c r="L3282" s="444">
        <f t="shared" ca="1" si="162"/>
        <v>-52070288357.029366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-52070288357.029366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-216959534.82095569</v>
      </c>
      <c r="L3283" s="444">
        <f t="shared" ca="1" si="162"/>
        <v>-52287247891.850319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-52287247891.850319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-217863532.88270965</v>
      </c>
      <c r="L3284" s="444">
        <f t="shared" ca="1" si="162"/>
        <v>-52505111424.733032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-52505111424.733032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-218771297.60305429</v>
      </c>
      <c r="L3285" s="444">
        <f t="shared" ca="1" si="162"/>
        <v>-52723882722.33609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-52723882722.33609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-219682844.67640036</v>
      </c>
      <c r="L3286" s="444">
        <f t="shared" ca="1" si="162"/>
        <v>-52943565567.012489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-52943565567.012489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-220598189.86255205</v>
      </c>
      <c r="L3287" s="444">
        <f t="shared" ca="1" si="162"/>
        <v>-53164163756.875038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-53164163756.875038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-221517348.98697934</v>
      </c>
      <c r="L3288" s="444">
        <f t="shared" ca="1" si="162"/>
        <v>-53385681105.862015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-53385681105.862015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-222440337.94109172</v>
      </c>
      <c r="L3289" s="444">
        <f t="shared" ca="1" si="162"/>
        <v>-53608121443.803108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-53608121443.803108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-223367172.68251294</v>
      </c>
      <c r="L3290" s="444">
        <f t="shared" ca="1" si="162"/>
        <v>-53831488616.485619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-53831488616.485619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-224297869.23535675</v>
      </c>
      <c r="L3291" s="444">
        <f t="shared" ca="1" si="162"/>
        <v>-54055786485.720978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-54055786485.720978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-225232443.69050407</v>
      </c>
      <c r="L3292" s="444">
        <f t="shared" ca="1" si="162"/>
        <v>-54281018929.411484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-54281018929.411484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-226170912.20588118</v>
      </c>
      <c r="L3293" s="444">
        <f t="shared" ca="1" si="162"/>
        <v>-54507189841.617363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-54507189841.617363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-227113291.00673902</v>
      </c>
      <c r="L3294" s="444">
        <f t="shared" ca="1" si="162"/>
        <v>-54734303132.6241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-54734303132.6241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-228059596.38593376</v>
      </c>
      <c r="L3295" s="444">
        <f t="shared" ca="1" si="162"/>
        <v>-54962362729.010033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-54962362729.010033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-229009844.70420843</v>
      </c>
      <c r="L3296" s="444">
        <f t="shared" ca="1" si="162"/>
        <v>-55191372573.714241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-55191372573.714241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-229964052.39047599</v>
      </c>
      <c r="L3297" s="444">
        <f t="shared" ca="1" si="162"/>
        <v>-55421336626.104713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-55421336626.104713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-230922235.94210297</v>
      </c>
      <c r="L3298" s="444">
        <f t="shared" ca="1" si="162"/>
        <v>-55652258862.046814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-55652258862.046814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-231884411.92519501</v>
      </c>
      <c r="L3299" s="444">
        <f t="shared" ca="1" si="162"/>
        <v>-55884143273.972008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-55884143273.972008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-232850596.97488335</v>
      </c>
      <c r="L3300" s="444">
        <f t="shared" ca="1" si="162"/>
        <v>-56116993870.946892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-56116993870.946892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-233820807.79561201</v>
      </c>
      <c r="L3301" s="444">
        <f t="shared" ca="1" si="162"/>
        <v>-56350814678.7425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-56350814678.7425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-234795061.16142705</v>
      </c>
      <c r="L3302" s="444">
        <f t="shared" ca="1" si="162"/>
        <v>-56585609739.903931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-56585609739.903931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-235773373.91626641</v>
      </c>
      <c r="L3303" s="444">
        <f t="shared" ca="1" si="162"/>
        <v>-56821383113.820198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-56821383113.820198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-236755762.97425082</v>
      </c>
      <c r="L3304" s="444">
        <f t="shared" ca="1" si="162"/>
        <v>-57058138876.794449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-57058138876.794449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-237742245.31997687</v>
      </c>
      <c r="L3305" s="444">
        <f t="shared" ca="1" si="162"/>
        <v>-57295881122.114426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-57295881122.114426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-238732838.0088101</v>
      </c>
      <c r="L3306" s="444">
        <f t="shared" ca="1" si="162"/>
        <v>-57534613960.123238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-57534613960.123238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-239727558.16718015</v>
      </c>
      <c r="L3307" s="444">
        <f t="shared" ca="1" si="162"/>
        <v>-57774341518.290421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-57774341518.290421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-240726422.99287674</v>
      </c>
      <c r="L3308" s="444">
        <f t="shared" ca="1" si="162"/>
        <v>-58015067941.283295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-58015067941.283295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-241729449.75534704</v>
      </c>
      <c r="L3309" s="444">
        <f t="shared" ca="1" si="162"/>
        <v>-58256797391.038643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-58256797391.038643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-242736655.79599431</v>
      </c>
      <c r="L3310" s="444">
        <f t="shared" ca="1" si="162"/>
        <v>-58499534046.834641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-58499534046.834641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-243748058.5284777</v>
      </c>
      <c r="L3311" s="444">
        <f t="shared" ca="1" si="162"/>
        <v>-58743282105.363121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-58743282105.363121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-244763675.43901297</v>
      </c>
      <c r="L3312" s="444">
        <f t="shared" ca="1" si="162"/>
        <v>-58988045780.802132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-58988045780.802132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-245783524.08667558</v>
      </c>
      <c r="L3313" s="444">
        <f t="shared" ca="1" si="162"/>
        <v>-59233829304.888809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-59233829304.888809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-246807622.10370338</v>
      </c>
      <c r="L3314" s="444">
        <f t="shared" ca="1" si="162"/>
        <v>-59480636926.992516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-59480636926.992516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-247835987.19580215</v>
      </c>
      <c r="L3315" s="444">
        <f t="shared" ca="1" si="162"/>
        <v>-59728472914.188316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-59728472914.188316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-248868637.14245132</v>
      </c>
      <c r="L3316" s="444">
        <f t="shared" ca="1" si="162"/>
        <v>-59977341551.330765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-59977341551.330765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-249905589.79721156</v>
      </c>
      <c r="L3317" s="444">
        <f t="shared" ca="1" si="162"/>
        <v>-60227247141.127975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-60227247141.127975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-250946863.08803323</v>
      </c>
      <c r="L3318" s="444">
        <f t="shared" ca="1" si="162"/>
        <v>-60478194004.216011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-60478194004.216011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-251992475.01756674</v>
      </c>
      <c r="L3319" s="444">
        <f t="shared" ca="1" si="162"/>
        <v>-60730186479.233582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-60730186479.233582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-253042443.66347322</v>
      </c>
      <c r="L3320" s="444">
        <f t="shared" ca="1" si="162"/>
        <v>-60983228922.897057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-60983228922.897057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-254096787.17873773</v>
      </c>
      <c r="L3321" s="444">
        <f t="shared" ca="1" si="162"/>
        <v>-61237325710.075798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-61237325710.075798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-255155523.7919825</v>
      </c>
      <c r="L3322" s="444">
        <f t="shared" ca="1" si="162"/>
        <v>-61492481233.867783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-61492481233.867783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-256218671.80778241</v>
      </c>
      <c r="L3323" s="444">
        <f t="shared" ref="L3323:L3577" ca="1" si="167">I3323-J3323+K3323</f>
        <v>-61748699905.675568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-61748699905.675568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-257286249.60698155</v>
      </c>
      <c r="L3324" s="444">
        <f t="shared" ca="1" si="167"/>
        <v>-62005986155.282547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-62005986155.282547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-258358275.64701059</v>
      </c>
      <c r="L3325" s="444">
        <f t="shared" ca="1" si="167"/>
        <v>-62264344430.929558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-62264344430.929558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-259434768.46220651</v>
      </c>
      <c r="L3326" s="444">
        <f t="shared" ca="1" si="167"/>
        <v>-62523779199.391762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-62523779199.391762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-260515746.66413233</v>
      </c>
      <c r="L3327" s="444">
        <f t="shared" ca="1" si="167"/>
        <v>-62784294946.055893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-62784294946.055893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-261601228.94189957</v>
      </c>
      <c r="L3328" s="444">
        <f t="shared" ca="1" si="167"/>
        <v>-63045896174.997795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-63045896174.997795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-262691234.06249085</v>
      </c>
      <c r="L3329" s="444">
        <f t="shared" ca="1" si="167"/>
        <v>-63308587409.060287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-63308587409.060287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-263785780.87108454</v>
      </c>
      <c r="L3330" s="444">
        <f t="shared" ca="1" si="167"/>
        <v>-63572373189.931374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-63572373189.931374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-264884888.29138076</v>
      </c>
      <c r="L3331" s="444">
        <f t="shared" ca="1" si="167"/>
        <v>-63837258078.222755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-63837258078.222755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-265988575.32592815</v>
      </c>
      <c r="L3332" s="444">
        <f t="shared" ca="1" si="167"/>
        <v>-64103246653.548683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-64103246653.548683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-267096861.05645287</v>
      </c>
      <c r="L3333" s="444">
        <f t="shared" ca="1" si="167"/>
        <v>-64370343514.605133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-64370343514.605133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-268209764.64418805</v>
      </c>
      <c r="L3334" s="444">
        <f t="shared" ca="1" si="167"/>
        <v>-64638553279.249321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-64638553279.249321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-269327305.33020556</v>
      </c>
      <c r="L3335" s="444">
        <f t="shared" ca="1" si="167"/>
        <v>-64907880584.579529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-64907880584.579529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-270449502.43574798</v>
      </c>
      <c r="L3336" s="444">
        <f t="shared" ca="1" si="167"/>
        <v>-65178330087.015274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-65178330087.015274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-271576375.36256361</v>
      </c>
      <c r="L3337" s="444">
        <f t="shared" ca="1" si="167"/>
        <v>-65449906462.377838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-65449906462.377838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-272707943.59324098</v>
      </c>
      <c r="L3338" s="444">
        <f t="shared" ca="1" si="167"/>
        <v>-65722614405.971077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-65722614405.971077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-273844226.69154614</v>
      </c>
      <c r="L3339" s="444">
        <f t="shared" ca="1" si="167"/>
        <v>-65996458632.662621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-65996458632.662621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-274985244.3027609</v>
      </c>
      <c r="L3340" s="444">
        <f t="shared" ca="1" si="167"/>
        <v>-66271443876.965378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-66271443876.965378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-276131016.1540224</v>
      </c>
      <c r="L3341" s="444">
        <f t="shared" ca="1" si="167"/>
        <v>-66547574893.1194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-66547574893.1194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-277281562.05466413</v>
      </c>
      <c r="L3342" s="444">
        <f t="shared" ca="1" si="167"/>
        <v>-66824856455.174065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-66824856455.174065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-278436901.89655858</v>
      </c>
      <c r="L3343" s="444">
        <f t="shared" ca="1" si="167"/>
        <v>-67103293357.070625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-67103293357.070625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-279597055.65446091</v>
      </c>
      <c r="L3344" s="444">
        <f t="shared" ca="1" si="167"/>
        <v>-67382890412.725082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-67382890412.725082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-280762043.38635445</v>
      </c>
      <c r="L3345" s="444">
        <f t="shared" ca="1" si="167"/>
        <v>-67663652456.111435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-67663652456.111435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-281931885.23379767</v>
      </c>
      <c r="L3346" s="444">
        <f t="shared" ca="1" si="167"/>
        <v>-67945584341.34523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-67945584341.34523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-283106601.42227185</v>
      </c>
      <c r="L3347" s="444">
        <f t="shared" ca="1" si="167"/>
        <v>-68228690942.767502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-68228690942.767502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-284286212.26153123</v>
      </c>
      <c r="L3348" s="444">
        <f t="shared" ca="1" si="167"/>
        <v>-68512977155.02903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-68512977155.02903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-285470738.14595431</v>
      </c>
      <c r="L3349" s="444">
        <f t="shared" ca="1" si="167"/>
        <v>-68798447893.174988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-68798447893.174988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-286660199.55489576</v>
      </c>
      <c r="L3350" s="444">
        <f t="shared" ca="1" si="167"/>
        <v>-69085108092.729889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-69085108092.729889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-287854617.05304122</v>
      </c>
      <c r="L3351" s="444">
        <f t="shared" ca="1" si="167"/>
        <v>-69372962709.782928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-69372962709.782928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-289054011.29076219</v>
      </c>
      <c r="L3352" s="444">
        <f t="shared" ca="1" si="167"/>
        <v>-69662016721.073685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-69662016721.073685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-290258403.00447369</v>
      </c>
      <c r="L3353" s="444">
        <f t="shared" ca="1" si="167"/>
        <v>-69952275124.078156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-69952275124.078156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-291467813.01699233</v>
      </c>
      <c r="L3354" s="444">
        <f t="shared" ca="1" si="167"/>
        <v>-70243742937.095154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-70243742937.095154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-292682262.23789644</v>
      </c>
      <c r="L3355" s="444">
        <f t="shared" ca="1" si="167"/>
        <v>-70536425199.333054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-70536425199.333054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-293901771.66388774</v>
      </c>
      <c r="L3356" s="444">
        <f t="shared" ca="1" si="167"/>
        <v>-70830326970.996948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-70830326970.996948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-295126362.37915397</v>
      </c>
      <c r="L3357" s="444">
        <f t="shared" ca="1" si="167"/>
        <v>-71125453333.376099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-71125453333.376099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-296356055.55573374</v>
      </c>
      <c r="L3358" s="444">
        <f t="shared" ca="1" si="167"/>
        <v>-71421809388.931839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-71421809388.931839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-297590872.45388263</v>
      </c>
      <c r="L3359" s="444">
        <f t="shared" ca="1" si="167"/>
        <v>-71719400261.385727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-71719400261.385727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-298830834.42244053</v>
      </c>
      <c r="L3360" s="444">
        <f t="shared" ca="1" si="167"/>
        <v>-72018231095.808167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-72018231095.808167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-300075962.89920068</v>
      </c>
      <c r="L3361" s="444">
        <f t="shared" ca="1" si="167"/>
        <v>-72318307058.707367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-72318307058.707367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-301326279.41128069</v>
      </c>
      <c r="L3362" s="444">
        <f t="shared" ca="1" si="167"/>
        <v>-72619633338.118652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-72619633338.118652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-302581805.57549441</v>
      </c>
      <c r="L3363" s="444">
        <f t="shared" ca="1" si="167"/>
        <v>-72922215143.694153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-72922215143.694153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-303842563.09872562</v>
      </c>
      <c r="L3364" s="444">
        <f t="shared" ca="1" si="167"/>
        <v>-73226057706.792877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-73226057706.792877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-305108573.77830362</v>
      </c>
      <c r="L3365" s="444">
        <f t="shared" ca="1" si="167"/>
        <v>-73531166280.571182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-73531166280.571182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-306379859.50237989</v>
      </c>
      <c r="L3366" s="444">
        <f t="shared" ca="1" si="167"/>
        <v>-73837546140.073563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-73837546140.073563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-307656442.25030649</v>
      </c>
      <c r="L3367" s="444">
        <f t="shared" ca="1" si="167"/>
        <v>-74145202582.323868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-74145202582.323868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-308938344.09301609</v>
      </c>
      <c r="L3368" s="444">
        <f t="shared" ca="1" si="167"/>
        <v>-74454140926.416885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-74454140926.416885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-310225587.19340366</v>
      </c>
      <c r="L3369" s="444">
        <f t="shared" ca="1" si="167"/>
        <v>-74764366513.610291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-74764366513.610291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-311518193.80670953</v>
      </c>
      <c r="L3370" s="444">
        <f t="shared" ca="1" si="167"/>
        <v>-75075884707.417007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-75075884707.417007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-312816186.28090417</v>
      </c>
      <c r="L3371" s="444">
        <f t="shared" ca="1" si="167"/>
        <v>-75388700893.697906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-75388700893.697906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-314119587.05707461</v>
      </c>
      <c r="L3372" s="444">
        <f t="shared" ca="1" si="167"/>
        <v>-75702820480.754974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-75702820480.754974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-315428418.66981238</v>
      </c>
      <c r="L3373" s="444">
        <f t="shared" ca="1" si="167"/>
        <v>-76018248899.424789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-76018248899.424789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-316742703.7476033</v>
      </c>
      <c r="L3374" s="444">
        <f t="shared" ca="1" si="167"/>
        <v>-76334991603.172394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-76334991603.172394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-318062465.01321828</v>
      </c>
      <c r="L3375" s="444">
        <f t="shared" ca="1" si="167"/>
        <v>-76653054068.185608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-76653054068.185608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-319387725.28410667</v>
      </c>
      <c r="L3376" s="444">
        <f t="shared" ca="1" si="167"/>
        <v>-76972441793.469711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-76972441793.469711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-320718507.47279048</v>
      </c>
      <c r="L3377" s="444">
        <f t="shared" ca="1" si="167"/>
        <v>-77293160300.942505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-77293160300.942505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-322054834.58726043</v>
      </c>
      <c r="L3378" s="444">
        <f t="shared" ca="1" si="167"/>
        <v>-77615215135.52977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-77615215135.52977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-323396729.73137403</v>
      </c>
      <c r="L3379" s="444">
        <f t="shared" ca="1" si="167"/>
        <v>-77938611865.261139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-77938611865.261139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-324744216.10525477</v>
      </c>
      <c r="L3380" s="444">
        <f t="shared" ca="1" si="167"/>
        <v>-78263356081.366394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-78263356081.366394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-326097317.00569332</v>
      </c>
      <c r="L3381" s="444">
        <f t="shared" ca="1" si="167"/>
        <v>-78589453398.372086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-78589453398.372086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-327456055.82655036</v>
      </c>
      <c r="L3382" s="444">
        <f t="shared" ca="1" si="167"/>
        <v>-78916909454.198639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-78916909454.198639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-328820456.05916101</v>
      </c>
      <c r="L3383" s="444">
        <f t="shared" ca="1" si="167"/>
        <v>-79245729910.257797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-79245729910.257797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-330190541.29274082</v>
      </c>
      <c r="L3384" s="444">
        <f t="shared" ca="1" si="167"/>
        <v>-79575920451.550537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-79575920451.550537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-331566335.21479392</v>
      </c>
      <c r="L3385" s="444">
        <f t="shared" ca="1" si="167"/>
        <v>-79907486786.765335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-79907486786.765335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-332947861.6115222</v>
      </c>
      <c r="L3386" s="444">
        <f t="shared" ca="1" si="167"/>
        <v>-80240434648.376862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-80240434648.376862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-334335144.3682369</v>
      </c>
      <c r="L3387" s="444">
        <f t="shared" ca="1" si="167"/>
        <v>-80574769792.745102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-80574769792.745102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-335728207.46977127</v>
      </c>
      <c r="L3388" s="444">
        <f t="shared" ca="1" si="167"/>
        <v>-80910498000.214874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-80910498000.214874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-337127075.00089532</v>
      </c>
      <c r="L3389" s="444">
        <f t="shared" ca="1" si="167"/>
        <v>-81247625075.215775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-81247625075.215775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-338531771.14673239</v>
      </c>
      <c r="L3390" s="444">
        <f t="shared" ca="1" si="167"/>
        <v>-81586156846.362503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-81586156846.362503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-339942320.1931771</v>
      </c>
      <c r="L3391" s="444">
        <f t="shared" ca="1" si="167"/>
        <v>-81926099166.555679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-81926099166.555679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-341358746.52731532</v>
      </c>
      <c r="L3392" s="444">
        <f t="shared" ca="1" si="167"/>
        <v>-82267457913.082993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-82267457913.082993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-342781074.63784581</v>
      </c>
      <c r="L3393" s="444">
        <f t="shared" ca="1" si="167"/>
        <v>-82610238987.72084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-82610238987.72084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-344209329.11550349</v>
      </c>
      <c r="L3394" s="444">
        <f t="shared" ca="1" si="167"/>
        <v>-82954448316.836349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-82954448316.836349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-345643534.65348476</v>
      </c>
      <c r="L3395" s="444">
        <f t="shared" ca="1" si="167"/>
        <v>-83300091851.489838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-83300091851.489838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-347083716.04787433</v>
      </c>
      <c r="L3396" s="444">
        <f t="shared" ca="1" si="167"/>
        <v>-83647175567.537704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-83647175567.537704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-348529898.19807374</v>
      </c>
      <c r="L3397" s="444">
        <f t="shared" ca="1" si="167"/>
        <v>-83995705465.735779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-83995705465.735779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-349982106.10723239</v>
      </c>
      <c r="L3398" s="444">
        <f t="shared" ca="1" si="167"/>
        <v>-84345687571.843018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-84345687571.843018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-351440364.88267922</v>
      </c>
      <c r="L3399" s="444">
        <f t="shared" ca="1" si="167"/>
        <v>-84697127936.725693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-84697127936.725693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-352904699.73635703</v>
      </c>
      <c r="L3400" s="444">
        <f t="shared" ca="1" si="167"/>
        <v>-85050032636.462051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-85050032636.462051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-354375135.98525852</v>
      </c>
      <c r="L3401" s="444">
        <f t="shared" ca="1" si="167"/>
        <v>-85404407772.447311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-85404407772.447311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-355851699.05186379</v>
      </c>
      <c r="L3402" s="444">
        <f t="shared" ca="1" si="167"/>
        <v>-85760259471.499176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-85760259471.499176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-357334414.46457988</v>
      </c>
      <c r="L3403" s="444">
        <f t="shared" ca="1" si="167"/>
        <v>-86117593885.96376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-86117593885.96376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-358823307.85818231</v>
      </c>
      <c r="L3404" s="444">
        <f t="shared" ca="1" si="167"/>
        <v>-86476417193.821945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-86476417193.821945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-360318404.97425812</v>
      </c>
      <c r="L3405" s="444">
        <f t="shared" ca="1" si="167"/>
        <v>-86836735598.796204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-86836735598.796204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-361819731.66165084</v>
      </c>
      <c r="L3406" s="444">
        <f t="shared" ca="1" si="167"/>
        <v>-87198555330.457855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-87198555330.457855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-363327313.87690771</v>
      </c>
      <c r="L3407" s="444">
        <f t="shared" ca="1" si="167"/>
        <v>-87561882644.334763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-87561882644.334763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-364841177.68472815</v>
      </c>
      <c r="L3408" s="444">
        <f t="shared" ca="1" si="167"/>
        <v>-87926723822.019485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-87926723822.019485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-366361349.25841451</v>
      </c>
      <c r="L3409" s="444">
        <f t="shared" ca="1" si="167"/>
        <v>-88293085171.277893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-88293085171.277893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-367887854.88032454</v>
      </c>
      <c r="L3410" s="444">
        <f t="shared" ca="1" si="167"/>
        <v>-88660973026.158218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-88660973026.158218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-369420720.94232589</v>
      </c>
      <c r="L3411" s="444">
        <f t="shared" ca="1" si="167"/>
        <v>-89030393747.10054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-89030393747.10054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-370959973.94625223</v>
      </c>
      <c r="L3412" s="444">
        <f t="shared" ca="1" si="167"/>
        <v>-89401353721.046799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-89401353721.046799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-372505640.50436163</v>
      </c>
      <c r="L3413" s="444">
        <f t="shared" ca="1" si="167"/>
        <v>-89773859361.551163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-89773859361.551163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-374057747.33979648</v>
      </c>
      <c r="L3414" s="444">
        <f t="shared" ca="1" si="167"/>
        <v>-90147917108.890961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-90147917108.890961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-375616321.28704566</v>
      </c>
      <c r="L3415" s="444">
        <f t="shared" ca="1" si="167"/>
        <v>-90523533430.178009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-90523533430.178009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-377181389.29240835</v>
      </c>
      <c r="L3416" s="444">
        <f t="shared" ca="1" si="167"/>
        <v>-90900714819.470413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-90900714819.470413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-378752978.41446006</v>
      </c>
      <c r="L3417" s="444">
        <f t="shared" ca="1" si="167"/>
        <v>-91279467797.884872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-91279467797.884872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-380331115.82452029</v>
      </c>
      <c r="L3418" s="444">
        <f t="shared" ca="1" si="167"/>
        <v>-91659798913.709396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-91659798913.709396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-381915828.80712247</v>
      </c>
      <c r="L3419" s="444">
        <f t="shared" ca="1" si="167"/>
        <v>-92041714742.516525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-92041714742.516525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-383507144.76048553</v>
      </c>
      <c r="L3420" s="444">
        <f t="shared" ca="1" si="167"/>
        <v>-92425221887.277008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-92425221887.277008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-385105091.19698751</v>
      </c>
      <c r="L3421" s="444">
        <f t="shared" ca="1" si="167"/>
        <v>-92810326978.473999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-92810326978.473999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-386709695.74364167</v>
      </c>
      <c r="L3422" s="444">
        <f t="shared" ca="1" si="167"/>
        <v>-93197036674.217636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-93197036674.217636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-388320986.14257348</v>
      </c>
      <c r="L3423" s="444">
        <f t="shared" ca="1" si="167"/>
        <v>-93585357660.360214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-93585357660.360214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-389938990.2515009</v>
      </c>
      <c r="L3424" s="444">
        <f t="shared" ca="1" si="167"/>
        <v>-93975296650.61171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-93975296650.61171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-391563736.04421544</v>
      </c>
      <c r="L3425" s="444">
        <f t="shared" ca="1" si="167"/>
        <v>-94366860386.65593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-94366860386.65593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-393195251.61106634</v>
      </c>
      <c r="L3426" s="444">
        <f t="shared" ca="1" si="167"/>
        <v>-94760055638.266998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-94760055638.266998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-394833565.15944582</v>
      </c>
      <c r="L3427" s="444">
        <f t="shared" ca="1" si="167"/>
        <v>-95154889203.426437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-95154889203.426437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-396478705.0142768</v>
      </c>
      <c r="L3428" s="444">
        <f t="shared" ca="1" si="167"/>
        <v>-95551367908.44072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-95551367908.44072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-398130699.61850297</v>
      </c>
      <c r="L3429" s="444">
        <f t="shared" ca="1" si="167"/>
        <v>-95949498608.059219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-95949498608.059219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-399789577.53358006</v>
      </c>
      <c r="L3430" s="444">
        <f t="shared" ca="1" si="167"/>
        <v>-96349288185.592804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-96349288185.592804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-401455367.43997002</v>
      </c>
      <c r="L3431" s="444">
        <f t="shared" ca="1" si="167"/>
        <v>-96750743553.032776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-96750743553.032776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-403128098.13763654</v>
      </c>
      <c r="L3432" s="444">
        <f t="shared" ca="1" si="167"/>
        <v>-97153871651.17041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-97153871651.17041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-404807798.54654336</v>
      </c>
      <c r="L3433" s="444">
        <f t="shared" ca="1" si="167"/>
        <v>-97558679449.716949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-97558679449.716949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-406494497.70715398</v>
      </c>
      <c r="L3434" s="444">
        <f t="shared" ca="1" si="167"/>
        <v>-97965173947.424103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-97965173947.424103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-408188224.78093374</v>
      </c>
      <c r="L3435" s="444">
        <f t="shared" ca="1" si="167"/>
        <v>-98373362172.205032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-98373362172.205032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-409889009.05085433</v>
      </c>
      <c r="L3436" s="444">
        <f t="shared" ca="1" si="167"/>
        <v>-98783251181.25589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-98783251181.25589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-411596879.92189956</v>
      </c>
      <c r="L3437" s="444">
        <f t="shared" ca="1" si="167"/>
        <v>-99194848061.177795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-99194848061.177795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-413311866.92157412</v>
      </c>
      <c r="L3438" s="444">
        <f t="shared" ca="1" si="167"/>
        <v>-99608159928.099365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-99608159928.099365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-415033999.700414</v>
      </c>
      <c r="L3439" s="444">
        <f t="shared" ca="1" si="167"/>
        <v>-100023193927.79977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-100023193927.79977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-416763308.03249907</v>
      </c>
      <c r="L3440" s="444">
        <f t="shared" ca="1" si="167"/>
        <v>-100439957235.83228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-100439957235.83228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-418499821.8159678</v>
      </c>
      <c r="L3441" s="444">
        <f t="shared" ca="1" si="167"/>
        <v>-100858457057.64824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-100858457057.64824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-420243571.07353431</v>
      </c>
      <c r="L3442" s="444">
        <f t="shared" ca="1" si="167"/>
        <v>-101278700628.72177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-101278700628.72177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-421994585.9530074</v>
      </c>
      <c r="L3443" s="444">
        <f t="shared" ca="1" si="167"/>
        <v>-101700695214.67477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-101700695214.67477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-423752896.72781157</v>
      </c>
      <c r="L3444" s="444">
        <f t="shared" ca="1" si="167"/>
        <v>-102124448111.40259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-102124448111.40259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-425518533.7975108</v>
      </c>
      <c r="L3445" s="444">
        <f t="shared" ca="1" si="167"/>
        <v>-102549966645.2001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-102549966645.2001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-427291527.68833375</v>
      </c>
      <c r="L3446" s="444">
        <f t="shared" ca="1" si="167"/>
        <v>-102977258172.88844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-102977258172.88844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-429071909.05370182</v>
      </c>
      <c r="L3447" s="444">
        <f t="shared" ca="1" si="167"/>
        <v>-103406330081.94214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-103406330081.94214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-430859708.67475891</v>
      </c>
      <c r="L3448" s="444">
        <f t="shared" ca="1" si="167"/>
        <v>-103837189790.6169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-103837189790.6169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-432654957.4609037</v>
      </c>
      <c r="L3449" s="444">
        <f t="shared" ca="1" si="167"/>
        <v>-104269844748.0778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-104269844748.0778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-434457686.45032418</v>
      </c>
      <c r="L3450" s="444">
        <f t="shared" ca="1" si="167"/>
        <v>-104704302434.52812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-104704302434.52812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-436267926.81053382</v>
      </c>
      <c r="L3451" s="444">
        <f t="shared" ca="1" si="167"/>
        <v>-105140570361.33865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-105140570361.33865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-438085709.83891106</v>
      </c>
      <c r="L3452" s="444">
        <f t="shared" ca="1" si="167"/>
        <v>-105578656071.17757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-105578656071.17757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-439911066.96323985</v>
      </c>
      <c r="L3453" s="444">
        <f t="shared" ca="1" si="167"/>
        <v>-106018567138.14081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-106018567138.14081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-441744029.74225336</v>
      </c>
      <c r="L3454" s="444">
        <f t="shared" ca="1" si="167"/>
        <v>-106460311167.88306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-106460311167.88306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-443584629.86617941</v>
      </c>
      <c r="L3455" s="444">
        <f t="shared" ca="1" si="167"/>
        <v>-106903895797.74924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-106903895797.74924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-445432899.15728849</v>
      </c>
      <c r="L3456" s="444">
        <f t="shared" ca="1" si="167"/>
        <v>-107349328696.90652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-107349328696.90652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-447288869.57044387</v>
      </c>
      <c r="L3457" s="444">
        <f t="shared" ca="1" si="167"/>
        <v>-107796617566.47697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-107796617566.47697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-449152573.19365406</v>
      </c>
      <c r="L3458" s="444">
        <f t="shared" ca="1" si="167"/>
        <v>-108245770139.67062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-108245770139.67062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-451024042.24862754</v>
      </c>
      <c r="L3459" s="444">
        <f t="shared" ca="1" si="167"/>
        <v>-108696794181.91925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-108696794181.91925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-452903309.09133023</v>
      </c>
      <c r="L3460" s="444">
        <f t="shared" ca="1" si="167"/>
        <v>-109149697491.01057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-109149697491.01057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-454790406.21254396</v>
      </c>
      <c r="L3461" s="444">
        <f t="shared" ca="1" si="167"/>
        <v>-109604487897.22311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-109604487897.22311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-456685366.23842955</v>
      </c>
      <c r="L3462" s="444">
        <f t="shared" ca="1" si="167"/>
        <v>-110061173263.46155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-110061173263.46155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-458588221.93108976</v>
      </c>
      <c r="L3463" s="444">
        <f t="shared" ca="1" si="167"/>
        <v>-110519761485.39264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-110519761485.39264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-460499006.18913597</v>
      </c>
      <c r="L3464" s="444">
        <f t="shared" ca="1" si="167"/>
        <v>-110980260491.58177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-110980260491.58177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-462417752.04825735</v>
      </c>
      <c r="L3465" s="444">
        <f t="shared" ca="1" si="167"/>
        <v>-111442678243.63004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-111442678243.63004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-464344492.68179178</v>
      </c>
      <c r="L3466" s="444">
        <f t="shared" ca="1" si="167"/>
        <v>-111907022736.31183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-111907022736.31183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-466279261.40129936</v>
      </c>
      <c r="L3467" s="444">
        <f t="shared" ca="1" si="167"/>
        <v>-112373301997.71313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-112373301997.71313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-468222091.65713805</v>
      </c>
      <c r="L3468" s="444">
        <f t="shared" ca="1" si="167"/>
        <v>-112841524089.37027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-112841524089.37027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-470173017.03904271</v>
      </c>
      <c r="L3469" s="444">
        <f t="shared" ca="1" si="167"/>
        <v>-113311697106.40932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-113311697106.40932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-472132071.2767055</v>
      </c>
      <c r="L3470" s="444">
        <f t="shared" ca="1" si="167"/>
        <v>-113783829177.68602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-113783829177.68602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-474099288.24035835</v>
      </c>
      <c r="L3471" s="444">
        <f t="shared" ca="1" si="167"/>
        <v>-114257928465.92638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-114257928465.92638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-476074701.94135988</v>
      </c>
      <c r="L3472" s="444">
        <f t="shared" ca="1" si="167"/>
        <v>-114734003167.86774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-114734003167.86774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-478058346.53278226</v>
      </c>
      <c r="L3473" s="444">
        <f t="shared" ca="1" si="167"/>
        <v>-115212061514.40051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-115212061514.40051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-480050256.31000215</v>
      </c>
      <c r="L3474" s="444">
        <f t="shared" ca="1" si="167"/>
        <v>-115692111770.71051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-115692111770.71051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-482050465.71129376</v>
      </c>
      <c r="L3475" s="444">
        <f t="shared" ca="1" si="167"/>
        <v>-116174162236.4218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-116174162236.4218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-484059009.31842422</v>
      </c>
      <c r="L3476" s="444">
        <f t="shared" ca="1" si="167"/>
        <v>-116658221245.74022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-116658221245.74022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-486075921.85725099</v>
      </c>
      <c r="L3477" s="444">
        <f t="shared" ca="1" si="167"/>
        <v>-117144297167.59747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-117144297167.59747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-488101238.19832277</v>
      </c>
      <c r="L3478" s="444">
        <f t="shared" ca="1" si="167"/>
        <v>-117632398405.79579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-117632398405.79579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-490134993.35748243</v>
      </c>
      <c r="L3479" s="444">
        <f t="shared" ca="1" si="167"/>
        <v>-118122533399.15327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-118122533399.15327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-492177222.49647194</v>
      </c>
      <c r="L3480" s="444">
        <f t="shared" ca="1" si="167"/>
        <v>-118614710621.64975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-118614710621.64975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-494227960.92354053</v>
      </c>
      <c r="L3481" s="444">
        <f t="shared" ca="1" si="167"/>
        <v>-119108938582.57329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-119108938582.57329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-496287244.09405529</v>
      </c>
      <c r="L3482" s="444">
        <f t="shared" ca="1" si="167"/>
        <v>-119605225826.66734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-119605225826.66734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-498355107.61111385</v>
      </c>
      <c r="L3483" s="444">
        <f t="shared" ca="1" si="167"/>
        <v>-120103580934.27846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-120103580934.27846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-500431587.22616023</v>
      </c>
      <c r="L3484" s="444">
        <f t="shared" ca="1" si="167"/>
        <v>-120604012521.50462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-120604012521.50462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-502516718.83960259</v>
      </c>
      <c r="L3485" s="444">
        <f t="shared" ca="1" si="167"/>
        <v>-121106529240.34422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-121106529240.34422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-504610538.50143433</v>
      </c>
      <c r="L3486" s="444">
        <f t="shared" ca="1" si="167"/>
        <v>-121611139778.84566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-121611139778.84566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-506713082.41185689</v>
      </c>
      <c r="L3487" s="444">
        <f t="shared" ca="1" si="167"/>
        <v>-122117852861.25751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-122117852861.25751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-508824386.92190629</v>
      </c>
      <c r="L3488" s="444">
        <f t="shared" ca="1" si="167"/>
        <v>-122626677248.17941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-122626677248.17941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-510944488.53408086</v>
      </c>
      <c r="L3489" s="444">
        <f t="shared" ca="1" si="167"/>
        <v>-123137621736.7135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-123137621736.7135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-513073423.90297288</v>
      </c>
      <c r="L3490" s="444">
        <f t="shared" ca="1" si="167"/>
        <v>-123650695160.61647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-123650695160.61647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-515211229.83590192</v>
      </c>
      <c r="L3491" s="444">
        <f t="shared" ca="1" si="167"/>
        <v>-124165906390.45238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-124165906390.45238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-517357943.29355162</v>
      </c>
      <c r="L3492" s="444">
        <f t="shared" ca="1" si="167"/>
        <v>-124683264333.74593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-124683264333.74593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-519513601.39060801</v>
      </c>
      <c r="L3493" s="444">
        <f t="shared" ca="1" si="167"/>
        <v>-125202777935.13654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-125202777935.13654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-521678241.39640224</v>
      </c>
      <c r="L3494" s="444">
        <f t="shared" ca="1" si="167"/>
        <v>-125724456176.53294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-125724456176.53294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-523851900.73555392</v>
      </c>
      <c r="L3495" s="444">
        <f t="shared" ca="1" si="167"/>
        <v>-126248308077.26849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-126248308077.26849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-526034616.98861873</v>
      </c>
      <c r="L3496" s="444">
        <f t="shared" ca="1" si="167"/>
        <v>-126774342694.25711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-126774342694.25711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-528226427.89273793</v>
      </c>
      <c r="L3497" s="444">
        <f t="shared" ca="1" si="167"/>
        <v>-127302569122.14984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-127302569122.14984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-530427371.342291</v>
      </c>
      <c r="L3498" s="444">
        <f t="shared" ca="1" si="167"/>
        <v>-127832996493.49213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-127832996493.49213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-532637485.38955051</v>
      </c>
      <c r="L3499" s="444">
        <f t="shared" ca="1" si="167"/>
        <v>-128365633978.88168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-128365633978.88168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-534856808.24534029</v>
      </c>
      <c r="L3500" s="444">
        <f t="shared" ca="1" si="167"/>
        <v>-128900490787.12703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-128900490787.12703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-537085378.27969587</v>
      </c>
      <c r="L3501" s="444">
        <f t="shared" ca="1" si="167"/>
        <v>-129437576165.40672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-129437576165.40672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-539323234.02252805</v>
      </c>
      <c r="L3502" s="444">
        <f t="shared" ca="1" si="167"/>
        <v>-129976899399.42924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-129976899399.42924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-541570414.16428852</v>
      </c>
      <c r="L3503" s="444">
        <f t="shared" ca="1" si="167"/>
        <v>-130518469813.59354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-130518469813.59354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-543826957.55663967</v>
      </c>
      <c r="L3504" s="444">
        <f t="shared" ca="1" si="167"/>
        <v>-131062296771.15018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-131062296771.15018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-546092903.21312582</v>
      </c>
      <c r="L3505" s="444">
        <f t="shared" ca="1" si="167"/>
        <v>-131608389674.3633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-131608389674.3633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-548368290.30984712</v>
      </c>
      <c r="L3506" s="444">
        <f t="shared" ca="1" si="167"/>
        <v>-132156757964.67314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-132156757964.67314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-550653158.18613803</v>
      </c>
      <c r="L3507" s="444">
        <f t="shared" ca="1" si="167"/>
        <v>-132707411122.85928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-132707411122.85928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-552947546.34524703</v>
      </c>
      <c r="L3508" s="444">
        <f t="shared" ca="1" si="167"/>
        <v>-133260358669.20453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-133260358669.20453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-555251494.45501888</v>
      </c>
      <c r="L3509" s="444">
        <f t="shared" ca="1" si="167"/>
        <v>-133815610163.65955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-133815610163.65955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-557565042.34858143</v>
      </c>
      <c r="L3510" s="444">
        <f t="shared" ca="1" si="167"/>
        <v>-134373175206.00813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-134373175206.00813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-559888230.02503383</v>
      </c>
      <c r="L3511" s="444">
        <f t="shared" ca="1" si="167"/>
        <v>-134933063436.03317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-134933063436.03317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-562221097.65013826</v>
      </c>
      <c r="L3512" s="444">
        <f t="shared" ca="1" si="167"/>
        <v>-135495284533.6833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-135495284533.6833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-564563685.55701387</v>
      </c>
      <c r="L3513" s="444">
        <f t="shared" ca="1" si="167"/>
        <v>-136059848219.24031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-136059848219.24031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-566916034.24683464</v>
      </c>
      <c r="L3514" s="444">
        <f t="shared" ca="1" si="167"/>
        <v>-136626764253.48715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-136626764253.48715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-569278184.38952982</v>
      </c>
      <c r="L3515" s="444">
        <f t="shared" ca="1" si="167"/>
        <v>-137196042437.87668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-137196042437.87668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-571650176.82448614</v>
      </c>
      <c r="L3516" s="444">
        <f t="shared" ca="1" si="167"/>
        <v>-137767692614.70117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-137767692614.70117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-574032052.56125486</v>
      </c>
      <c r="L3517" s="444">
        <f t="shared" ca="1" si="167"/>
        <v>-138341724667.26242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-138341724667.26242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-576423852.78026009</v>
      </c>
      <c r="L3518" s="444">
        <f t="shared" ca="1" si="167"/>
        <v>-138918148520.04269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-138918148520.04269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-578825618.83351123</v>
      </c>
      <c r="L3519" s="444">
        <f t="shared" ca="1" si="167"/>
        <v>-139496974138.87619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-139496974138.87619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-581237392.24531746</v>
      </c>
      <c r="L3520" s="444">
        <f t="shared" ca="1" si="167"/>
        <v>-140078211531.12152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-140078211531.12152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-583659214.71300638</v>
      </c>
      <c r="L3521" s="444">
        <f t="shared" ca="1" si="167"/>
        <v>-140661870745.83453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-140661870745.83453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-586091128.10764384</v>
      </c>
      <c r="L3522" s="444">
        <f t="shared" ca="1" si="167"/>
        <v>-141247961873.94217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-141247961873.94217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-588533174.47475898</v>
      </c>
      <c r="L3523" s="444">
        <f t="shared" ca="1" si="167"/>
        <v>-141836495048.41693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-141836495048.41693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-590985396.03507054</v>
      </c>
      <c r="L3524" s="444">
        <f t="shared" ca="1" si="167"/>
        <v>-142427480444.452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-142427480444.452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-593447835.18521667</v>
      </c>
      <c r="L3525" s="444">
        <f t="shared" ca="1" si="167"/>
        <v>-143020928279.63721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-143020928279.63721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-595920534.49848831</v>
      </c>
      <c r="L3526" s="444">
        <f t="shared" ca="1" si="167"/>
        <v>-143616848814.13568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-143616848814.13568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-598403536.72556531</v>
      </c>
      <c r="L3527" s="444">
        <f t="shared" ca="1" si="167"/>
        <v>-144215252350.86124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-144215252350.86124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-600896884.79525518</v>
      </c>
      <c r="L3528" s="444">
        <f t="shared" ca="1" si="167"/>
        <v>-144816149235.65649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-144816149235.65649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-603400621.81523538</v>
      </c>
      <c r="L3529" s="444">
        <f t="shared" ca="1" si="167"/>
        <v>-145419549857.47174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-145419549857.47174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-605914791.07279897</v>
      </c>
      <c r="L3530" s="444">
        <f t="shared" ca="1" si="167"/>
        <v>-146025464648.54453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-146025464648.54453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-608439436.03560221</v>
      </c>
      <c r="L3531" s="444">
        <f t="shared" ca="1" si="167"/>
        <v>-146633904084.58014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-146633904084.58014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-610974600.35241723</v>
      </c>
      <c r="L3532" s="444">
        <f t="shared" ca="1" si="167"/>
        <v>-147244878684.93256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-147244878684.93256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-613520327.85388565</v>
      </c>
      <c r="L3533" s="444">
        <f t="shared" ca="1" si="167"/>
        <v>-147858399012.78644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-147858399012.78644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-616076662.55327678</v>
      </c>
      <c r="L3534" s="444">
        <f t="shared" ca="1" si="167"/>
        <v>-148474475675.33972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-148474475675.33972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-618643648.64724886</v>
      </c>
      <c r="L3535" s="444">
        <f t="shared" ca="1" si="167"/>
        <v>-149093119323.98697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-149093119323.98697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-621221330.51661241</v>
      </c>
      <c r="L3536" s="444">
        <f t="shared" ca="1" si="167"/>
        <v>-149714340654.50357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-149714340654.50357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-623809752.72709823</v>
      </c>
      <c r="L3537" s="444">
        <f t="shared" ca="1" si="167"/>
        <v>-150338150407.23068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-150338150407.23068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-626408960.03012788</v>
      </c>
      <c r="L3538" s="444">
        <f t="shared" ca="1" si="167"/>
        <v>-150964559367.2608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-150964559367.2608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-629018997.36358666</v>
      </c>
      <c r="L3539" s="444">
        <f t="shared" ca="1" si="167"/>
        <v>-151593578364.62439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-151593578364.62439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-631639909.85260165</v>
      </c>
      <c r="L3540" s="444">
        <f t="shared" ca="1" si="167"/>
        <v>-152225218274.47699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-152225218274.47699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-634271742.81032073</v>
      </c>
      <c r="L3541" s="444">
        <f t="shared" ca="1" si="167"/>
        <v>-152859490017.28732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-152859490017.28732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-636914541.73869717</v>
      </c>
      <c r="L3542" s="444">
        <f t="shared" ca="1" si="167"/>
        <v>-153496404559.02603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-153496404559.02603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-639568352.32927513</v>
      </c>
      <c r="L3543" s="444">
        <f t="shared" ca="1" si="167"/>
        <v>-154135972911.35532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-154135972911.35532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-642233220.46398044</v>
      </c>
      <c r="L3544" s="444">
        <f t="shared" ca="1" si="167"/>
        <v>-154778206131.81931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-154778206131.81931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-644909192.21591377</v>
      </c>
      <c r="L3545" s="444">
        <f t="shared" ca="1" si="167"/>
        <v>-155423115324.03522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-155423115324.03522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-647596313.85014677</v>
      </c>
      <c r="L3546" s="444">
        <f t="shared" ca="1" si="167"/>
        <v>-156070711637.88538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-156070711637.88538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-650294631.82452238</v>
      </c>
      <c r="L3547" s="444">
        <f t="shared" ca="1" si="167"/>
        <v>-156721006269.7099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-156721006269.7099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-653004192.79045796</v>
      </c>
      <c r="L3548" s="444">
        <f t="shared" ca="1" si="167"/>
        <v>-157374010462.50037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-157374010462.50037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-655725043.59375155</v>
      </c>
      <c r="L3549" s="444">
        <f t="shared" ca="1" si="167"/>
        <v>-158029735506.09412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-158029735506.09412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-658457231.27539217</v>
      </c>
      <c r="L3550" s="444">
        <f t="shared" ca="1" si="167"/>
        <v>-158688192737.36951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-158688192737.36951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-661200803.07237291</v>
      </c>
      <c r="L3551" s="444">
        <f t="shared" ca="1" si="167"/>
        <v>-159349393540.44189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-159349393540.44189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-663955806.41850793</v>
      </c>
      <c r="L3552" s="444">
        <f t="shared" ca="1" si="167"/>
        <v>-160013349346.86041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-160013349346.86041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-666722288.9452517</v>
      </c>
      <c r="L3553" s="444">
        <f t="shared" ca="1" si="167"/>
        <v>-160680071635.80566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-160680071635.80566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-669500298.48252356</v>
      </c>
      <c r="L3554" s="444">
        <f t="shared" ca="1" si="167"/>
        <v>-161349571934.28818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-161349571934.28818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-672289883.05953407</v>
      </c>
      <c r="L3555" s="444">
        <f t="shared" ca="1" si="167"/>
        <v>-162021861817.34772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-162021861817.34772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-675091090.90561545</v>
      </c>
      <c r="L3556" s="444">
        <f t="shared" ca="1" si="167"/>
        <v>-162696952908.25333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-162696952908.25333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-677903970.45105553</v>
      </c>
      <c r="L3557" s="444">
        <f t="shared" ca="1" si="167"/>
        <v>-163374856878.70438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-163374856878.70438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-680728570.32793486</v>
      </c>
      <c r="L3558" s="444">
        <f t="shared" ca="1" si="167"/>
        <v>-164055585449.03232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-164055585449.03232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-683564939.37096798</v>
      </c>
      <c r="L3559" s="444">
        <f t="shared" ca="1" si="167"/>
        <v>-164739150388.40329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-164739150388.40329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-686413126.61834705</v>
      </c>
      <c r="L3560" s="444">
        <f t="shared" ca="1" si="167"/>
        <v>-165425563515.02164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-165425563515.02164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-689273181.31259012</v>
      </c>
      <c r="L3561" s="444">
        <f t="shared" ca="1" si="167"/>
        <v>-166114836696.33423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-166114836696.33423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-692145152.90139258</v>
      </c>
      <c r="L3562" s="444">
        <f t="shared" ca="1" si="167"/>
        <v>-166806981849.23563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-166806981849.23563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-695029091.03848171</v>
      </c>
      <c r="L3563" s="444">
        <f t="shared" ca="1" si="167"/>
        <v>-167502010940.27411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-167502010940.27411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-697925045.5844754</v>
      </c>
      <c r="L3564" s="444">
        <f t="shared" ca="1" si="167"/>
        <v>-168199935985.85858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-168199935985.85858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-700833066.6077441</v>
      </c>
      <c r="L3565" s="444">
        <f t="shared" ca="1" si="167"/>
        <v>-168900769052.46634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-168900769052.46634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-703753204.38527644</v>
      </c>
      <c r="L3566" s="444">
        <f t="shared" ca="1" si="167"/>
        <v>-169604522256.85162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-169604522256.85162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-706685509.40354848</v>
      </c>
      <c r="L3567" s="444">
        <f t="shared" ca="1" si="167"/>
        <v>-170311207766.25516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-170311207766.25516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-709630032.35939646</v>
      </c>
      <c r="L3568" s="444">
        <f t="shared" ca="1" si="167"/>
        <v>-171020837798.61456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-171020837798.61456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-712586824.16089404</v>
      </c>
      <c r="L3569" s="444">
        <f t="shared" ca="1" si="167"/>
        <v>-171733424622.77545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-171733424622.77545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-715555935.928231</v>
      </c>
      <c r="L3570" s="444">
        <f t="shared" ca="1" si="167"/>
        <v>-172448980558.70367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-172448980558.70367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-718537418.99459863</v>
      </c>
      <c r="L3571" s="444">
        <f t="shared" ca="1" si="167"/>
        <v>-173167517977.69827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-173167517977.69827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-721531324.90707612</v>
      </c>
      <c r="L3572" s="444">
        <f t="shared" ca="1" si="167"/>
        <v>-173889049302.60535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-173889049302.60535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-724537705.4275223</v>
      </c>
      <c r="L3573" s="444">
        <f t="shared" ca="1" si="167"/>
        <v>-174613587008.03287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-174613587008.03287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-727556612.53347027</v>
      </c>
      <c r="L3574" s="444">
        <f t="shared" ca="1" si="167"/>
        <v>-175341143620.56635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-175341143620.56635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-730588098.41902637</v>
      </c>
      <c r="L3575" s="444">
        <f t="shared" ca="1" si="167"/>
        <v>-176071731718.98538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-176071731718.98538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-733632215.49577236</v>
      </c>
      <c r="L3576" s="444">
        <f t="shared" ca="1" si="167"/>
        <v>-176805363934.48114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-176805363934.48114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-736689016.39367139</v>
      </c>
      <c r="L3577" s="444">
        <f t="shared" ca="1" si="167"/>
        <v>-177542052950.87482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-177542052950.87482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-739758553.96197844</v>
      </c>
      <c r="L3578" s="444">
        <f t="shared" ref="L3578:L3832" ca="1" si="172">I3578-J3578+K3578</f>
        <v>-178281811504.83679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-178281811504.83679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-742840881.27015328</v>
      </c>
      <c r="L3579" s="444">
        <f t="shared" ca="1" si="172"/>
        <v>-179024652386.10693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-179024652386.10693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-745936051.60877883</v>
      </c>
      <c r="L3580" s="444">
        <f t="shared" ca="1" si="172"/>
        <v>-179770588437.7157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-179770588437.7157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-749044118.49048209</v>
      </c>
      <c r="L3581" s="444">
        <f t="shared" ca="1" si="172"/>
        <v>-180519632556.20618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-180519632556.20618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-752165135.65085912</v>
      </c>
      <c r="L3582" s="444">
        <f t="shared" ca="1" si="172"/>
        <v>-181271797691.85703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-181271797691.85703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-755299157.04940426</v>
      </c>
      <c r="L3583" s="444">
        <f t="shared" ca="1" si="172"/>
        <v>-182027096848.90643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-182027096848.90643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-758446236.87044346</v>
      </c>
      <c r="L3584" s="444">
        <f t="shared" ca="1" si="172"/>
        <v>-182785543085.77689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-182785543085.77689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-761606429.52407038</v>
      </c>
      <c r="L3585" s="444">
        <f t="shared" ca="1" si="172"/>
        <v>-183547149515.30096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-183547149515.30096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-764779789.64708734</v>
      </c>
      <c r="L3586" s="444">
        <f t="shared" ca="1" si="172"/>
        <v>-184311929304.94806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-184311929304.94806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-767966372.10395026</v>
      </c>
      <c r="L3587" s="444">
        <f t="shared" ca="1" si="172"/>
        <v>-185079895677.052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-185079895677.052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-771166231.98771667</v>
      </c>
      <c r="L3588" s="444">
        <f t="shared" ca="1" si="172"/>
        <v>-185851061909.03973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-185851061909.03973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-774379424.62099886</v>
      </c>
      <c r="L3589" s="444">
        <f t="shared" ca="1" si="172"/>
        <v>-186625441333.66074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-186625441333.66074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-777606005.55691969</v>
      </c>
      <c r="L3590" s="444">
        <f t="shared" ca="1" si="172"/>
        <v>-187403047339.21765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-187403047339.21765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-780846030.5800736</v>
      </c>
      <c r="L3591" s="444">
        <f t="shared" ca="1" si="172"/>
        <v>-188183893369.79773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-188183893369.79773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-784099555.70749056</v>
      </c>
      <c r="L3592" s="444">
        <f t="shared" ca="1" si="172"/>
        <v>-188967992925.50522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-188967992925.50522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-787366637.18960512</v>
      </c>
      <c r="L3593" s="444">
        <f t="shared" ca="1" si="172"/>
        <v>-189755359562.69482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-189755359562.69482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-790647331.51122844</v>
      </c>
      <c r="L3594" s="444">
        <f t="shared" ca="1" si="172"/>
        <v>-190546006894.20605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-190546006894.20605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-793941695.3925252</v>
      </c>
      <c r="L3595" s="444">
        <f t="shared" ca="1" si="172"/>
        <v>-191339948589.59857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-191339948589.59857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-797249785.789994</v>
      </c>
      <c r="L3596" s="444">
        <f t="shared" ca="1" si="172"/>
        <v>-192137198375.38858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-192137198375.38858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-800571659.89745235</v>
      </c>
      <c r="L3597" s="444">
        <f t="shared" ca="1" si="172"/>
        <v>-192937770035.28604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-192937770035.28604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-803907375.14702511</v>
      </c>
      <c r="L3598" s="444">
        <f t="shared" ca="1" si="172"/>
        <v>-193741677410.43307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-193741677410.43307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-807256989.21013784</v>
      </c>
      <c r="L3599" s="444">
        <f t="shared" ca="1" si="172"/>
        <v>-194548934399.64322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-194548934399.64322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-810620559.99851346</v>
      </c>
      <c r="L3600" s="444">
        <f t="shared" ca="1" si="172"/>
        <v>-195359554959.64172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-195359554959.64172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-813998145.66517389</v>
      </c>
      <c r="L3601" s="444">
        <f t="shared" ca="1" si="172"/>
        <v>-196173553105.30688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-196173553105.30688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-817389804.60544538</v>
      </c>
      <c r="L3602" s="444">
        <f t="shared" ca="1" si="172"/>
        <v>-196990942909.91232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-196990942909.91232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-820795595.457968</v>
      </c>
      <c r="L3603" s="444">
        <f t="shared" ca="1" si="172"/>
        <v>-197811738505.3703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-197811738505.3703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-824215577.10570955</v>
      </c>
      <c r="L3604" s="444">
        <f t="shared" ca="1" si="172"/>
        <v>-198635954082.47601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-198635954082.47601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-827649808.67698336</v>
      </c>
      <c r="L3605" s="444">
        <f t="shared" ca="1" si="172"/>
        <v>-199463603891.15298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-199463603891.15298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-831098349.54647076</v>
      </c>
      <c r="L3606" s="444">
        <f t="shared" ca="1" si="172"/>
        <v>-200294702240.69946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-200294702240.69946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-834561259.3362478</v>
      </c>
      <c r="L3607" s="444">
        <f t="shared" ca="1" si="172"/>
        <v>-201129263500.03571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-201129263500.03571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-838038597.9168154</v>
      </c>
      <c r="L3608" s="444">
        <f t="shared" ca="1" si="172"/>
        <v>-201967302097.95251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-201967302097.95251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-841530425.40813541</v>
      </c>
      <c r="L3609" s="444">
        <f t="shared" ca="1" si="172"/>
        <v>-202808832523.36066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-202808832523.36066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-845036802.18066943</v>
      </c>
      <c r="L3610" s="444">
        <f t="shared" ca="1" si="172"/>
        <v>-203653869325.54132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-203653869325.54132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-848557788.85642219</v>
      </c>
      <c r="L3611" s="444">
        <f t="shared" ca="1" si="172"/>
        <v>-204502427114.39774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-204502427114.39774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-852093446.30999053</v>
      </c>
      <c r="L3612" s="444">
        <f t="shared" ca="1" si="172"/>
        <v>-205354520560.70773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-205354520560.70773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-855643835.66961551</v>
      </c>
      <c r="L3613" s="444">
        <f t="shared" ca="1" si="172"/>
        <v>-206210164396.37735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-206210164396.37735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-859209018.31823897</v>
      </c>
      <c r="L3614" s="444">
        <f t="shared" ca="1" si="172"/>
        <v>-207069373414.69559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-207069373414.69559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-862789055.89456499</v>
      </c>
      <c r="L3615" s="444">
        <f t="shared" ca="1" si="172"/>
        <v>-207932162470.59015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-207932162470.59015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-866384010.29412556</v>
      </c>
      <c r="L3616" s="444">
        <f t="shared" ca="1" si="172"/>
        <v>-208798546480.88428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-208798546480.88428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-869993943.67035115</v>
      </c>
      <c r="L3617" s="444">
        <f t="shared" ca="1" si="172"/>
        <v>-209668540424.55463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-209668540424.55463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-873618918.43564427</v>
      </c>
      <c r="L3618" s="444">
        <f t="shared" ca="1" si="172"/>
        <v>-210542159342.99026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-210542159342.99026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-877258997.2624594</v>
      </c>
      <c r="L3619" s="444">
        <f t="shared" ca="1" si="172"/>
        <v>-211419418340.25272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-211419418340.25272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-880914243.08438635</v>
      </c>
      <c r="L3620" s="444">
        <f t="shared" ca="1" si="172"/>
        <v>-212300332583.3371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-212300332583.3371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-884584719.09723794</v>
      </c>
      <c r="L3621" s="444">
        <f t="shared" ca="1" si="172"/>
        <v>-213184917302.43433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-213184917302.43433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-888270488.76014304</v>
      </c>
      <c r="L3622" s="444">
        <f t="shared" ca="1" si="172"/>
        <v>-214073187791.19446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-214073187791.19446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-891971615.79664373</v>
      </c>
      <c r="L3623" s="444">
        <f t="shared" ca="1" si="172"/>
        <v>-214965159406.99109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-214965159406.99109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-895688164.19579613</v>
      </c>
      <c r="L3624" s="444">
        <f t="shared" ca="1" si="172"/>
        <v>-215860847571.18689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-215860847571.18689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-899420198.21327865</v>
      </c>
      <c r="L3625" s="444">
        <f t="shared" ca="1" si="172"/>
        <v>-216760267769.40018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-216760267769.40018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-903167782.3725009</v>
      </c>
      <c r="L3626" s="444">
        <f t="shared" ca="1" si="172"/>
        <v>-217663435551.77267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-217663435551.77267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-906930981.46571934</v>
      </c>
      <c r="L3627" s="444">
        <f t="shared" ca="1" si="172"/>
        <v>-218570366533.2384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-218570366533.2384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-910709860.55516016</v>
      </c>
      <c r="L3628" s="444">
        <f t="shared" ca="1" si="172"/>
        <v>-219481076393.79355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-219481076393.79355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-914504484.97413981</v>
      </c>
      <c r="L3629" s="444">
        <f t="shared" ca="1" si="172"/>
        <v>-220395580878.7677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-220395580878.7677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-918314920.32819879</v>
      </c>
      <c r="L3630" s="444">
        <f t="shared" ca="1" si="172"/>
        <v>-221313895799.09589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-221313895799.09589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-922141232.49623299</v>
      </c>
      <c r="L3631" s="444">
        <f t="shared" ca="1" si="172"/>
        <v>-222236037031.59213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-222236037031.59213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-925983487.63163376</v>
      </c>
      <c r="L3632" s="444">
        <f t="shared" ca="1" si="172"/>
        <v>-223162020519.22375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-223162020519.22375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-929841752.16343212</v>
      </c>
      <c r="L3633" s="444">
        <f t="shared" ca="1" si="172"/>
        <v>-224091862271.38718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-224091862271.38718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-933716092.79744661</v>
      </c>
      <c r="L3634" s="444">
        <f t="shared" ca="1" si="172"/>
        <v>-225025578364.18463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-225025578364.18463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-937606576.51743603</v>
      </c>
      <c r="L3635" s="444">
        <f t="shared" ca="1" si="172"/>
        <v>-225963184940.70206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-225963184940.70206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-941513270.58625865</v>
      </c>
      <c r="L3636" s="444">
        <f t="shared" ca="1" si="172"/>
        <v>-226904698211.28833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-226904698211.28833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-945436242.54703474</v>
      </c>
      <c r="L3637" s="444">
        <f t="shared" ca="1" si="172"/>
        <v>-227850134453.83536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-227850134453.83536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-949375560.22431397</v>
      </c>
      <c r="L3638" s="444">
        <f t="shared" ca="1" si="172"/>
        <v>-228799510014.05966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-228799510014.05966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-953331291.72524858</v>
      </c>
      <c r="L3639" s="444">
        <f t="shared" ca="1" si="172"/>
        <v>-229752841305.78491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-229752841305.78491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-957303505.44077051</v>
      </c>
      <c r="L3640" s="444">
        <f t="shared" ca="1" si="172"/>
        <v>-230710144811.22568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-230710144811.22568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-961292270.04677379</v>
      </c>
      <c r="L3641" s="444">
        <f t="shared" ca="1" si="172"/>
        <v>-231671437081.27246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-231671437081.27246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-965297654.50530207</v>
      </c>
      <c r="L3642" s="444">
        <f t="shared" ca="1" si="172"/>
        <v>-232636734735.77777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-232636734735.77777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-969319728.0657407</v>
      </c>
      <c r="L3643" s="444">
        <f t="shared" ca="1" si="172"/>
        <v>-233606054463.84351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-233606054463.84351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-973358560.26601458</v>
      </c>
      <c r="L3644" s="444">
        <f t="shared" ca="1" si="172"/>
        <v>-234579413024.10953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-234579413024.10953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-977414220.93378973</v>
      </c>
      <c r="L3645" s="444">
        <f t="shared" ca="1" si="172"/>
        <v>-235556827245.0433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-235556827245.0433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-981486780.18768036</v>
      </c>
      <c r="L3646" s="444">
        <f t="shared" ca="1" si="172"/>
        <v>-236538314025.23099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-236538314025.23099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-985576308.43846238</v>
      </c>
      <c r="L3647" s="444">
        <f t="shared" ca="1" si="172"/>
        <v>-237523890333.66946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-237523890333.66946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-989682876.39028931</v>
      </c>
      <c r="L3648" s="444">
        <f t="shared" ca="1" si="172"/>
        <v>-238513573210.05975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-238513573210.05975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-993806555.04191577</v>
      </c>
      <c r="L3649" s="444">
        <f t="shared" ca="1" si="172"/>
        <v>-239507379765.10165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-239507379765.10165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-997947415.68792355</v>
      </c>
      <c r="L3650" s="444">
        <f t="shared" ca="1" si="172"/>
        <v>-240505327180.78958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-240505327180.78958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-1002105529.9199566</v>
      </c>
      <c r="L3651" s="444">
        <f t="shared" ca="1" si="172"/>
        <v>-241507432710.70953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-241507432710.70953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-1006280969.6279563</v>
      </c>
      <c r="L3652" s="444">
        <f t="shared" ca="1" si="172"/>
        <v>-242513713680.33749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-242513713680.33749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-1010473807.0014063</v>
      </c>
      <c r="L3653" s="444">
        <f t="shared" ca="1" si="172"/>
        <v>-243524187487.3389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-243524187487.3389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-1014684114.5305787</v>
      </c>
      <c r="L3654" s="444">
        <f t="shared" ca="1" si="172"/>
        <v>-244538871601.86948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-244538871601.86948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-1018911965.0077895</v>
      </c>
      <c r="L3655" s="444">
        <f t="shared" ca="1" si="172"/>
        <v>-245557783566.87726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-245557783566.87726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-1023157431.5286552</v>
      </c>
      <c r="L3656" s="444">
        <f t="shared" ca="1" si="172"/>
        <v>-246580940998.40591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-246580940998.40591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-1027420587.493358</v>
      </c>
      <c r="L3657" s="444">
        <f t="shared" ca="1" si="172"/>
        <v>-247608361585.89926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-247608361585.89926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-1031701506.6079137</v>
      </c>
      <c r="L3658" s="444">
        <f t="shared" ca="1" si="172"/>
        <v>-248640063092.50717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-248640063092.50717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-1036000262.8854465</v>
      </c>
      <c r="L3659" s="444">
        <f t="shared" ca="1" si="172"/>
        <v>-249676063355.39261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-249676063355.39261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-1040316930.6474693</v>
      </c>
      <c r="L3660" s="444">
        <f t="shared" ca="1" si="172"/>
        <v>-250716380286.04007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-250716380286.04007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-1044651584.5251671</v>
      </c>
      <c r="L3661" s="444">
        <f t="shared" ca="1" si="172"/>
        <v>-251761031870.56525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-251761031870.56525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-1049004299.4606885</v>
      </c>
      <c r="L3662" s="444">
        <f t="shared" ca="1" si="172"/>
        <v>-252810036170.02594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-252810036170.02594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-1053375150.7084414</v>
      </c>
      <c r="L3663" s="444">
        <f t="shared" ca="1" si="172"/>
        <v>-253863411320.73438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-253863411320.73438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-1057764213.8363932</v>
      </c>
      <c r="L3664" s="444">
        <f t="shared" ca="1" si="172"/>
        <v>-254921175534.57077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-254921175534.57077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-1062171564.727378</v>
      </c>
      <c r="L3665" s="444">
        <f t="shared" ca="1" si="172"/>
        <v>-255983347099.29816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-255983347099.29816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-1066597279.580409</v>
      </c>
      <c r="L3666" s="444">
        <f t="shared" ca="1" si="172"/>
        <v>-257049944378.87857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-257049944378.87857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-1071041434.911994</v>
      </c>
      <c r="L3667" s="444">
        <f t="shared" ca="1" si="172"/>
        <v>-258120985813.79056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-258120985813.79056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-1075504107.5574605</v>
      </c>
      <c r="L3668" s="444">
        <f t="shared" ca="1" si="172"/>
        <v>-259196489921.34802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-259196489921.34802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-1079985374.6722834</v>
      </c>
      <c r="L3669" s="444">
        <f t="shared" ca="1" si="172"/>
        <v>-260276475296.02029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-260276475296.02029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-1084485313.733418</v>
      </c>
      <c r="L3670" s="444">
        <f t="shared" ca="1" si="172"/>
        <v>-261360960609.75372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-261360960609.75372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-1089004002.5406406</v>
      </c>
      <c r="L3671" s="444">
        <f t="shared" ca="1" si="172"/>
        <v>-262449964612.29437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-262449964612.29437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-1093541519.2178934</v>
      </c>
      <c r="L3672" s="444">
        <f t="shared" ca="1" si="172"/>
        <v>-263543506131.51227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-263543506131.51227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-1098097942.2146344</v>
      </c>
      <c r="L3673" s="444">
        <f t="shared" ca="1" si="172"/>
        <v>-264641604073.7269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-264641604073.7269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-1102673350.3071954</v>
      </c>
      <c r="L3674" s="444">
        <f t="shared" ca="1" si="172"/>
        <v>-265744277424.03409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-265744277424.03409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-1107267822.600142</v>
      </c>
      <c r="L3675" s="444">
        <f t="shared" ca="1" si="172"/>
        <v>-266851545246.63422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-266851545246.63422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-1111881438.5276425</v>
      </c>
      <c r="L3676" s="444">
        <f t="shared" ca="1" si="172"/>
        <v>-267963426685.16187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-267963426685.16187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-1116514277.854841</v>
      </c>
      <c r="L3677" s="444">
        <f t="shared" ca="1" si="172"/>
        <v>-269079940963.01669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-269079940963.01669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-1121166420.6792362</v>
      </c>
      <c r="L3678" s="444">
        <f t="shared" ca="1" si="172"/>
        <v>-270201107383.69592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-270201107383.69592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-1125837947.4320664</v>
      </c>
      <c r="L3679" s="444">
        <f t="shared" ca="1" si="172"/>
        <v>-271326945331.12799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-271326945331.12799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-1130528938.8796999</v>
      </c>
      <c r="L3680" s="444">
        <f t="shared" ca="1" si="172"/>
        <v>-272457474270.00769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-272457474270.00769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-1135239476.1250322</v>
      </c>
      <c r="L3681" s="444">
        <f t="shared" ca="1" si="172"/>
        <v>-273592713746.13272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-273592713746.13272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-1139969640.6088862</v>
      </c>
      <c r="L3682" s="444">
        <f t="shared" ca="1" si="172"/>
        <v>-274732683386.74161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-274732683386.74161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-1144719514.1114233</v>
      </c>
      <c r="L3683" s="444">
        <f t="shared" ca="1" si="172"/>
        <v>-275877402900.85303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-275877402900.85303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-1149489178.7535543</v>
      </c>
      <c r="L3684" s="444">
        <f t="shared" ca="1" si="172"/>
        <v>-277026892079.60657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-277026892079.60657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-1154278716.9983606</v>
      </c>
      <c r="L3685" s="444">
        <f t="shared" ca="1" si="172"/>
        <v>-278181170796.60492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-278181170796.60492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-1159088211.6525204</v>
      </c>
      <c r="L3686" s="444">
        <f t="shared" ca="1" si="172"/>
        <v>-279340259008.25745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-279340259008.25745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-1163917745.8677394</v>
      </c>
      <c r="L3687" s="444">
        <f t="shared" ca="1" si="172"/>
        <v>-280504176754.12518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-280504176754.12518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-1168767403.1421883</v>
      </c>
      <c r="L3688" s="444">
        <f t="shared" ca="1" si="172"/>
        <v>-281672944157.2674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-281672944157.2674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-1173637267.3219476</v>
      </c>
      <c r="L3689" s="444">
        <f t="shared" ca="1" si="172"/>
        <v>-282846581424.58936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-282846581424.58936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-1178527422.6024556</v>
      </c>
      <c r="L3690" s="444">
        <f t="shared" ca="1" si="172"/>
        <v>-284025108847.19183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-284025108847.19183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-1183437953.5299659</v>
      </c>
      <c r="L3691" s="444">
        <f t="shared" ca="1" si="172"/>
        <v>-285208546800.7218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-285208546800.7218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-1188368945.0030074</v>
      </c>
      <c r="L3692" s="444">
        <f t="shared" ca="1" si="172"/>
        <v>-286396915745.72479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-286396915745.72479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-1193320482.2738533</v>
      </c>
      <c r="L3693" s="444">
        <f t="shared" ca="1" si="172"/>
        <v>-287590236227.99866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-287590236227.99866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-1198292650.9499943</v>
      </c>
      <c r="L3694" s="444">
        <f t="shared" ca="1" si="172"/>
        <v>-288788528878.94867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-288788528878.94867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-1203285536.9956195</v>
      </c>
      <c r="L3695" s="444">
        <f t="shared" ca="1" si="172"/>
        <v>-289991814415.94427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-289991814415.94427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-1208299226.7331011</v>
      </c>
      <c r="L3696" s="444">
        <f t="shared" ca="1" si="172"/>
        <v>-291200113642.67737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-291200113642.67737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-1213333806.8444891</v>
      </c>
      <c r="L3697" s="444">
        <f t="shared" ca="1" si="172"/>
        <v>-292413447449.52185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-292413447449.52185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-1218389364.3730078</v>
      </c>
      <c r="L3698" s="444">
        <f t="shared" ca="1" si="172"/>
        <v>-293631836813.89484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-293631836813.89484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-1223465986.7245617</v>
      </c>
      <c r="L3699" s="444">
        <f t="shared" ca="1" si="172"/>
        <v>-294855302800.61938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-294855302800.61938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-1228563761.6692474</v>
      </c>
      <c r="L3700" s="444">
        <f t="shared" ca="1" si="172"/>
        <v>-296083866562.28864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-296083866562.28864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-1233682777.3428693</v>
      </c>
      <c r="L3701" s="444">
        <f t="shared" ca="1" si="172"/>
        <v>-297317549339.63153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-297317549339.63153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-1238823122.2484646</v>
      </c>
      <c r="L3702" s="444">
        <f t="shared" ca="1" si="172"/>
        <v>-298556372461.88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-298556372461.88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-1243984885.2578332</v>
      </c>
      <c r="L3703" s="444">
        <f t="shared" ca="1" si="172"/>
        <v>-299800357347.13782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-299800357347.13782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-1249168155.6130743</v>
      </c>
      <c r="L3704" s="444">
        <f t="shared" ca="1" si="172"/>
        <v>-301049525502.75092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-301049525502.75092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-1254373022.9281287</v>
      </c>
      <c r="L3705" s="444">
        <f t="shared" ca="1" si="172"/>
        <v>-302303898525.67902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-302303898525.67902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-1259599577.1903293</v>
      </c>
      <c r="L3706" s="444">
        <f t="shared" ca="1" si="172"/>
        <v>-303563498102.86932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-303563498102.86932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-1264847908.7619555</v>
      </c>
      <c r="L3707" s="444">
        <f t="shared" ca="1" si="172"/>
        <v>-304828346011.63129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-304828346011.63129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-1270118108.3817971</v>
      </c>
      <c r="L3708" s="444">
        <f t="shared" ca="1" si="172"/>
        <v>-306098464120.01306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-306098464120.01306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-1275410267.1667211</v>
      </c>
      <c r="L3709" s="444">
        <f t="shared" ca="1" si="172"/>
        <v>-307373874387.17981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-307373874387.17981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-1280724476.6132493</v>
      </c>
      <c r="L3710" s="444">
        <f t="shared" ca="1" si="172"/>
        <v>-308654598863.79303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-308654598863.79303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-1286060828.5991375</v>
      </c>
      <c r="L3711" s="444">
        <f t="shared" ca="1" si="172"/>
        <v>-309940659692.39215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-309940659692.39215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-1291419415.3849673</v>
      </c>
      <c r="L3712" s="444">
        <f t="shared" ca="1" si="172"/>
        <v>-311232079107.7771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-311232079107.7771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-1296800329.6157379</v>
      </c>
      <c r="L3713" s="444">
        <f t="shared" ca="1" si="172"/>
        <v>-312528879437.39282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-312528879437.39282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-1302203664.3224702</v>
      </c>
      <c r="L3714" s="444">
        <f t="shared" ca="1" si="172"/>
        <v>-313831083101.71527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-313831083101.71527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-1307629512.9238136</v>
      </c>
      <c r="L3715" s="444">
        <f t="shared" ca="1" si="172"/>
        <v>-315138712614.6391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-315138712614.6391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-1313077969.2276628</v>
      </c>
      <c r="L3716" s="444">
        <f t="shared" ca="1" si="172"/>
        <v>-316451790583.86676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-316451790583.86676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-1318549127.4327781</v>
      </c>
      <c r="L3717" s="444">
        <f t="shared" ca="1" si="172"/>
        <v>-317770339711.29956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-317770339711.29956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-1324043082.1304147</v>
      </c>
      <c r="L3718" s="444">
        <f t="shared" ca="1" si="172"/>
        <v>-319094382793.42999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-319094382793.42999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-1329559928.3059583</v>
      </c>
      <c r="L3719" s="444">
        <f t="shared" ca="1" si="172"/>
        <v>-320423942721.73596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-320423942721.73596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-1335099761.3405664</v>
      </c>
      <c r="L3720" s="444">
        <f t="shared" ca="1" si="172"/>
        <v>-321759042483.07654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-321759042483.07654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-1340662677.0128188</v>
      </c>
      <c r="L3721" s="444">
        <f t="shared" ca="1" si="172"/>
        <v>-323099705160.08936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-323099705160.08936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-1346248771.5003724</v>
      </c>
      <c r="L3722" s="444">
        <f t="shared" ca="1" si="172"/>
        <v>-324445953931.58972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-324445953931.58972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-1351858141.3816237</v>
      </c>
      <c r="L3723" s="444">
        <f t="shared" ca="1" si="172"/>
        <v>-325797812072.97137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-325797812072.97137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-1357490883.6373806</v>
      </c>
      <c r="L3724" s="444">
        <f t="shared" ca="1" si="172"/>
        <v>-327155302956.60876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-327155302956.60876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-1363147095.6525364</v>
      </c>
      <c r="L3725" s="444">
        <f t="shared" ca="1" si="172"/>
        <v>-328518450052.26129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-328518450052.26129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-1368826875.2177553</v>
      </c>
      <c r="L3726" s="444">
        <f t="shared" ca="1" si="172"/>
        <v>-329887276927.47906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-329887276927.47906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-1374530320.5311627</v>
      </c>
      <c r="L3727" s="444">
        <f t="shared" ca="1" si="172"/>
        <v>-331261807248.01025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-331261807248.01025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-1380257530.2000427</v>
      </c>
      <c r="L3728" s="444">
        <f t="shared" ca="1" si="172"/>
        <v>-332642064778.21033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-332642064778.21033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-1386008603.242543</v>
      </c>
      <c r="L3729" s="444">
        <f t="shared" ca="1" si="172"/>
        <v>-334028073381.45288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-334028073381.45288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-1391783639.0893869</v>
      </c>
      <c r="L3730" s="444">
        <f t="shared" ca="1" si="172"/>
        <v>-335419857020.5423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-335419857020.5423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-1397582737.585593</v>
      </c>
      <c r="L3731" s="444">
        <f t="shared" ca="1" si="172"/>
        <v>-336817439758.12787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-336817439758.12787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-1403405998.9921994</v>
      </c>
      <c r="L3732" s="444">
        <f t="shared" ca="1" si="172"/>
        <v>-338220845757.12006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-338220845757.12006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-1409253523.9880002</v>
      </c>
      <c r="L3733" s="444">
        <f t="shared" ca="1" si="172"/>
        <v>-339630099281.10803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-339630099281.10803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-1415125413.6712835</v>
      </c>
      <c r="L3734" s="444">
        <f t="shared" ca="1" si="172"/>
        <v>-341045224694.7793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-341045224694.7793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-1421021769.5615804</v>
      </c>
      <c r="L3735" s="444">
        <f t="shared" ca="1" si="172"/>
        <v>-342466246464.34088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-342466246464.34088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-1426942693.6014204</v>
      </c>
      <c r="L3736" s="444">
        <f t="shared" ca="1" si="172"/>
        <v>-343893189157.94232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-343893189157.94232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-1432888288.158093</v>
      </c>
      <c r="L3737" s="444">
        <f t="shared" ca="1" si="172"/>
        <v>-345326077446.1004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-345326077446.1004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-1438858656.0254183</v>
      </c>
      <c r="L3738" s="444">
        <f t="shared" ca="1" si="172"/>
        <v>-346764936102.12579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-346764936102.12579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-1444853900.4255242</v>
      </c>
      <c r="L3739" s="444">
        <f t="shared" ca="1" si="172"/>
        <v>-348209790002.55133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-348209790002.55133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-1450874125.0106306</v>
      </c>
      <c r="L3740" s="444">
        <f t="shared" ca="1" si="172"/>
        <v>-349660664127.56195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-349660664127.56195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-1456919433.8648415</v>
      </c>
      <c r="L3741" s="444">
        <f t="shared" ca="1" si="172"/>
        <v>-351117583561.42682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-351117583561.42682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-1462989931.505945</v>
      </c>
      <c r="L3742" s="444">
        <f t="shared" ca="1" si="172"/>
        <v>-352580573492.93274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-352580573492.93274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-1469085722.8872197</v>
      </c>
      <c r="L3743" s="444">
        <f t="shared" ca="1" si="172"/>
        <v>-354049659215.81995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-354049659215.81995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-1475206913.3992498</v>
      </c>
      <c r="L3744" s="444">
        <f t="shared" ca="1" si="172"/>
        <v>-355524866129.21918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-355524866129.21918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-1481353608.8717465</v>
      </c>
      <c r="L3745" s="444">
        <f t="shared" ca="1" si="172"/>
        <v>-357006219738.09094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-357006219738.09094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-1487525915.5753789</v>
      </c>
      <c r="L3746" s="444">
        <f t="shared" ca="1" si="172"/>
        <v>-358493745653.66632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-358493745653.66632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-1493723940.2236097</v>
      </c>
      <c r="L3747" s="444">
        <f t="shared" ca="1" si="172"/>
        <v>-359987469593.88995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-359987469593.88995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-1499947789.9745414</v>
      </c>
      <c r="L3748" s="444">
        <f t="shared" ca="1" si="172"/>
        <v>-361487417383.8645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-361487417383.8645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-1506197572.4327688</v>
      </c>
      <c r="L3749" s="444">
        <f t="shared" ca="1" si="172"/>
        <v>-362993614956.29724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-362993614956.29724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-1512473395.6512384</v>
      </c>
      <c r="L3750" s="444">
        <f t="shared" ca="1" si="172"/>
        <v>-364506088351.94849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-364506088351.94849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-1518775368.1331186</v>
      </c>
      <c r="L3751" s="444">
        <f t="shared" ca="1" si="172"/>
        <v>-366024863720.0816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-366024863720.0816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-1525103598.8336732</v>
      </c>
      <c r="L3752" s="444">
        <f t="shared" ca="1" si="172"/>
        <v>-367549967318.91528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-367549967318.91528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-1531458197.162147</v>
      </c>
      <c r="L3753" s="444">
        <f t="shared" ca="1" si="172"/>
        <v>-369081425516.07745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-369081425516.07745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-1537839272.9836559</v>
      </c>
      <c r="L3754" s="444">
        <f t="shared" ca="1" si="172"/>
        <v>-370619264789.0611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-370619264789.0611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-1544246936.6210878</v>
      </c>
      <c r="L3755" s="444">
        <f t="shared" ca="1" si="172"/>
        <v>-372163511725.68219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-372163511725.68219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-1550681298.8570092</v>
      </c>
      <c r="L3756" s="444">
        <f t="shared" ca="1" si="172"/>
        <v>-373714193024.53918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-373714193024.53918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-1557142470.93558</v>
      </c>
      <c r="L3757" s="444">
        <f t="shared" ca="1" si="172"/>
        <v>-375271335495.47479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-375271335495.47479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-1563630564.5644784</v>
      </c>
      <c r="L3758" s="444">
        <f t="shared" ca="1" si="172"/>
        <v>-376834966060.03925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-376834966060.03925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-1570145691.9168301</v>
      </c>
      <c r="L3759" s="444">
        <f t="shared" ca="1" si="172"/>
        <v>-378405111751.95605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-378405111751.95605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-1576687965.6331501</v>
      </c>
      <c r="L3760" s="444">
        <f t="shared" ca="1" si="172"/>
        <v>-379981799717.58923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-379981799717.58923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-1583257498.8232884</v>
      </c>
      <c r="L3761" s="444">
        <f t="shared" ca="1" si="172"/>
        <v>-381565057216.41254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-381565057216.41254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-1589854405.0683856</v>
      </c>
      <c r="L3762" s="444">
        <f t="shared" ca="1" si="172"/>
        <v>-383154911621.4809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-383154911621.4809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-1596478798.422837</v>
      </c>
      <c r="L3763" s="444">
        <f t="shared" ca="1" si="172"/>
        <v>-384751390419.90375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-384751390419.90375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-1603130793.4162655</v>
      </c>
      <c r="L3764" s="444">
        <f t="shared" ca="1" si="172"/>
        <v>-386354521213.32001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-386354521213.32001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-1609810505.0555</v>
      </c>
      <c r="L3765" s="444">
        <f t="shared" ca="1" si="172"/>
        <v>-387964331718.37549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-387964331718.37549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-1616518048.8265646</v>
      </c>
      <c r="L3766" s="444">
        <f t="shared" ca="1" si="172"/>
        <v>-389580849767.20203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-389580849767.20203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-1623253540.6966751</v>
      </c>
      <c r="L3767" s="444">
        <f t="shared" ca="1" si="172"/>
        <v>-391204103307.89868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-391204103307.89868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-1630017097.1162446</v>
      </c>
      <c r="L3768" s="444">
        <f t="shared" ca="1" si="172"/>
        <v>-392834120405.01495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-392834120405.01495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-1636808835.0208957</v>
      </c>
      <c r="L3769" s="444">
        <f t="shared" ca="1" si="172"/>
        <v>-394470929240.03583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-394470929240.03583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-1643628871.8334825</v>
      </c>
      <c r="L3770" s="444">
        <f t="shared" ca="1" si="172"/>
        <v>-396114558111.86932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-396114558111.86932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-1650477325.4661222</v>
      </c>
      <c r="L3771" s="444">
        <f t="shared" ca="1" si="172"/>
        <v>-397765035437.33545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-397765035437.33545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-1657354314.3222311</v>
      </c>
      <c r="L3772" s="444">
        <f t="shared" ca="1" si="172"/>
        <v>-399422389751.65765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-399422389751.65765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-1664259957.2985735</v>
      </c>
      <c r="L3773" s="444">
        <f t="shared" ca="1" si="172"/>
        <v>-401086649708.95624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-401086649708.95624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-1671194373.7873178</v>
      </c>
      <c r="L3774" s="444">
        <f t="shared" ca="1" si="172"/>
        <v>-402757844082.74353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-402757844082.74353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-1678157683.678098</v>
      </c>
      <c r="L3775" s="444">
        <f t="shared" ca="1" si="172"/>
        <v>-404436001766.42163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-404436001766.42163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-1685150007.36009</v>
      </c>
      <c r="L3776" s="444">
        <f t="shared" ca="1" si="172"/>
        <v>-406121151773.78174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-406121151773.78174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-1692171465.7240906</v>
      </c>
      <c r="L3777" s="444">
        <f t="shared" ca="1" si="172"/>
        <v>-407813323239.50586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-407813323239.50586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-1699222180.1646078</v>
      </c>
      <c r="L3778" s="444">
        <f t="shared" ca="1" si="172"/>
        <v>-409512545419.67047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-409512545419.67047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-1706302272.5819602</v>
      </c>
      <c r="L3779" s="444">
        <f t="shared" ca="1" si="172"/>
        <v>-411218847692.25244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-411218847692.25244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-1713411865.3843851</v>
      </c>
      <c r="L3780" s="444">
        <f t="shared" ca="1" si="172"/>
        <v>-412932259557.63684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-412932259557.63684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-1720551081.4901536</v>
      </c>
      <c r="L3781" s="444">
        <f t="shared" ca="1" si="172"/>
        <v>-414652810639.12701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-414652810639.12701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-1727720044.3296959</v>
      </c>
      <c r="L3782" s="444">
        <f t="shared" ca="1" si="172"/>
        <v>-416380530683.45673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-416380530683.45673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-1734918877.8477364</v>
      </c>
      <c r="L3783" s="444">
        <f t="shared" ca="1" si="172"/>
        <v>-418115449561.30444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-418115449561.30444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-1742147706.5054352</v>
      </c>
      <c r="L3784" s="444">
        <f t="shared" ca="1" si="172"/>
        <v>-419857597267.80988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-419857597267.80988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-1749406655.282541</v>
      </c>
      <c r="L3785" s="444">
        <f t="shared" ca="1" si="172"/>
        <v>-421607003923.09241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-421607003923.09241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-1756695849.6795516</v>
      </c>
      <c r="L3786" s="444">
        <f t="shared" ca="1" si="172"/>
        <v>-423363699772.77197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-423363699772.77197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-1764015415.7198832</v>
      </c>
      <c r="L3787" s="444">
        <f t="shared" ca="1" si="172"/>
        <v>-425127715188.49188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-425127715188.49188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-1771365479.9520495</v>
      </c>
      <c r="L3788" s="444">
        <f t="shared" ca="1" si="172"/>
        <v>-426899080668.44391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-426899080668.44391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-1778746169.4518497</v>
      </c>
      <c r="L3789" s="444">
        <f t="shared" ca="1" si="172"/>
        <v>-428677826837.89575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-428677826837.89575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-1786157611.8245656</v>
      </c>
      <c r="L3790" s="444">
        <f t="shared" ca="1" si="172"/>
        <v>-430463984449.72034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-430463984449.72034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-1793599935.2071683</v>
      </c>
      <c r="L3791" s="444">
        <f t="shared" ca="1" si="172"/>
        <v>-432257584384.92749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-432257584384.92749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-1801073268.2705312</v>
      </c>
      <c r="L3792" s="444">
        <f t="shared" ca="1" si="172"/>
        <v>-434058657653.198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-434058657653.198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-1808577740.2216585</v>
      </c>
      <c r="L3793" s="444">
        <f t="shared" ca="1" si="172"/>
        <v>-435867235393.41968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-435867235393.41968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-1816113480.8059154</v>
      </c>
      <c r="L3794" s="444">
        <f t="shared" ca="1" si="172"/>
        <v>-437683348874.22559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-437683348874.22559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-1823680620.309273</v>
      </c>
      <c r="L3795" s="444">
        <f t="shared" ca="1" si="172"/>
        <v>-439507029494.53485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-439507029494.53485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-1831279289.5605621</v>
      </c>
      <c r="L3796" s="444">
        <f t="shared" ca="1" si="172"/>
        <v>-441338308784.0954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-441338308784.0954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-1838909619.9337308</v>
      </c>
      <c r="L3797" s="444">
        <f t="shared" ca="1" si="172"/>
        <v>-443177218404.02911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-443177218404.02911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-1846571743.3501213</v>
      </c>
      <c r="L3798" s="444">
        <f t="shared" ca="1" si="172"/>
        <v>-445023790147.37921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-445023790147.37921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-1854265792.2807467</v>
      </c>
      <c r="L3799" s="444">
        <f t="shared" ca="1" si="172"/>
        <v>-446878055939.65997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-446878055939.65997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-1861991899.7485831</v>
      </c>
      <c r="L3800" s="444">
        <f t="shared" ca="1" si="172"/>
        <v>-448740047839.40857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-448740047839.40857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-1869750199.3308687</v>
      </c>
      <c r="L3801" s="444">
        <f t="shared" ca="1" si="172"/>
        <v>-450609798038.73944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-450609798038.73944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-1877540825.1614146</v>
      </c>
      <c r="L3802" s="444">
        <f t="shared" ca="1" si="172"/>
        <v>-452487338863.90088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-452487338863.90088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-1885363911.9329205</v>
      </c>
      <c r="L3803" s="444">
        <f t="shared" ca="1" si="172"/>
        <v>-454372702775.8338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-454372702775.8338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-1893219594.8993075</v>
      </c>
      <c r="L3804" s="444">
        <f t="shared" ca="1" si="172"/>
        <v>-456265922370.73309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-456265922370.73309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-1901108009.8780546</v>
      </c>
      <c r="L3805" s="444">
        <f t="shared" ca="1" si="172"/>
        <v>-458167030380.61115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-458167030380.61115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-1909029293.2525463</v>
      </c>
      <c r="L3806" s="444">
        <f t="shared" ca="1" si="172"/>
        <v>-460076059673.86371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-460076059673.86371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-1916983581.9744322</v>
      </c>
      <c r="L3807" s="444">
        <f t="shared" ca="1" si="172"/>
        <v>-461993043255.83813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-461993043255.83813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-1924971013.5659924</v>
      </c>
      <c r="L3808" s="444">
        <f t="shared" ca="1" si="172"/>
        <v>-463918014269.40411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-463918014269.40411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-1932991726.1225171</v>
      </c>
      <c r="L3809" s="444">
        <f t="shared" ca="1" si="172"/>
        <v>-465851005995.52661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-465851005995.52661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-1941045858.3146944</v>
      </c>
      <c r="L3810" s="444">
        <f t="shared" ca="1" si="172"/>
        <v>-467792051853.84131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-467792051853.84131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-1949133549.3910055</v>
      </c>
      <c r="L3811" s="444">
        <f t="shared" ca="1" si="172"/>
        <v>-469741185403.2323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-469741185403.2323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-1957254939.1801345</v>
      </c>
      <c r="L3812" s="444">
        <f t="shared" ca="1" si="172"/>
        <v>-471698440342.41241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-471698440342.41241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-1965410168.093385</v>
      </c>
      <c r="L3813" s="444">
        <f t="shared" ca="1" si="172"/>
        <v>-473663850510.5058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-473663850510.5058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-1973599377.1271074</v>
      </c>
      <c r="L3814" s="444">
        <f t="shared" ca="1" si="172"/>
        <v>-475637449887.63293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-475637449887.63293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-1981822707.8651371</v>
      </c>
      <c r="L3815" s="444">
        <f t="shared" ca="1" si="172"/>
        <v>-477619272595.49805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-477619272595.49805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-1990080302.4812419</v>
      </c>
      <c r="L3816" s="444">
        <f t="shared" ca="1" si="172"/>
        <v>-479609352897.97931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-479609352897.97931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-1998372303.7415805</v>
      </c>
      <c r="L3817" s="444">
        <f t="shared" ca="1" si="172"/>
        <v>-481607725201.72089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-481607725201.72089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-2006698855.0071707</v>
      </c>
      <c r="L3818" s="444">
        <f t="shared" ca="1" si="172"/>
        <v>-483614424056.72803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-483614424056.72803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-2015060100.236367</v>
      </c>
      <c r="L3819" s="444">
        <f t="shared" ca="1" si="172"/>
        <v>-485629484156.96442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-485629484156.96442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-2023456183.9873517</v>
      </c>
      <c r="L3820" s="444">
        <f t="shared" ca="1" si="172"/>
        <v>-487652940340.95178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-487652940340.95178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-2031887251.4206324</v>
      </c>
      <c r="L3821" s="444">
        <f t="shared" ca="1" si="172"/>
        <v>-489684827592.37244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-489684827592.37244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-2040353448.3015516</v>
      </c>
      <c r="L3822" s="444">
        <f t="shared" ca="1" si="172"/>
        <v>-491725181040.67401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-491725181040.67401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-2048854921.0028081</v>
      </c>
      <c r="L3823" s="444">
        <f t="shared" ca="1" si="172"/>
        <v>-493774035961.67682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-493774035961.67682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-2057391816.5069866</v>
      </c>
      <c r="L3824" s="444">
        <f t="shared" ca="1" si="172"/>
        <v>-495831427778.18378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-495831427778.18378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-2065964282.4090991</v>
      </c>
      <c r="L3825" s="444">
        <f t="shared" ca="1" si="172"/>
        <v>-497897392060.5929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-497897392060.5929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-2074572466.919137</v>
      </c>
      <c r="L3826" s="444">
        <f t="shared" ca="1" si="172"/>
        <v>-499971964527.51202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-499971964527.51202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-2083216518.8646333</v>
      </c>
      <c r="L3827" s="444">
        <f t="shared" ca="1" si="172"/>
        <v>-502055181046.37665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-502055181046.37665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-2091896587.6932364</v>
      </c>
      <c r="L3828" s="444">
        <f t="shared" ca="1" si="172"/>
        <v>-504147077634.06989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-504147077634.06989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-2100612823.4752913</v>
      </c>
      <c r="L3829" s="444">
        <f t="shared" ca="1" si="172"/>
        <v>-506247690457.54517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-506247690457.54517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-2109365376.9064381</v>
      </c>
      <c r="L3830" s="444">
        <f t="shared" ca="1" si="172"/>
        <v>-508357055834.4516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-508357055834.4516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-2118154399.310215</v>
      </c>
      <c r="L3831" s="444">
        <f t="shared" ca="1" si="172"/>
        <v>-510475210233.76184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-510475210233.76184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-2126980042.6406746</v>
      </c>
      <c r="L3832" s="444">
        <f t="shared" ca="1" si="172"/>
        <v>-512602190276.40253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-512602190276.40253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-2135842459.4850109</v>
      </c>
      <c r="L3833" s="444">
        <f t="shared" ref="L3833:L4087" ca="1" si="177">I3833-J3833+K3833</f>
        <v>-514738032735.88751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-514738032735.88751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-2144741803.0661979</v>
      </c>
      <c r="L3834" s="444">
        <f t="shared" ca="1" si="177"/>
        <v>-516882774538.95374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-516882774538.95374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-2153678227.2456408</v>
      </c>
      <c r="L3835" s="444">
        <f t="shared" ca="1" si="177"/>
        <v>-519036452766.1994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-519036452766.1994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-2162651886.5258307</v>
      </c>
      <c r="L3836" s="444">
        <f t="shared" ca="1" si="177"/>
        <v>-521199104652.72522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-521199104652.72522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-2171662936.0530219</v>
      </c>
      <c r="L3837" s="444">
        <f t="shared" ca="1" si="177"/>
        <v>-523370767588.77826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-523370767588.77826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-2180711531.6199093</v>
      </c>
      <c r="L3838" s="444">
        <f t="shared" ca="1" si="177"/>
        <v>-525551479120.39819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-525551479120.39819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-2189797829.6683259</v>
      </c>
      <c r="L3839" s="444">
        <f t="shared" ca="1" si="177"/>
        <v>-527741276950.06653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-527741276950.06653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-2198921987.291944</v>
      </c>
      <c r="L3840" s="444">
        <f t="shared" ca="1" si="177"/>
        <v>-529940198937.35846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-529940198937.35846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-2208084162.2389932</v>
      </c>
      <c r="L3841" s="444">
        <f t="shared" ca="1" si="177"/>
        <v>-532148283099.59747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-532148283099.59747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-2217284512.9149895</v>
      </c>
      <c r="L3842" s="444">
        <f t="shared" ca="1" si="177"/>
        <v>-534365567612.51245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-534365567612.51245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-2226523198.3854685</v>
      </c>
      <c r="L3843" s="444">
        <f t="shared" ca="1" si="177"/>
        <v>-536592090810.89795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-536592090810.89795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-2235800378.3787413</v>
      </c>
      <c r="L3844" s="444">
        <f t="shared" ca="1" si="177"/>
        <v>-538827891189.27667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-538827891189.27667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-2245116213.2886529</v>
      </c>
      <c r="L3845" s="444">
        <f t="shared" ca="1" si="177"/>
        <v>-541073007402.56531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-541073007402.56531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-2254470864.1773553</v>
      </c>
      <c r="L3846" s="444">
        <f t="shared" ca="1" si="177"/>
        <v>-543327478266.74268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-543327478266.74268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-2263864492.7780943</v>
      </c>
      <c r="L3847" s="444">
        <f t="shared" ca="1" si="177"/>
        <v>-545591342759.52075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-545591342759.52075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-2273297261.498003</v>
      </c>
      <c r="L3848" s="444">
        <f t="shared" ca="1" si="177"/>
        <v>-547864640021.01874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-547864640021.01874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-2282769333.4209113</v>
      </c>
      <c r="L3849" s="444">
        <f t="shared" ca="1" si="177"/>
        <v>-550147409354.4397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-550147409354.4397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-2292280872.3101654</v>
      </c>
      <c r="L3850" s="444">
        <f t="shared" ca="1" si="177"/>
        <v>-552439690226.74988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-552439690226.74988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-2301832042.6114578</v>
      </c>
      <c r="L3851" s="444">
        <f t="shared" ca="1" si="177"/>
        <v>-554741522269.36133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-554741522269.36133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-2311423009.4556723</v>
      </c>
      <c r="L3852" s="444">
        <f t="shared" ca="1" si="177"/>
        <v>-557052945278.81702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-557052945278.81702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-2321053938.6617374</v>
      </c>
      <c r="L3853" s="444">
        <f t="shared" ca="1" si="177"/>
        <v>-559373999217.47876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-559373999217.47876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-2330724996.7394948</v>
      </c>
      <c r="L3854" s="444">
        <f t="shared" ca="1" si="177"/>
        <v>-561704724214.21826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-561704724214.21826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-2340436350.8925762</v>
      </c>
      <c r="L3855" s="444">
        <f t="shared" ca="1" si="177"/>
        <v>-564045160565.11084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-564045160565.11084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-2350188169.0212951</v>
      </c>
      <c r="L3856" s="444">
        <f t="shared" ca="1" si="177"/>
        <v>-566395348734.13208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-566395348734.13208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-2359980619.7255502</v>
      </c>
      <c r="L3857" s="444">
        <f t="shared" ca="1" si="177"/>
        <v>-568755329353.85767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-568755329353.85767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-2369813872.3077402</v>
      </c>
      <c r="L3858" s="444">
        <f t="shared" ca="1" si="177"/>
        <v>-571125143226.16541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-571125143226.16541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-2379688096.7756891</v>
      </c>
      <c r="L3859" s="444">
        <f t="shared" ca="1" si="177"/>
        <v>-573504831322.94104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-573504831322.94104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-2389603463.8455877</v>
      </c>
      <c r="L3860" s="444">
        <f t="shared" ca="1" si="177"/>
        <v>-575894434786.78662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-575894434786.78662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-2399560144.9449444</v>
      </c>
      <c r="L3861" s="444">
        <f t="shared" ca="1" si="177"/>
        <v>-578293994931.73157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-578293994931.73157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-2409558312.215548</v>
      </c>
      <c r="L3862" s="444">
        <f t="shared" ca="1" si="177"/>
        <v>-580703553243.94714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-580703553243.94714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-2419598138.5164466</v>
      </c>
      <c r="L3863" s="444">
        <f t="shared" ca="1" si="177"/>
        <v>-583123151382.46362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-583123151382.46362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-2429679797.4269319</v>
      </c>
      <c r="L3864" s="444">
        <f t="shared" ca="1" si="177"/>
        <v>-585552831179.8905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-585552831179.8905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-2439803463.2495437</v>
      </c>
      <c r="L3865" s="444">
        <f t="shared" ca="1" si="177"/>
        <v>-587992634643.14001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-587992634643.14001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-2449969311.0130835</v>
      </c>
      <c r="L3866" s="444">
        <f t="shared" ca="1" si="177"/>
        <v>-590442603954.15308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-590442603954.15308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-2460177516.4756379</v>
      </c>
      <c r="L3867" s="444">
        <f t="shared" ca="1" si="177"/>
        <v>-592902781470.62866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-592902781470.62866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-2470428256.1276193</v>
      </c>
      <c r="L3868" s="444">
        <f t="shared" ca="1" si="177"/>
        <v>-595373209726.75623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-595373209726.75623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-2480721707.1948175</v>
      </c>
      <c r="L3869" s="444">
        <f t="shared" ca="1" si="177"/>
        <v>-597853931433.95105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-597853931433.95105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-2491058047.6414628</v>
      </c>
      <c r="L3870" s="444">
        <f t="shared" ca="1" si="177"/>
        <v>-600344989481.59253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-600344989481.59253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-2501437456.1733022</v>
      </c>
      <c r="L3871" s="444">
        <f t="shared" ca="1" si="177"/>
        <v>-602846426937.76587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-602846426937.76587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-2511860112.2406912</v>
      </c>
      <c r="L3872" s="444">
        <f t="shared" ca="1" si="177"/>
        <v>-605358287050.00659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-605358287050.00659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-2522326196.0416942</v>
      </c>
      <c r="L3873" s="444">
        <f t="shared" ca="1" si="177"/>
        <v>-607880613246.04834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-607880613246.04834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-2532835888.5252013</v>
      </c>
      <c r="L3874" s="444">
        <f t="shared" ca="1" si="177"/>
        <v>-610413449134.57349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-610413449134.57349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-2543389371.3940563</v>
      </c>
      <c r="L3875" s="444">
        <f t="shared" ca="1" si="177"/>
        <v>-612956838505.96753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-612956838505.96753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-2553986827.1081982</v>
      </c>
      <c r="L3876" s="444">
        <f t="shared" ca="1" si="177"/>
        <v>-615510825333.07568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-615510825333.07568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-2564628438.8878155</v>
      </c>
      <c r="L3877" s="444">
        <f t="shared" ca="1" si="177"/>
        <v>-618075453771.9635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-618075453771.9635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-2575314390.7165146</v>
      </c>
      <c r="L3878" s="444">
        <f t="shared" ca="1" si="177"/>
        <v>-620650768162.68005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-620650768162.68005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-2586044867.3445001</v>
      </c>
      <c r="L3879" s="444">
        <f t="shared" ca="1" si="177"/>
        <v>-623236813030.02454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-623236813030.02454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-2596820054.291769</v>
      </c>
      <c r="L3880" s="444">
        <f t="shared" ca="1" si="177"/>
        <v>-625833633084.31628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-625833633084.31628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-2607640137.8513179</v>
      </c>
      <c r="L3881" s="444">
        <f t="shared" ca="1" si="177"/>
        <v>-628441273222.1676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-628441273222.1676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-2618505305.0923648</v>
      </c>
      <c r="L3882" s="444">
        <f t="shared" ca="1" si="177"/>
        <v>-631059778527.26001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-631059778527.26001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-2629415743.8635836</v>
      </c>
      <c r="L3883" s="444">
        <f t="shared" ca="1" si="177"/>
        <v>-633689194271.12354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-633689194271.12354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-2640371642.7963481</v>
      </c>
      <c r="L3884" s="444">
        <f t="shared" ca="1" si="177"/>
        <v>-636329565913.91992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-636329565913.91992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-2651373191.3079996</v>
      </c>
      <c r="L3885" s="444">
        <f t="shared" ca="1" si="177"/>
        <v>-638980939105.22791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-638980939105.22791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-2662420579.6051164</v>
      </c>
      <c r="L3886" s="444">
        <f t="shared" ca="1" si="177"/>
        <v>-641643359684.83301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-641643359684.83301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-2673513998.6868043</v>
      </c>
      <c r="L3887" s="444">
        <f t="shared" ca="1" si="177"/>
        <v>-644316873683.51978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-644316873683.51978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-2684653640.3479991</v>
      </c>
      <c r="L3888" s="444">
        <f t="shared" ca="1" si="177"/>
        <v>-647001527323.8678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-647001527323.8678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-2695839697.1827826</v>
      </c>
      <c r="L3889" s="444">
        <f t="shared" ca="1" si="177"/>
        <v>-649697367021.05054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-649697367021.05054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-2707072362.5877104</v>
      </c>
      <c r="L3890" s="444">
        <f t="shared" ca="1" si="177"/>
        <v>-652404439383.63831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-652404439383.63831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-2718351830.7651596</v>
      </c>
      <c r="L3891" s="444">
        <f t="shared" ca="1" si="177"/>
        <v>-655122791214.40344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-655122791214.40344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-2729678296.7266808</v>
      </c>
      <c r="L3892" s="444">
        <f t="shared" ca="1" si="177"/>
        <v>-657852469511.13013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-657852469511.13013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-2741051956.2963753</v>
      </c>
      <c r="L3893" s="444">
        <f t="shared" ca="1" si="177"/>
        <v>-660593521467.42651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-660593521467.42651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-2752473006.1142769</v>
      </c>
      <c r="L3894" s="444">
        <f t="shared" ca="1" si="177"/>
        <v>-663345994473.54077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-663345994473.54077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-2763941643.6397533</v>
      </c>
      <c r="L3895" s="444">
        <f t="shared" ca="1" si="177"/>
        <v>-666109936117.18054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-666109936117.18054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-2775458067.1549187</v>
      </c>
      <c r="L3896" s="444">
        <f t="shared" ca="1" si="177"/>
        <v>-668885394184.33545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-668885394184.33545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-2787022475.7680645</v>
      </c>
      <c r="L3897" s="444">
        <f t="shared" ca="1" si="177"/>
        <v>-671672416660.10352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-671672416660.10352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-2798635069.417098</v>
      </c>
      <c r="L3898" s="444">
        <f t="shared" ca="1" si="177"/>
        <v>-674471051729.52063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-674471051729.52063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-2810296048.8730025</v>
      </c>
      <c r="L3899" s="444">
        <f t="shared" ca="1" si="177"/>
        <v>-677281347778.39368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-677281347778.39368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-2822005615.7433071</v>
      </c>
      <c r="L3900" s="444">
        <f t="shared" ca="1" si="177"/>
        <v>-680103353394.13696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-680103353394.13696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-2833763972.4755707</v>
      </c>
      <c r="L3901" s="444">
        <f t="shared" ca="1" si="177"/>
        <v>-682937117366.61255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-682937117366.61255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-2845571322.3608856</v>
      </c>
      <c r="L3902" s="444">
        <f t="shared" ca="1" si="177"/>
        <v>-685782688688.97339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-685782688688.97339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-2857427869.5373893</v>
      </c>
      <c r="L3903" s="444">
        <f t="shared" ca="1" si="177"/>
        <v>-688640116558.51074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-688640116558.51074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-2869333818.9937949</v>
      </c>
      <c r="L3904" s="444">
        <f t="shared" ca="1" si="177"/>
        <v>-691509450377.50452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-691509450377.50452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-2881289376.5729356</v>
      </c>
      <c r="L3905" s="444">
        <f t="shared" ca="1" si="177"/>
        <v>-694390739754.07739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-694390739754.07739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-2893294748.9753222</v>
      </c>
      <c r="L3906" s="444">
        <f t="shared" ca="1" si="177"/>
        <v>-697284034503.05273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-697284034503.05273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-2905350143.7627196</v>
      </c>
      <c r="L3907" s="444">
        <f t="shared" ca="1" si="177"/>
        <v>-700189384646.81543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-700189384646.81543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-2917455769.3617311</v>
      </c>
      <c r="L3908" s="444">
        <f t="shared" ca="1" si="177"/>
        <v>-703106840416.17712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-703106840416.17712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-2929611835.0674047</v>
      </c>
      <c r="L3909" s="444">
        <f t="shared" ca="1" si="177"/>
        <v>-706036452251.24451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-706036452251.24451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-2941818551.0468521</v>
      </c>
      <c r="L3910" s="444">
        <f t="shared" ca="1" si="177"/>
        <v>-708978270802.29138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-708978270802.29138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-2954076128.3428807</v>
      </c>
      <c r="L3911" s="444">
        <f t="shared" ca="1" si="177"/>
        <v>-711932346930.63428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-711932346930.63428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-2966384778.8776426</v>
      </c>
      <c r="L3912" s="444">
        <f t="shared" ca="1" si="177"/>
        <v>-714898731709.51196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-714898731709.51196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-2978744715.4562998</v>
      </c>
      <c r="L3913" s="444">
        <f t="shared" ca="1" si="177"/>
        <v>-717877476424.96826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-717877476424.96826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-2991156151.7707009</v>
      </c>
      <c r="L3914" s="444">
        <f t="shared" ca="1" si="177"/>
        <v>-720868632576.73901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-720868632576.73901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-3003619302.403079</v>
      </c>
      <c r="L3915" s="444">
        <f t="shared" ca="1" si="177"/>
        <v>-723872251879.14209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-723872251879.14209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-3016134382.8297586</v>
      </c>
      <c r="L3916" s="444">
        <f t="shared" ca="1" si="177"/>
        <v>-726888386261.9718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-726888386261.9718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-3028701609.4248824</v>
      </c>
      <c r="L3917" s="444">
        <f t="shared" ca="1" si="177"/>
        <v>-729917087871.39673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-729917087871.39673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-3041321199.4641528</v>
      </c>
      <c r="L3918" s="444">
        <f t="shared" ca="1" si="177"/>
        <v>-732958409070.86084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-732958409070.86084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-3053993371.1285868</v>
      </c>
      <c r="L3919" s="444">
        <f t="shared" ca="1" si="177"/>
        <v>-736012402441.98938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-736012402441.98938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-3066718343.5082889</v>
      </c>
      <c r="L3920" s="444">
        <f t="shared" ca="1" si="177"/>
        <v>-739079120785.49768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-739079120785.49768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-3079496336.6062403</v>
      </c>
      <c r="L3921" s="444">
        <f t="shared" ca="1" si="177"/>
        <v>-742158617122.10388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-742158617122.10388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-3092327571.3420997</v>
      </c>
      <c r="L3922" s="444">
        <f t="shared" ca="1" si="177"/>
        <v>-745250944693.44592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-745250944693.44592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-3105212269.5560246</v>
      </c>
      <c r="L3923" s="444">
        <f t="shared" ca="1" si="177"/>
        <v>-748356156963.00195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-748356156963.00195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-3118150654.0125079</v>
      </c>
      <c r="L3924" s="444">
        <f t="shared" ca="1" si="177"/>
        <v>-751474307617.0144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-751474307617.0144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-3131142948.4042268</v>
      </c>
      <c r="L3925" s="444">
        <f t="shared" ca="1" si="177"/>
        <v>-754605450565.41858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-754605450565.41858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-3144189377.3559108</v>
      </c>
      <c r="L3926" s="444">
        <f t="shared" ca="1" si="177"/>
        <v>-757749639942.77454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-757749639942.77454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-3157290166.4282274</v>
      </c>
      <c r="L3927" s="444">
        <f t="shared" ca="1" si="177"/>
        <v>-760906930109.20276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-760906930109.20276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-3170445542.1216784</v>
      </c>
      <c r="L3928" s="444">
        <f t="shared" ca="1" si="177"/>
        <v>-764077375651.32446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-764077375651.32446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-3183655731.8805184</v>
      </c>
      <c r="L3929" s="444">
        <f t="shared" ca="1" si="177"/>
        <v>-767261031383.20496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-767261031383.20496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-3196920964.0966873</v>
      </c>
      <c r="L3930" s="444">
        <f t="shared" ca="1" si="177"/>
        <v>-770457952347.30164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-770457952347.30164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-3210241468.1137567</v>
      </c>
      <c r="L3931" s="444">
        <f t="shared" ca="1" si="177"/>
        <v>-773668193815.41541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-773668193815.41541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-3223617474.2308974</v>
      </c>
      <c r="L3932" s="444">
        <f t="shared" ca="1" si="177"/>
        <v>-776891811289.64636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-776891811289.64636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-3237049213.7068596</v>
      </c>
      <c r="L3933" s="444">
        <f t="shared" ca="1" si="177"/>
        <v>-780128860503.35327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-780128860503.35327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-3250536918.7639718</v>
      </c>
      <c r="L3934" s="444">
        <f t="shared" ca="1" si="177"/>
        <v>-783379397422.11719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-783379397422.11719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-3264080822.592155</v>
      </c>
      <c r="L3935" s="444">
        <f t="shared" ca="1" si="177"/>
        <v>-786643478244.70935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-786643478244.70935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-3277681159.3529558</v>
      </c>
      <c r="L3936" s="444">
        <f t="shared" ca="1" si="177"/>
        <v>-789921159404.06226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-789921159404.06226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-3291338164.1835928</v>
      </c>
      <c r="L3937" s="444">
        <f t="shared" ca="1" si="177"/>
        <v>-793212497568.24585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-793212497568.24585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-3305052073.2010245</v>
      </c>
      <c r="L3938" s="444">
        <f t="shared" ca="1" si="177"/>
        <v>-796517549641.4469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-796517549641.4469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-3318823123.5060287</v>
      </c>
      <c r="L3939" s="444">
        <f t="shared" ca="1" si="177"/>
        <v>-799836372764.95288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-799836372764.95288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-3332651553.1873035</v>
      </c>
      <c r="L3940" s="444">
        <f t="shared" ca="1" si="177"/>
        <v>-803169024318.14014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-803169024318.14014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-3346537601.3255839</v>
      </c>
      <c r="L3941" s="444">
        <f t="shared" ca="1" si="177"/>
        <v>-806515561919.4657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-806515561919.4657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-3360481507.9977736</v>
      </c>
      <c r="L3942" s="444">
        <f t="shared" ca="1" si="177"/>
        <v>-809876043427.4635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-809876043427.4635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-3374483514.2810979</v>
      </c>
      <c r="L3943" s="444">
        <f t="shared" ca="1" si="177"/>
        <v>-813250526941.74463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-813250526941.74463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-3388543862.2572694</v>
      </c>
      <c r="L3944" s="444">
        <f t="shared" ca="1" si="177"/>
        <v>-816639070804.00195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-816639070804.00195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-3402662795.016675</v>
      </c>
      <c r="L3945" s="444">
        <f t="shared" ca="1" si="177"/>
        <v>-820041733599.01868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-820041733599.01868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-3416840556.6625776</v>
      </c>
      <c r="L3946" s="444">
        <f t="shared" ca="1" si="177"/>
        <v>-823458574155.68127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-823458574155.68127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-3431077392.3153386</v>
      </c>
      <c r="L3947" s="444">
        <f t="shared" ca="1" si="177"/>
        <v>-826889651547.99658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-826889651547.99658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-3445373548.1166525</v>
      </c>
      <c r="L3948" s="444">
        <f t="shared" ca="1" si="177"/>
        <v>-830335025096.11328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-830335025096.11328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-3459729271.2338052</v>
      </c>
      <c r="L3949" s="444">
        <f t="shared" ca="1" si="177"/>
        <v>-833794754367.34705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-833794754367.34705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-3474144809.863946</v>
      </c>
      <c r="L3950" s="444">
        <f t="shared" ca="1" si="177"/>
        <v>-837268899177.21094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-837268899177.21094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-3488620413.238379</v>
      </c>
      <c r="L3951" s="444">
        <f t="shared" ca="1" si="177"/>
        <v>-840757519590.44934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-840757519590.44934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-3503156331.6268721</v>
      </c>
      <c r="L3952" s="444">
        <f t="shared" ca="1" si="177"/>
        <v>-844260675922.07617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-844260675922.07617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-3517752816.3419838</v>
      </c>
      <c r="L3953" s="444">
        <f t="shared" ca="1" si="177"/>
        <v>-847778428738.41821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-847778428738.41821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-3532410119.7434092</v>
      </c>
      <c r="L3954" s="444">
        <f t="shared" ca="1" si="177"/>
        <v>-851310838858.16162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-851310838858.16162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-3547128495.2423401</v>
      </c>
      <c r="L3955" s="444">
        <f t="shared" ca="1" si="177"/>
        <v>-854857967353.40393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-854857967353.40393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-3561908197.3058496</v>
      </c>
      <c r="L3956" s="444">
        <f t="shared" ca="1" si="177"/>
        <v>-858419875550.70984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-858419875550.70984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-3576749481.4612908</v>
      </c>
      <c r="L3957" s="444">
        <f t="shared" ca="1" si="177"/>
        <v>-861996625032.17114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-861996625032.17114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-3591652604.3007131</v>
      </c>
      <c r="L3958" s="444">
        <f t="shared" ca="1" si="177"/>
        <v>-865588277636.4718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-865588277636.4718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-3606617823.4852991</v>
      </c>
      <c r="L3959" s="444">
        <f t="shared" ca="1" si="177"/>
        <v>-869194895459.95715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-869194895459.95715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-3621645397.7498221</v>
      </c>
      <c r="L3960" s="444">
        <f t="shared" ca="1" si="177"/>
        <v>-872816540857.70703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-872816540857.70703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-3636735586.9071121</v>
      </c>
      <c r="L3961" s="444">
        <f t="shared" ca="1" si="177"/>
        <v>-876453276444.61414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-876453276444.61414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-3651888651.8525596</v>
      </c>
      <c r="L3962" s="444">
        <f t="shared" ca="1" si="177"/>
        <v>-880105165096.46667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-880105165096.46667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-3667104854.5686111</v>
      </c>
      <c r="L3963" s="444">
        <f t="shared" ca="1" si="177"/>
        <v>-883772269951.03528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-883772269951.03528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-3682384458.1293139</v>
      </c>
      <c r="L3964" s="444">
        <f t="shared" ca="1" si="177"/>
        <v>-887454654409.16455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-887454654409.16455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-3697727726.7048521</v>
      </c>
      <c r="L3965" s="444">
        <f t="shared" ca="1" si="177"/>
        <v>-891152382135.86938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-891152382135.86938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-3713134925.5661225</v>
      </c>
      <c r="L3966" s="444">
        <f t="shared" ca="1" si="177"/>
        <v>-894865517061.43555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-894865517061.43555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-3728606321.0893149</v>
      </c>
      <c r="L3967" s="444">
        <f t="shared" ca="1" si="177"/>
        <v>-898594123382.5249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-898594123382.5249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-3744142180.7605205</v>
      </c>
      <c r="L3968" s="444">
        <f t="shared" ca="1" si="177"/>
        <v>-902338265563.2854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-902338265563.2854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-3759742773.1803551</v>
      </c>
      <c r="L3969" s="444">
        <f t="shared" ca="1" si="177"/>
        <v>-906098008336.4657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-906098008336.4657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-3775408368.0686069</v>
      </c>
      <c r="L3970" s="444">
        <f t="shared" ca="1" si="177"/>
        <v>-909873416704.5343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-909873416704.5343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-3791139236.2688928</v>
      </c>
      <c r="L3971" s="444">
        <f t="shared" ca="1" si="177"/>
        <v>-913664555940.80322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-913664555940.80322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-3806935649.7533469</v>
      </c>
      <c r="L3972" s="444">
        <f t="shared" ca="1" si="177"/>
        <v>-917471491590.55652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-917471491590.55652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-3822797881.6273184</v>
      </c>
      <c r="L3973" s="444">
        <f t="shared" ca="1" si="177"/>
        <v>-921294289472.18384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-921294289472.18384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-3838726206.1340995</v>
      </c>
      <c r="L3974" s="444">
        <f t="shared" ca="1" si="177"/>
        <v>-925133015678.31799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-925133015678.31799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-3854720898.659658</v>
      </c>
      <c r="L3975" s="444">
        <f t="shared" ca="1" si="177"/>
        <v>-928987736576.97766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-928987736576.97766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-3870782235.7374067</v>
      </c>
      <c r="L3976" s="444">
        <f t="shared" ca="1" si="177"/>
        <v>-932858518812.71509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-932858518812.71509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-3886910495.0529795</v>
      </c>
      <c r="L3977" s="444">
        <f t="shared" ca="1" si="177"/>
        <v>-936745429307.76807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-936745429307.76807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-3903105955.4490337</v>
      </c>
      <c r="L3978" s="444">
        <f t="shared" ca="1" si="177"/>
        <v>-940648535263.21704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-940648535263.21704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-3919368896.9300714</v>
      </c>
      <c r="L3979" s="444">
        <f t="shared" ca="1" si="177"/>
        <v>-944567904160.14709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-944567904160.14709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-3935699600.6672788</v>
      </c>
      <c r="L3980" s="444">
        <f t="shared" ca="1" si="177"/>
        <v>-948503603760.81433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-948503603760.81433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-3952098349.0033927</v>
      </c>
      <c r="L3981" s="444">
        <f t="shared" ca="1" si="177"/>
        <v>-952455702109.81775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-952455702109.81775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-3968565425.4575734</v>
      </c>
      <c r="L3982" s="444">
        <f t="shared" ca="1" si="177"/>
        <v>-956424267535.27527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-956424267535.27527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-3985101114.7303138</v>
      </c>
      <c r="L3983" s="444">
        <f t="shared" ca="1" si="177"/>
        <v>-960409368650.00562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-960409368650.00562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-4001705702.7083569</v>
      </c>
      <c r="L3984" s="444">
        <f t="shared" ca="1" si="177"/>
        <v>-964411074352.71399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-964411074352.71399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-4018379476.4696417</v>
      </c>
      <c r="L3985" s="444">
        <f t="shared" ca="1" si="177"/>
        <v>-968429453829.18359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-968429453829.18359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-4035122724.2882648</v>
      </c>
      <c r="L3986" s="444">
        <f t="shared" ca="1" si="177"/>
        <v>-972464576553.4718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-972464576553.4718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-4051935735.6394653</v>
      </c>
      <c r="L3987" s="444">
        <f t="shared" ca="1" si="177"/>
        <v>-976516512289.11133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-976516512289.11133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-4068818801.2046304</v>
      </c>
      <c r="L3988" s="444">
        <f t="shared" ca="1" si="177"/>
        <v>-980585331090.31592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-980585331090.31592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-4085772212.8763161</v>
      </c>
      <c r="L3989" s="444">
        <f t="shared" ca="1" si="177"/>
        <v>-984671103303.19226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-984671103303.19226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-4102796263.7633004</v>
      </c>
      <c r="L3990" s="444">
        <f t="shared" ca="1" si="177"/>
        <v>-988773899566.95557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-988773899566.95557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-4119891248.1956482</v>
      </c>
      <c r="L3991" s="444">
        <f t="shared" ca="1" si="177"/>
        <v>-992893790815.15125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-992893790815.15125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-4137057461.7297969</v>
      </c>
      <c r="L3992" s="444">
        <f t="shared" ca="1" si="177"/>
        <v>-997030848276.88098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-997030848276.88098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-4154295201.1536708</v>
      </c>
      <c r="L3993" s="444">
        <f t="shared" ca="1" si="177"/>
        <v>-1001185143478.0347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-1001185143478.0347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-4171604764.4918113</v>
      </c>
      <c r="L3994" s="444">
        <f t="shared" ca="1" si="177"/>
        <v>-1005356748242.5265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-1005356748242.5265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-4188986451.0105271</v>
      </c>
      <c r="L3995" s="444">
        <f t="shared" ca="1" si="177"/>
        <v>-1009545734693.537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-1009545734693.537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-4206440561.2230711</v>
      </c>
      <c r="L3996" s="444">
        <f t="shared" ca="1" si="177"/>
        <v>-1013752175254.76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-1013752175254.76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-4223967396.8948331</v>
      </c>
      <c r="L3997" s="444">
        <f t="shared" ca="1" si="177"/>
        <v>-1017976142651.6548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-1017976142651.6548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-4241567261.0485616</v>
      </c>
      <c r="L3998" s="444">
        <f t="shared" ca="1" si="177"/>
        <v>-1022217709912.7034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-1022217709912.7034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-4259240457.9695973</v>
      </c>
      <c r="L3999" s="444">
        <f t="shared" ca="1" si="177"/>
        <v>-1026476950370.673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-1026476950370.673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-4276987293.2111378</v>
      </c>
      <c r="L4000" s="444">
        <f t="shared" ca="1" si="177"/>
        <v>-1030753937663.8842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-1030753937663.8842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-4294808073.5995173</v>
      </c>
      <c r="L4001" s="444">
        <f t="shared" ca="1" si="177"/>
        <v>-1035048745737.4836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-1035048745737.4836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-4312703107.2395153</v>
      </c>
      <c r="L4002" s="444">
        <f t="shared" ca="1" si="177"/>
        <v>-1039361448844.7231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-1039361448844.7231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-4330672703.5196791</v>
      </c>
      <c r="L4003" s="444">
        <f t="shared" ca="1" si="177"/>
        <v>-1043692121548.2428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-1043692121548.2428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-4348717173.1176786</v>
      </c>
      <c r="L4004" s="444">
        <f t="shared" ca="1" si="177"/>
        <v>-1048040838721.3605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-1048040838721.3605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-4366836828.0056677</v>
      </c>
      <c r="L4005" s="444">
        <f t="shared" ca="1" si="177"/>
        <v>-1052407675549.3661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-1052407675549.3661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-4385031981.4556923</v>
      </c>
      <c r="L4006" s="444">
        <f t="shared" ca="1" si="177"/>
        <v>-1056792707530.8218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-1056792707530.8218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-4403302948.0450897</v>
      </c>
      <c r="L4007" s="444">
        <f t="shared" ca="1" si="177"/>
        <v>-1061196010478.8668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-1061196010478.8668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-4421650043.6619444</v>
      </c>
      <c r="L4008" s="444">
        <f t="shared" ca="1" si="177"/>
        <v>-1065617660522.5288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-1065617660522.5288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-4440073585.5105362</v>
      </c>
      <c r="L4009" s="444">
        <f t="shared" ca="1" si="177"/>
        <v>-1070057734108.0393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-1070057734108.0393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-4458573892.1168299</v>
      </c>
      <c r="L4010" s="444">
        <f t="shared" ca="1" si="177"/>
        <v>-1074516308000.1561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-1074516308000.1561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-4477151283.3339844</v>
      </c>
      <c r="L4011" s="444">
        <f t="shared" ca="1" si="177"/>
        <v>-1078993459283.4901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-1078993459283.4901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-4495806080.3478746</v>
      </c>
      <c r="L4012" s="444">
        <f t="shared" ca="1" si="177"/>
        <v>-1083489265363.838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-1083489265363.838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-4514538605.6826582</v>
      </c>
      <c r="L4013" s="444">
        <f t="shared" ca="1" si="177"/>
        <v>-1088003803969.5206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-1088003803969.5206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-4533349183.206336</v>
      </c>
      <c r="L4014" s="444">
        <f t="shared" ca="1" si="177"/>
        <v>-1092537153152.7269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-1092537153152.7269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-4552238138.136363</v>
      </c>
      <c r="L4015" s="444">
        <f t="shared" ca="1" si="177"/>
        <v>-1097089391290.8633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-1097089391290.8633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-4571205797.0452633</v>
      </c>
      <c r="L4016" s="444">
        <f t="shared" ca="1" si="177"/>
        <v>-1101660597087.9084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-1101660597087.9084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-4590252487.8662853</v>
      </c>
      <c r="L4017" s="444">
        <f t="shared" ca="1" si="177"/>
        <v>-1106250849575.7747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-1106250849575.7747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-4609378539.8990612</v>
      </c>
      <c r="L4018" s="444">
        <f t="shared" ca="1" si="177"/>
        <v>-1110860228115.6738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-1110860228115.6738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-4628584283.8153076</v>
      </c>
      <c r="L4019" s="444">
        <f t="shared" ca="1" si="177"/>
        <v>-1115488812399.4893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-1115488812399.4893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-4647870051.6645384</v>
      </c>
      <c r="L4020" s="444">
        <f t="shared" ca="1" si="177"/>
        <v>-1120136682451.1538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-1120136682451.1538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-4667236176.8798075</v>
      </c>
      <c r="L4021" s="444">
        <f t="shared" ca="1" si="177"/>
        <v>-1124803918628.0337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-1124803918628.0337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-4686682994.283474</v>
      </c>
      <c r="L4022" s="444">
        <f t="shared" ca="1" si="177"/>
        <v>-1129490601622.3171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-1129490601622.3171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-4706210840.092988</v>
      </c>
      <c r="L4023" s="444">
        <f t="shared" ca="1" si="177"/>
        <v>-1134196812462.4102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-1134196812462.4102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-4725820051.9267092</v>
      </c>
      <c r="L4024" s="444">
        <f t="shared" ca="1" si="177"/>
        <v>-1138922632514.3369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-1138922632514.3369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-4745510968.8097372</v>
      </c>
      <c r="L4025" s="444">
        <f t="shared" ca="1" si="177"/>
        <v>-1143668143483.1467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-1143668143483.1467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-4765283931.1797781</v>
      </c>
      <c r="L4026" s="444">
        <f t="shared" ca="1" si="177"/>
        <v>-1148433427414.3264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-1148433427414.3264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-4785139280.8930264</v>
      </c>
      <c r="L4027" s="444">
        <f t="shared" ca="1" si="177"/>
        <v>-1153218566695.2195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-1153218566695.2195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-4805077361.2300816</v>
      </c>
      <c r="L4028" s="444">
        <f t="shared" ca="1" si="177"/>
        <v>-1158023644056.4495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-1158023644056.4495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-4825098516.9018726</v>
      </c>
      <c r="L4029" s="444">
        <f t="shared" ca="1" si="177"/>
        <v>-1162848742573.3513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-1162848742573.3513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-4845203094.0556307</v>
      </c>
      <c r="L4030" s="444">
        <f t="shared" ca="1" si="177"/>
        <v>-1167693945667.407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-1167693945667.407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-4865391440.2808628</v>
      </c>
      <c r="L4031" s="444">
        <f t="shared" ca="1" si="177"/>
        <v>-1172559337107.6877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-1172559337107.6877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-4885663904.615366</v>
      </c>
      <c r="L4032" s="444">
        <f t="shared" ca="1" si="177"/>
        <v>-1177445001012.3032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-1177445001012.3032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-4906020837.5512638</v>
      </c>
      <c r="L4033" s="444">
        <f t="shared" ca="1" si="177"/>
        <v>-1182351021849.8545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-1182351021849.8545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-4926462591.0410604</v>
      </c>
      <c r="L4034" s="444">
        <f t="shared" ca="1" si="177"/>
        <v>-1187277484440.8955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-1187277484440.8955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-4946989518.5037308</v>
      </c>
      <c r="L4035" s="444">
        <f t="shared" ca="1" si="177"/>
        <v>-1192224473959.3992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-1192224473959.3992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-4967601974.8308296</v>
      </c>
      <c r="L4036" s="444">
        <f t="shared" ca="1" si="177"/>
        <v>-1197192075934.23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-1197192075934.23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-4988300316.3926249</v>
      </c>
      <c r="L4037" s="444">
        <f t="shared" ca="1" si="177"/>
        <v>-1202180376250.6226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-1202180376250.6226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-5009084901.044261</v>
      </c>
      <c r="L4038" s="444">
        <f t="shared" ca="1" si="177"/>
        <v>-1207189461151.6667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-1207189461151.6667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-5029956088.1319447</v>
      </c>
      <c r="L4039" s="444">
        <f t="shared" ca="1" si="177"/>
        <v>-1212219417239.7986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-1212219417239.7986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-5050914238.4991608</v>
      </c>
      <c r="L4040" s="444">
        <f t="shared" ca="1" si="177"/>
        <v>-1217270331478.2979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-1217270331478.2979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-5071959714.4929075</v>
      </c>
      <c r="L4041" s="444">
        <f t="shared" ca="1" si="177"/>
        <v>-1222342291192.7908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-1222342291192.7908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-5093092879.9699612</v>
      </c>
      <c r="L4042" s="444">
        <f t="shared" ca="1" si="177"/>
        <v>-1227435384072.7607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-1227435384072.7607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-5114314100.3031693</v>
      </c>
      <c r="L4043" s="444">
        <f t="shared" ca="1" si="177"/>
        <v>-1232549698173.064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-1232549698173.064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-5135623742.3877668</v>
      </c>
      <c r="L4044" s="444">
        <f t="shared" ca="1" si="177"/>
        <v>-1237685321915.4517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-1237685321915.4517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-5157022174.6477156</v>
      </c>
      <c r="L4045" s="444">
        <f t="shared" ca="1" si="177"/>
        <v>-1242842344090.0994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-1242842344090.0994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-5178509767.0420809</v>
      </c>
      <c r="L4046" s="444">
        <f t="shared" ca="1" si="177"/>
        <v>-1248020853857.1414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-1248020853857.1414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-5200086891.0714226</v>
      </c>
      <c r="L4047" s="444">
        <f t="shared" ca="1" si="177"/>
        <v>-1253220940748.2129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-1253220940748.2129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-5221753919.7842207</v>
      </c>
      <c r="L4048" s="444">
        <f t="shared" ca="1" si="177"/>
        <v>-1258442694667.9971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-1258442694667.9971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-5243511227.7833214</v>
      </c>
      <c r="L4049" s="444">
        <f t="shared" ca="1" si="177"/>
        <v>-1263686205895.7803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-1263686205895.7803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-5265359191.2324181</v>
      </c>
      <c r="L4050" s="444">
        <f t="shared" ca="1" si="177"/>
        <v>-1268951565087.0127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-1268951565087.0127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-5287298187.8625526</v>
      </c>
      <c r="L4051" s="444">
        <f t="shared" ca="1" si="177"/>
        <v>-1274238863274.8752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-1274238863274.8752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-5309328596.9786472</v>
      </c>
      <c r="L4052" s="444">
        <f t="shared" ca="1" si="177"/>
        <v>-1279548191871.854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-1279548191871.854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-5331450799.4660587</v>
      </c>
      <c r="L4053" s="444">
        <f t="shared" ca="1" si="177"/>
        <v>-1284879642671.3201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-1284879642671.3201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-5353665177.7971668</v>
      </c>
      <c r="L4054" s="444">
        <f t="shared" ca="1" si="177"/>
        <v>-1290233307849.1172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-1290233307849.1172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-5375972116.0379887</v>
      </c>
      <c r="L4055" s="444">
        <f t="shared" ca="1" si="177"/>
        <v>-1295609279965.1553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-1295609279965.1553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-5398371999.8548136</v>
      </c>
      <c r="L4056" s="444">
        <f t="shared" ca="1" si="177"/>
        <v>-1301007651965.01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-1301007651965.01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-5420865216.520875</v>
      </c>
      <c r="L4057" s="444">
        <f t="shared" ca="1" si="177"/>
        <v>-1306428517181.531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-1306428517181.531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-5443452154.9230461</v>
      </c>
      <c r="L4058" s="444">
        <f t="shared" ca="1" si="177"/>
        <v>-1311871969336.4541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-1311871969336.4541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-5466133205.5685587</v>
      </c>
      <c r="L4059" s="444">
        <f t="shared" ca="1" si="177"/>
        <v>-1317338102542.0227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-1317338102542.0227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-5488908760.5917616</v>
      </c>
      <c r="L4060" s="444">
        <f t="shared" ca="1" si="177"/>
        <v>-1322827011302.6145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-1322827011302.6145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-5511779213.7608938</v>
      </c>
      <c r="L4061" s="444">
        <f t="shared" ca="1" si="177"/>
        <v>-1328338790516.3755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-1328338790516.3755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-5534744960.4848976</v>
      </c>
      <c r="L4062" s="444">
        <f t="shared" ca="1" si="177"/>
        <v>-1333873535476.8604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-1333873535476.8604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-5557806397.8202515</v>
      </c>
      <c r="L4063" s="444">
        <f t="shared" ca="1" si="177"/>
        <v>-1339431341874.6807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-1339431341874.6807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-5580963924.4778357</v>
      </c>
      <c r="L4064" s="444">
        <f t="shared" ca="1" si="177"/>
        <v>-1345012305799.1584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-1345012305799.1584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-5604217940.8298264</v>
      </c>
      <c r="L4065" s="444">
        <f t="shared" ca="1" si="177"/>
        <v>-1350616523739.9883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-1350616523739.9883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-5627568848.9166174</v>
      </c>
      <c r="L4066" s="444">
        <f t="shared" ca="1" si="177"/>
        <v>-1356244092588.9048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-1356244092588.9048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-5651017052.4537697</v>
      </c>
      <c r="L4067" s="444">
        <f t="shared" ca="1" si="177"/>
        <v>-1361895109641.3586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-1361895109641.3586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-5674562956.838994</v>
      </c>
      <c r="L4068" s="444">
        <f t="shared" ca="1" si="177"/>
        <v>-1367569672598.1978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-1367569672598.1978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-5698206969.1591568</v>
      </c>
      <c r="L4069" s="444">
        <f t="shared" ca="1" si="177"/>
        <v>-1373267879567.3569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-1373267879567.3569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-5721949498.1973209</v>
      </c>
      <c r="L4070" s="444">
        <f t="shared" ca="1" si="177"/>
        <v>-1378989829065.5542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-1378989829065.5542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-5745790954.4398088</v>
      </c>
      <c r="L4071" s="444">
        <f t="shared" ca="1" si="177"/>
        <v>-1384735620019.9939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-1384735620019.9939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-5769731750.0833082</v>
      </c>
      <c r="L4072" s="444">
        <f t="shared" ca="1" si="177"/>
        <v>-1390505351770.0771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-1390505351770.0771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-5793772299.0419884</v>
      </c>
      <c r="L4073" s="444">
        <f t="shared" ca="1" si="177"/>
        <v>-1396299124069.1191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-1396299124069.1191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-5817913016.9546633</v>
      </c>
      <c r="L4074" s="444">
        <f t="shared" ca="1" si="177"/>
        <v>-1402117037086.0737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-1402117037086.0737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-5842154321.1919737</v>
      </c>
      <c r="L4075" s="444">
        <f t="shared" ca="1" si="177"/>
        <v>-1407959191407.2656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-1407959191407.2656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-5866496630.8636065</v>
      </c>
      <c r="L4076" s="444">
        <f t="shared" ca="1" si="177"/>
        <v>-1413825688038.1292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-1413825688038.1292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-5890940366.8255377</v>
      </c>
      <c r="L4077" s="444">
        <f t="shared" ca="1" si="177"/>
        <v>-1419716628404.9546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-1419716628404.9546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-5915485951.6873112</v>
      </c>
      <c r="L4078" s="444">
        <f t="shared" ca="1" si="177"/>
        <v>-1425632114356.6418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-1425632114356.6418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-5940133809.8193407</v>
      </c>
      <c r="L4079" s="444">
        <f t="shared" ca="1" si="177"/>
        <v>-1431572248166.4612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-1431572248166.4612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-5964884367.3602552</v>
      </c>
      <c r="L4080" s="444">
        <f t="shared" ca="1" si="177"/>
        <v>-1437537132533.8215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-1437537132533.8215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-5989738052.2242565</v>
      </c>
      <c r="L4081" s="444">
        <f t="shared" ca="1" si="177"/>
        <v>-1443526870586.0459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-1443526870586.0459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-6014695294.1085243</v>
      </c>
      <c r="L4082" s="444">
        <f t="shared" ca="1" si="177"/>
        <v>-1449541565880.1545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-1449541565880.1545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-6039756524.5006437</v>
      </c>
      <c r="L4083" s="444">
        <f t="shared" ca="1" si="177"/>
        <v>-1455581322404.6553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-1455581322404.6553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-6064922176.6860638</v>
      </c>
      <c r="L4084" s="444">
        <f t="shared" ca="1" si="177"/>
        <v>-1461646244581.3413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-1461646244581.3413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-6090192685.7555885</v>
      </c>
      <c r="L4085" s="444">
        <f t="shared" ca="1" si="177"/>
        <v>-1467736437267.0969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-1467736437267.0969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-6115568488.6129036</v>
      </c>
      <c r="L4086" s="444">
        <f t="shared" ca="1" si="177"/>
        <v>-1473852005755.7097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-1473852005755.7097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-6141050023.9821234</v>
      </c>
      <c r="L4087" s="444">
        <f t="shared" ca="1" si="177"/>
        <v>-1479993055779.6919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-1479993055779.6919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-6166637732.4153824</v>
      </c>
      <c r="L4088" s="444">
        <f t="shared" ref="L4088:L4342" ca="1" si="182">I4088-J4088+K4088</f>
        <v>-1486159693512.1072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-1486159693512.1072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-6192332056.3004465</v>
      </c>
      <c r="L4089" s="444">
        <f t="shared" ca="1" si="182"/>
        <v>-1492352025568.4077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-1492352025568.4077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-6218133439.8683653</v>
      </c>
      <c r="L4090" s="444">
        <f t="shared" ca="1" si="182"/>
        <v>-1498570159008.2761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-1498570159008.2761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-6244042329.2011509</v>
      </c>
      <c r="L4091" s="444">
        <f t="shared" ca="1" si="182"/>
        <v>-1504814201337.4773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-1504814201337.4773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-6270059172.2394886</v>
      </c>
      <c r="L4092" s="444">
        <f t="shared" ca="1" si="182"/>
        <v>-1511084260509.7168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-1511084260509.7168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-6296184418.7904863</v>
      </c>
      <c r="L4093" s="444">
        <f t="shared" ca="1" si="182"/>
        <v>-1517380444928.5073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-1517380444928.5073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-6322418520.5354471</v>
      </c>
      <c r="L4094" s="444">
        <f t="shared" ca="1" si="182"/>
        <v>-1523702863449.0427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-1523702863449.0427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-6348761931.0376778</v>
      </c>
      <c r="L4095" s="444">
        <f t="shared" ca="1" si="182"/>
        <v>-1530051625380.0803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-1530051625380.0803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-6375215105.7503347</v>
      </c>
      <c r="L4096" s="444">
        <f t="shared" ca="1" si="182"/>
        <v>-1536426840485.8306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-1536426840485.8306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-6401778502.0242939</v>
      </c>
      <c r="L4097" s="444">
        <f t="shared" ca="1" si="182"/>
        <v>-1542828618987.855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-1542828618987.855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-6428452579.1160622</v>
      </c>
      <c r="L4098" s="444">
        <f t="shared" ca="1" si="182"/>
        <v>-1549257071566.9709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-1549257071566.9709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-6455237798.1957121</v>
      </c>
      <c r="L4099" s="444">
        <f t="shared" ca="1" si="182"/>
        <v>-1555712309365.1667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-1555712309365.1667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-6482134622.3548613</v>
      </c>
      <c r="L4100" s="444">
        <f t="shared" ca="1" si="182"/>
        <v>-1562194443987.5217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-1562194443987.5217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-6509143516.6146736</v>
      </c>
      <c r="L4101" s="444">
        <f t="shared" ca="1" si="182"/>
        <v>-1568703587504.1365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-1568703587504.1365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-6536264947.9339018</v>
      </c>
      <c r="L4102" s="444">
        <f t="shared" ca="1" si="182"/>
        <v>-1575239852452.0703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-1575239852452.0703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-6563499385.21696</v>
      </c>
      <c r="L4103" s="444">
        <f t="shared" ca="1" si="182"/>
        <v>-1581803351837.2874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-1581803351837.2874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-6590847299.322031</v>
      </c>
      <c r="L4104" s="444">
        <f t="shared" ca="1" si="182"/>
        <v>-1588394199136.6094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-1588394199136.6094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-6618309163.0692053</v>
      </c>
      <c r="L4105" s="444">
        <f t="shared" ca="1" si="182"/>
        <v>-1595012508299.6785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-1595012508299.6785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-6645885451.2486601</v>
      </c>
      <c r="L4106" s="444">
        <f t="shared" ca="1" si="182"/>
        <v>-1601658393750.9272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-1601658393750.9272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-6673576640.6288633</v>
      </c>
      <c r="L4107" s="444">
        <f t="shared" ca="1" si="182"/>
        <v>-1608331970391.5562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-1608331970391.5562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-6701383209.964817</v>
      </c>
      <c r="L4108" s="444">
        <f t="shared" ca="1" si="182"/>
        <v>-1615033353601.521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-1615033353601.521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-6729305640.0063372</v>
      </c>
      <c r="L4109" s="444">
        <f t="shared" ca="1" si="182"/>
        <v>-1621762659241.5273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-1621762659241.5273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-6757344413.5063639</v>
      </c>
      <c r="L4110" s="444">
        <f t="shared" ca="1" si="182"/>
        <v>-1628520003655.0337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-1628520003655.0337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-6785500015.2293072</v>
      </c>
      <c r="L4111" s="444">
        <f t="shared" ca="1" si="182"/>
        <v>-1635305503670.2629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-1635305503670.2629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-6813772931.9594288</v>
      </c>
      <c r="L4112" s="444">
        <f t="shared" ca="1" si="182"/>
        <v>-1642119276602.2224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-1642119276602.2224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-6842163652.5092602</v>
      </c>
      <c r="L4113" s="444">
        <f t="shared" ca="1" si="182"/>
        <v>-1648961440254.7317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-1648961440254.7317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-6870672667.7280483</v>
      </c>
      <c r="L4114" s="444">
        <f t="shared" ca="1" si="182"/>
        <v>-1655832112922.4597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-1655832112922.4597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-6899300470.5102491</v>
      </c>
      <c r="L4115" s="444">
        <f t="shared" ca="1" si="182"/>
        <v>-1662731413392.97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-1662731413392.97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-6928047555.8040419</v>
      </c>
      <c r="L4116" s="444">
        <f t="shared" ca="1" si="182"/>
        <v>-1669659460948.7739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-1669659460948.7739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-6956914420.6198912</v>
      </c>
      <c r="L4117" s="444">
        <f t="shared" ca="1" si="182"/>
        <v>-1676616375369.3938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-1676616375369.3938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-6985901564.0391407</v>
      </c>
      <c r="L4118" s="444">
        <f t="shared" ca="1" si="182"/>
        <v>-1683602276933.4329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-1683602276933.4329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-7015009487.2226372</v>
      </c>
      <c r="L4119" s="444">
        <f t="shared" ca="1" si="182"/>
        <v>-1690617286420.6555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-1690617286420.6555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-7044238693.4193983</v>
      </c>
      <c r="L4120" s="444">
        <f t="shared" ca="1" si="182"/>
        <v>-1697661525114.075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-1697661525114.075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-7073589687.9753122</v>
      </c>
      <c r="L4121" s="444">
        <f t="shared" ca="1" si="182"/>
        <v>-1704735114802.0503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-1704735114802.0503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-7103062978.341876</v>
      </c>
      <c r="L4122" s="444">
        <f t="shared" ca="1" si="182"/>
        <v>-1711838177780.3921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-1711838177780.3921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-7132659074.0849667</v>
      </c>
      <c r="L4123" s="444">
        <f t="shared" ca="1" si="182"/>
        <v>-1718970836854.4771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-1718970836854.4771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-7162378486.8936539</v>
      </c>
      <c r="L4124" s="444">
        <f t="shared" ca="1" si="182"/>
        <v>-1726133215341.3706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-1726133215341.3706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-7192221730.5890436</v>
      </c>
      <c r="L4125" s="444">
        <f t="shared" ca="1" si="182"/>
        <v>-1733325437071.9597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-1733325437071.9597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-7222189321.1331654</v>
      </c>
      <c r="L4126" s="444">
        <f t="shared" ca="1" si="182"/>
        <v>-1740547626393.0928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-1740547626393.0928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-7252281776.637886</v>
      </c>
      <c r="L4127" s="444">
        <f t="shared" ca="1" si="182"/>
        <v>-1747799908169.7307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-1747799908169.7307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-7282499617.3738775</v>
      </c>
      <c r="L4128" s="444">
        <f t="shared" ca="1" si="182"/>
        <v>-1755082407787.1045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-1755082407787.1045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-7312843365.7796021</v>
      </c>
      <c r="L4129" s="444">
        <f t="shared" ca="1" si="182"/>
        <v>-1762395251152.884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-1762395251152.884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-7343313546.4703503</v>
      </c>
      <c r="L4130" s="444">
        <f t="shared" ca="1" si="182"/>
        <v>-1769738564699.3545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-1769738564699.3545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-7373910686.2473106</v>
      </c>
      <c r="L4131" s="444">
        <f t="shared" ca="1" si="182"/>
        <v>-1777112475385.6018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-1777112475385.6018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-7404635314.1066732</v>
      </c>
      <c r="L4132" s="444">
        <f t="shared" ca="1" si="182"/>
        <v>-1784517110699.7085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-1784517110699.7085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-7435487961.248785</v>
      </c>
      <c r="L4133" s="444">
        <f t="shared" ca="1" si="182"/>
        <v>-1791952598660.9573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-1791952598660.9573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-7466469161.0873232</v>
      </c>
      <c r="L4134" s="444">
        <f t="shared" ca="1" si="182"/>
        <v>-1799419067822.0447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-1799419067822.0447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-7497579449.2585192</v>
      </c>
      <c r="L4135" s="444">
        <f t="shared" ca="1" si="182"/>
        <v>-1806916647271.3032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-1806916647271.3032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-7528819363.6304302</v>
      </c>
      <c r="L4136" s="444">
        <f t="shared" ca="1" si="182"/>
        <v>-1814445466634.9336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-1814445466634.9336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-7560189444.3122234</v>
      </c>
      <c r="L4137" s="444">
        <f t="shared" ca="1" si="182"/>
        <v>-1822005656079.2458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-1822005656079.2458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-7591690233.6635246</v>
      </c>
      <c r="L4138" s="444">
        <f t="shared" ca="1" si="182"/>
        <v>-1829597346312.9094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-1829597346312.9094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-7623322276.3037891</v>
      </c>
      <c r="L4139" s="444">
        <f t="shared" ca="1" si="182"/>
        <v>-1837220668589.2131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-1837220668589.2131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-7655086119.1217203</v>
      </c>
      <c r="L4140" s="444">
        <f t="shared" ca="1" si="182"/>
        <v>-1844875754708.335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-1844875754708.335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-7686982311.2847281</v>
      </c>
      <c r="L4141" s="444">
        <f t="shared" ca="1" si="182"/>
        <v>-1852562737019.6196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-1852562737019.6196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-7719011404.248415</v>
      </c>
      <c r="L4142" s="444">
        <f t="shared" ca="1" si="182"/>
        <v>-1860281748423.8682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-1860281748423.8682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-7751173951.766118</v>
      </c>
      <c r="L4143" s="444">
        <f t="shared" ca="1" si="182"/>
        <v>-1868032922375.6343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-1868032922375.6343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-7783470509.8984756</v>
      </c>
      <c r="L4144" s="444">
        <f t="shared" ca="1" si="182"/>
        <v>-1875816392885.5327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-1875816392885.5327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-7815901637.0230532</v>
      </c>
      <c r="L4145" s="444">
        <f t="shared" ca="1" si="182"/>
        <v>-1883632294522.5557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-1883632294522.5557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-7848467893.8439817</v>
      </c>
      <c r="L4146" s="444">
        <f t="shared" ca="1" si="182"/>
        <v>-1891480762416.3997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-1891480762416.3997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-7881169843.4016647</v>
      </c>
      <c r="L4147" s="444">
        <f t="shared" ca="1" si="182"/>
        <v>-1899361932259.8013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-1899361932259.8013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-7914008051.0825052</v>
      </c>
      <c r="L4148" s="444">
        <f t="shared" ca="1" si="182"/>
        <v>-1907275940310.8838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-1907275940310.8838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-7946983084.6286821</v>
      </c>
      <c r="L4149" s="444">
        <f t="shared" ca="1" si="182"/>
        <v>-1915222923395.5125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-1915222923395.5125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-7980095514.1479683</v>
      </c>
      <c r="L4150" s="444">
        <f t="shared" ca="1" si="182"/>
        <v>-1923203018909.6604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-1923203018909.6604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-8013345912.1235847</v>
      </c>
      <c r="L4151" s="444">
        <f t="shared" ca="1" si="182"/>
        <v>-1931216364821.7839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-1931216364821.7839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-8046734853.4241009</v>
      </c>
      <c r="L4152" s="444">
        <f t="shared" ca="1" si="182"/>
        <v>-1939263099675.208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-1939263099675.208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-8080262915.3133678</v>
      </c>
      <c r="L4153" s="444">
        <f t="shared" ca="1" si="182"/>
        <v>-1947343362590.5215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-1947343362590.5215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-8113930677.4605064</v>
      </c>
      <c r="L4154" s="444">
        <f t="shared" ca="1" si="182"/>
        <v>-1955457293267.9819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-1955457293267.9819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-8147738721.9499245</v>
      </c>
      <c r="L4155" s="444">
        <f t="shared" ca="1" si="182"/>
        <v>-1963605031989.9319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-1963605031989.9319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-8181687633.2913828</v>
      </c>
      <c r="L4156" s="444">
        <f t="shared" ca="1" si="182"/>
        <v>-1971786719623.2234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-1971786719623.2234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-8215777998.4300966</v>
      </c>
      <c r="L4157" s="444">
        <f t="shared" ca="1" si="182"/>
        <v>-1980002497621.6536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-1980002497621.6536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-8250010406.7568893</v>
      </c>
      <c r="L4158" s="444">
        <f t="shared" ca="1" si="182"/>
        <v>-1988252508028.4104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-1988252508028.4104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-8284385450.1183767</v>
      </c>
      <c r="L4159" s="444">
        <f t="shared" ca="1" si="182"/>
        <v>-1996536893478.5288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-1996536893478.5288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-8318903722.8272028</v>
      </c>
      <c r="L4160" s="444">
        <f t="shared" ca="1" si="182"/>
        <v>-2004855797201.356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-2004855797201.356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-8353565821.6723166</v>
      </c>
      <c r="L4161" s="444">
        <f t="shared" ca="1" si="182"/>
        <v>-2013209363023.0283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-2013209363023.0283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-8388372345.9292841</v>
      </c>
      <c r="L4162" s="444">
        <f t="shared" ca="1" si="182"/>
        <v>-2021597735368.9575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-2021597735368.9575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-8423323897.370656</v>
      </c>
      <c r="L4163" s="444">
        <f t="shared" ca="1" si="182"/>
        <v>-2030021059266.3281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-2030021059266.3281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-8458421080.2763672</v>
      </c>
      <c r="L4164" s="444">
        <f t="shared" ca="1" si="182"/>
        <v>-2038479480346.6045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-2038479480346.6045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-8493664501.4441853</v>
      </c>
      <c r="L4165" s="444">
        <f t="shared" ca="1" si="182"/>
        <v>-2046973144848.0486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-2046973144848.0486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-8529054770.200202</v>
      </c>
      <c r="L4166" s="444">
        <f t="shared" ca="1" si="182"/>
        <v>-2055502199618.2488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-2055502199618.2488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-8564592498.4093704</v>
      </c>
      <c r="L4167" s="444">
        <f t="shared" ca="1" si="182"/>
        <v>-2064066792116.6582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-2064066792116.6582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-8600278300.4860764</v>
      </c>
      <c r="L4168" s="444">
        <f t="shared" ca="1" si="182"/>
        <v>-2072667070417.1443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-2072667070417.1443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-8636112793.404768</v>
      </c>
      <c r="L4169" s="444">
        <f t="shared" ca="1" si="182"/>
        <v>-2081303183210.5491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-2081303183210.5491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-8672096596.7106209</v>
      </c>
      <c r="L4170" s="444">
        <f t="shared" ca="1" si="182"/>
        <v>-2089975279807.2598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-2089975279807.2598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-8708230332.5302486</v>
      </c>
      <c r="L4171" s="444">
        <f t="shared" ca="1" si="182"/>
        <v>-2098683510139.79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-2098683510139.79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-8744514625.5824585</v>
      </c>
      <c r="L4172" s="444">
        <f t="shared" ca="1" si="182"/>
        <v>-2107428024765.3726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-2107428024765.3726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-8780950103.1890526</v>
      </c>
      <c r="L4173" s="444">
        <f t="shared" ca="1" si="182"/>
        <v>-2116208974868.5615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-2116208974868.5615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-8817537395.2856731</v>
      </c>
      <c r="L4174" s="444">
        <f t="shared" ca="1" si="182"/>
        <v>-2125026512263.8472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-2125026512263.8472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-8854277134.4326973</v>
      </c>
      <c r="L4175" s="444">
        <f t="shared" ca="1" si="182"/>
        <v>-2133880789398.2798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-2133880789398.2798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-8891169955.8261662</v>
      </c>
      <c r="L4176" s="444">
        <f t="shared" ca="1" si="182"/>
        <v>-2142771959354.106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-2142771959354.106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-8928216497.3087749</v>
      </c>
      <c r="L4177" s="444">
        <f t="shared" ca="1" si="182"/>
        <v>-2151700175851.4148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-2151700175851.4148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-8965417399.3808956</v>
      </c>
      <c r="L4178" s="444">
        <f t="shared" ca="1" si="182"/>
        <v>-2160665593250.7957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-2160665593250.7957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-9002773305.2116489</v>
      </c>
      <c r="L4179" s="444">
        <f t="shared" ca="1" si="182"/>
        <v>-2169668366556.0073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-2169668366556.0073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-9040284860.6500301</v>
      </c>
      <c r="L4180" s="444">
        <f t="shared" ca="1" si="182"/>
        <v>-2178708651416.6575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-2178708651416.6575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-9077952714.2360725</v>
      </c>
      <c r="L4181" s="444">
        <f t="shared" ca="1" si="182"/>
        <v>-2187786604130.8936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-2187786604130.8936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-9115777517.2120571</v>
      </c>
      <c r="L4182" s="444">
        <f t="shared" ca="1" si="182"/>
        <v>-2196902381648.1057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-2196902381648.1057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-9153759923.5337734</v>
      </c>
      <c r="L4183" s="444">
        <f t="shared" ca="1" si="182"/>
        <v>-2206056141571.6396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-2206056141571.6396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-9191900589.8818321</v>
      </c>
      <c r="L4184" s="444">
        <f t="shared" ca="1" si="182"/>
        <v>-2215248042161.5215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-2215248042161.5215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-9230200175.6730061</v>
      </c>
      <c r="L4185" s="444">
        <f t="shared" ca="1" si="182"/>
        <v>-2224478242337.1943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-2224478242337.1943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-9268659343.0716438</v>
      </c>
      <c r="L4186" s="444">
        <f t="shared" ca="1" si="182"/>
        <v>-2233746901680.2661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-2233746901680.2661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-9307278757.0011082</v>
      </c>
      <c r="L4187" s="444">
        <f t="shared" ca="1" si="182"/>
        <v>-2243054180437.2671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-2243054180437.2671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-9346059085.1552792</v>
      </c>
      <c r="L4188" s="444">
        <f t="shared" ca="1" si="182"/>
        <v>-2252400239522.4224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-2252400239522.4224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-9385000998.0100937</v>
      </c>
      <c r="L4189" s="444">
        <f t="shared" ca="1" si="182"/>
        <v>-2261785240520.4326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-2261785240520.4326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-9424105168.8351364</v>
      </c>
      <c r="L4190" s="444">
        <f t="shared" ca="1" si="182"/>
        <v>-2271209345689.2676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-2271209345689.2676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-9463372273.7052822</v>
      </c>
      <c r="L4191" s="444">
        <f t="shared" ca="1" si="182"/>
        <v>-2280672717962.9727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-2280672717962.9727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-9502802991.5123863</v>
      </c>
      <c r="L4192" s="444">
        <f t="shared" ca="1" si="182"/>
        <v>-2290175520954.4849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-2290175520954.4849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-9542398003.9770203</v>
      </c>
      <c r="L4193" s="444">
        <f t="shared" ca="1" si="182"/>
        <v>-2299717918958.4619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-2299717918958.4619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-9582157995.6602573</v>
      </c>
      <c r="L4194" s="444">
        <f t="shared" ca="1" si="182"/>
        <v>-2309300076954.1221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-2309300076954.1221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-9622083653.9755077</v>
      </c>
      <c r="L4195" s="444">
        <f t="shared" ca="1" si="182"/>
        <v>-2318922160608.0977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-2318922160608.0977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-9662175669.200407</v>
      </c>
      <c r="L4196" s="444">
        <f t="shared" ca="1" si="182"/>
        <v>-2328584336277.2979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-2328584336277.2979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-9702434734.4887409</v>
      </c>
      <c r="L4197" s="444">
        <f t="shared" ca="1" si="182"/>
        <v>-2338286771011.7866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-2338286771011.7866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-9742861545.8824444</v>
      </c>
      <c r="L4198" s="444">
        <f t="shared" ca="1" si="182"/>
        <v>-2348029632557.6689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-2348029632557.6689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-9783456802.3236198</v>
      </c>
      <c r="L4199" s="444">
        <f t="shared" ca="1" si="182"/>
        <v>-2357813089359.9927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-2357813089359.9927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-9824221205.6666355</v>
      </c>
      <c r="L4200" s="444">
        <f t="shared" ca="1" si="182"/>
        <v>-2367637310565.6592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-2367637310565.6592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-9865155460.6902466</v>
      </c>
      <c r="L4201" s="444">
        <f t="shared" ca="1" si="182"/>
        <v>-2377502466026.3496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-2377502466026.3496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-9906260275.1097908</v>
      </c>
      <c r="L4202" s="444">
        <f t="shared" ca="1" si="182"/>
        <v>-2387408726301.4595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-2387408726301.4595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-9947536359.5894146</v>
      </c>
      <c r="L4203" s="444">
        <f t="shared" ca="1" si="182"/>
        <v>-2397356262661.0488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-2397356262661.0488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-9988984427.7543697</v>
      </c>
      <c r="L4204" s="444">
        <f t="shared" ca="1" si="182"/>
        <v>-2407345247088.8032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-2407345247088.8032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-10030605196.203346</v>
      </c>
      <c r="L4205" s="444">
        <f t="shared" ca="1" si="182"/>
        <v>-2417375852285.0063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-2417375852285.0063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-10072399384.520859</v>
      </c>
      <c r="L4206" s="444">
        <f t="shared" ca="1" si="182"/>
        <v>-2427448251669.5273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-2427448251669.5273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-10114367715.289698</v>
      </c>
      <c r="L4207" s="444">
        <f t="shared" ca="1" si="182"/>
        <v>-2437562619384.8169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-2437562619384.8169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-10156510914.103403</v>
      </c>
      <c r="L4208" s="444">
        <f t="shared" ca="1" si="182"/>
        <v>-2447719130298.9204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-2447719130298.9204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-10198829709.578835</v>
      </c>
      <c r="L4209" s="444">
        <f t="shared" ca="1" si="182"/>
        <v>-2457917960008.499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-2457917960008.499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-10241324833.368746</v>
      </c>
      <c r="L4210" s="444">
        <f t="shared" ca="1" si="182"/>
        <v>-2468159284841.8677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-2468159284841.8677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-10283997020.174448</v>
      </c>
      <c r="L4211" s="444">
        <f t="shared" ca="1" si="182"/>
        <v>-2478443281862.042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-2478443281862.042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-10326847007.758509</v>
      </c>
      <c r="L4212" s="444">
        <f t="shared" ca="1" si="182"/>
        <v>-2488770128869.8003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-2488770128869.8003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-10369875536.9575</v>
      </c>
      <c r="L4213" s="444">
        <f t="shared" ca="1" si="182"/>
        <v>-2499140004406.7578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-2499140004406.7578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-10413083351.694824</v>
      </c>
      <c r="L4214" s="444">
        <f t="shared" ca="1" si="182"/>
        <v>-2509553087758.4526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-2509553087758.4526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-10456471198.993553</v>
      </c>
      <c r="L4215" s="444">
        <f t="shared" ca="1" si="182"/>
        <v>-2520009558957.4463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-2520009558957.4463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-10500039828.989359</v>
      </c>
      <c r="L4216" s="444">
        <f t="shared" ca="1" si="182"/>
        <v>-2530509598786.4355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-2530509598786.4355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-10543789994.943481</v>
      </c>
      <c r="L4217" s="444">
        <f t="shared" ca="1" si="182"/>
        <v>-2541053388781.3789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-2541053388781.3789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-10587722453.255745</v>
      </c>
      <c r="L4218" s="444">
        <f t="shared" ca="1" si="182"/>
        <v>-2551641111234.6348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-2551641111234.6348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-10631837963.477644</v>
      </c>
      <c r="L4219" s="444">
        <f t="shared" ca="1" si="182"/>
        <v>-2562272949198.1123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-2562272949198.1123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-10676137288.325468</v>
      </c>
      <c r="L4220" s="444">
        <f t="shared" ca="1" si="182"/>
        <v>-2572949086486.438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-2572949086486.438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-10720621193.693491</v>
      </c>
      <c r="L4221" s="444">
        <f t="shared" ca="1" si="182"/>
        <v>-2583669707680.1313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-2583669707680.1313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-10765290448.667213</v>
      </c>
      <c r="L4222" s="444">
        <f t="shared" ca="1" si="182"/>
        <v>-2594434998128.7983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-2594434998128.7983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-10810145825.536659</v>
      </c>
      <c r="L4223" s="444">
        <f t="shared" ca="1" si="182"/>
        <v>-2605245143954.335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-2605245143954.335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-10855188099.809729</v>
      </c>
      <c r="L4224" s="444">
        <f t="shared" ca="1" si="182"/>
        <v>-2616100332054.1445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-2616100332054.1445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-10900418050.225601</v>
      </c>
      <c r="L4225" s="444">
        <f t="shared" ca="1" si="182"/>
        <v>-2627000750104.3701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-2627000750104.3701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-10945836458.768209</v>
      </c>
      <c r="L4226" s="444">
        <f t="shared" ca="1" si="182"/>
        <v>-2637946586563.1382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-2637946586563.1382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-10991444110.679743</v>
      </c>
      <c r="L4227" s="444">
        <f t="shared" ca="1" si="182"/>
        <v>-2648938030673.8179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-2648938030673.8179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-11037241794.474241</v>
      </c>
      <c r="L4228" s="444">
        <f t="shared" ca="1" si="182"/>
        <v>-2659975272468.292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-2659975272468.292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-11083230301.951216</v>
      </c>
      <c r="L4229" s="444">
        <f t="shared" ca="1" si="182"/>
        <v>-2671058502770.2432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-2671058502770.2432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-11129410428.209347</v>
      </c>
      <c r="L4230" s="444">
        <f t="shared" ca="1" si="182"/>
        <v>-2682187913198.4526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-2682187913198.4526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-11175782971.660219</v>
      </c>
      <c r="L4231" s="444">
        <f t="shared" ca="1" si="182"/>
        <v>-2693363696170.1128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-2693363696170.1128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-11222348734.042137</v>
      </c>
      <c r="L4232" s="444">
        <f t="shared" ca="1" si="182"/>
        <v>-2704586044904.1548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-2704586044904.1548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-11269108520.433979</v>
      </c>
      <c r="L4233" s="444">
        <f t="shared" ca="1" si="182"/>
        <v>-2715855153424.5889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-2715855153424.5889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-11316063139.269119</v>
      </c>
      <c r="L4234" s="444">
        <f t="shared" ca="1" si="182"/>
        <v>-2727171216563.8579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-2727171216563.8579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-11363213402.349407</v>
      </c>
      <c r="L4235" s="444">
        <f t="shared" ca="1" si="182"/>
        <v>-2738534429966.2075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-2738534429966.2075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-11410560124.859198</v>
      </c>
      <c r="L4236" s="444">
        <f t="shared" ca="1" si="182"/>
        <v>-2749944990091.0669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-2749944990091.0669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-11458104125.379446</v>
      </c>
      <c r="L4237" s="444">
        <f t="shared" ca="1" si="182"/>
        <v>-2761403094216.4463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-2761403094216.4463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-11505846225.901859</v>
      </c>
      <c r="L4238" s="444">
        <f t="shared" ca="1" si="182"/>
        <v>-2772908940442.3481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-2772908940442.3481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-11553787251.843117</v>
      </c>
      <c r="L4239" s="444">
        <f t="shared" ca="1" si="182"/>
        <v>-2784462727694.1914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-2784462727694.1914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-11601928032.059132</v>
      </c>
      <c r="L4240" s="444">
        <f t="shared" ca="1" si="182"/>
        <v>-2796064655726.2505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-2796064655726.2505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-11650269398.859377</v>
      </c>
      <c r="L4241" s="444">
        <f t="shared" ca="1" si="182"/>
        <v>-2807714925125.1099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-2807714925125.1099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-11698812188.021292</v>
      </c>
      <c r="L4242" s="444">
        <f t="shared" ca="1" si="182"/>
        <v>-2819413737313.1313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-2819413737313.1313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-11747557238.804714</v>
      </c>
      <c r="L4243" s="444">
        <f t="shared" ca="1" si="182"/>
        <v>-2831161294551.936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-2831161294551.936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-11796505393.9664</v>
      </c>
      <c r="L4244" s="444">
        <f t="shared" ca="1" si="182"/>
        <v>-2842957799945.9023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-2842957799945.9023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-11845657499.774593</v>
      </c>
      <c r="L4245" s="444">
        <f t="shared" ca="1" si="182"/>
        <v>-2854803457445.6768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-2854803457445.6768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-11895014406.023653</v>
      </c>
      <c r="L4246" s="444">
        <f t="shared" ca="1" si="182"/>
        <v>-2866698471851.7002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-2866698471851.7002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-11944576966.04875</v>
      </c>
      <c r="L4247" s="444">
        <f t="shared" ca="1" si="182"/>
        <v>-2878643048817.749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-2878643048817.749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-11994346036.740622</v>
      </c>
      <c r="L4248" s="444">
        <f t="shared" ca="1" si="182"/>
        <v>-2890637394854.4897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-2890637394854.4897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-12044322478.560373</v>
      </c>
      <c r="L4249" s="444">
        <f t="shared" ca="1" si="182"/>
        <v>-2902681717333.0503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-2902681717333.0503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-12094507155.554377</v>
      </c>
      <c r="L4250" s="444">
        <f t="shared" ca="1" si="182"/>
        <v>-2914776224488.6045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-2914776224488.6045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-12144900935.369184</v>
      </c>
      <c r="L4251" s="444">
        <f t="shared" ca="1" si="182"/>
        <v>-2926921125423.9736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-2926921125423.9736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-12195504689.266556</v>
      </c>
      <c r="L4252" s="444">
        <f t="shared" ca="1" si="182"/>
        <v>-2939116630113.2402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-2939116630113.2402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-12246319292.1385</v>
      </c>
      <c r="L4253" s="444">
        <f t="shared" ca="1" si="182"/>
        <v>-2951362949405.3789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-2951362949405.3789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-12297345622.522411</v>
      </c>
      <c r="L4254" s="444">
        <f t="shared" ca="1" si="182"/>
        <v>-2963660295027.9014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-2963660295027.9014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-12348584562.616255</v>
      </c>
      <c r="L4255" s="444">
        <f t="shared" ca="1" si="182"/>
        <v>-2976008879590.5176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-2976008879590.5176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-12400036998.293823</v>
      </c>
      <c r="L4256" s="444">
        <f t="shared" ca="1" si="182"/>
        <v>-2988408916588.8115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-2988408916588.8115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-12451703819.120049</v>
      </c>
      <c r="L4257" s="444">
        <f t="shared" ca="1" si="182"/>
        <v>-3000860620407.9316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-3000860620407.9316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-12503585918.366383</v>
      </c>
      <c r="L4258" s="444">
        <f t="shared" ca="1" si="182"/>
        <v>-3013364206326.2979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-3013364206326.2979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-12555684193.026241</v>
      </c>
      <c r="L4259" s="444">
        <f t="shared" ca="1" si="182"/>
        <v>-3025919890519.3242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-3025919890519.3242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-12607999543.830517</v>
      </c>
      <c r="L4260" s="444">
        <f t="shared" ca="1" si="182"/>
        <v>-3038527890063.1548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-3038527890063.1548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-12660532875.263145</v>
      </c>
      <c r="L4261" s="444">
        <f t="shared" ca="1" si="182"/>
        <v>-3051188422938.418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-3051188422938.418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-12713285095.576742</v>
      </c>
      <c r="L4262" s="444">
        <f t="shared" ca="1" si="182"/>
        <v>-3063901708033.9946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-3063901708033.9946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-12766257116.808311</v>
      </c>
      <c r="L4263" s="444">
        <f t="shared" ca="1" si="182"/>
        <v>-3076667965150.8027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-3076667965150.8027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-12819449854.795012</v>
      </c>
      <c r="L4264" s="444">
        <f t="shared" ca="1" si="182"/>
        <v>-3089487415005.5977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-3089487415005.5977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-12872864229.189991</v>
      </c>
      <c r="L4265" s="444">
        <f t="shared" ca="1" si="182"/>
        <v>-3102360279234.7876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-3102360279234.7876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-12926501163.478281</v>
      </c>
      <c r="L4266" s="444">
        <f t="shared" ca="1" si="182"/>
        <v>-3115286780398.2661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-3115286780398.2661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-12980361584.992775</v>
      </c>
      <c r="L4267" s="444">
        <f t="shared" ca="1" si="182"/>
        <v>-3128267141983.2588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-3128267141983.2588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-13034446424.930244</v>
      </c>
      <c r="L4268" s="444">
        <f t="shared" ca="1" si="182"/>
        <v>-3141301588408.189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-3141301588408.189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-13088756618.367455</v>
      </c>
      <c r="L4269" s="444">
        <f t="shared" ca="1" si="182"/>
        <v>-3154390345026.5566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-3154390345026.5566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-13143293104.277319</v>
      </c>
      <c r="L4270" s="444">
        <f t="shared" ca="1" si="182"/>
        <v>-3167533638130.834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-3167533638130.834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-13198056825.545141</v>
      </c>
      <c r="L4271" s="444">
        <f t="shared" ca="1" si="182"/>
        <v>-3180731694956.3789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-3180731694956.3789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-13253048728.984913</v>
      </c>
      <c r="L4272" s="444">
        <f t="shared" ca="1" si="182"/>
        <v>-3193984743685.3638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-3193984743685.3638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-13308269765.355682</v>
      </c>
      <c r="L4273" s="444">
        <f t="shared" ca="1" si="182"/>
        <v>-3207293013450.7192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-3207293013450.7192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-13363720889.377996</v>
      </c>
      <c r="L4274" s="444">
        <f t="shared" ca="1" si="182"/>
        <v>-3220656734340.0972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-3220656734340.0972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-13419403059.750404</v>
      </c>
      <c r="L4275" s="444">
        <f t="shared" ca="1" si="182"/>
        <v>-3234076137399.8477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-3234076137399.8477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-13475317239.166031</v>
      </c>
      <c r="L4276" s="444">
        <f t="shared" ca="1" si="182"/>
        <v>-3247551454639.0137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-3247551454639.0137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-13531464394.329224</v>
      </c>
      <c r="L4277" s="444">
        <f t="shared" ca="1" si="182"/>
        <v>-3261082919033.3428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-3261082919033.3428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-13587845495.972261</v>
      </c>
      <c r="L4278" s="444">
        <f t="shared" ca="1" si="182"/>
        <v>-3274670764529.3149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-3274670764529.3149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-13644461518.872145</v>
      </c>
      <c r="L4279" s="444">
        <f t="shared" ca="1" si="182"/>
        <v>-3288315226048.187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-3288315226048.187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-13701313441.867445</v>
      </c>
      <c r="L4280" s="444">
        <f t="shared" ca="1" si="182"/>
        <v>-3302016539490.0547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-3302016539490.0547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-13758402247.875227</v>
      </c>
      <c r="L4281" s="444">
        <f t="shared" ca="1" si="182"/>
        <v>-3315774941737.9297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-3315774941737.9297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-13815728923.908041</v>
      </c>
      <c r="L4282" s="444">
        <f t="shared" ca="1" si="182"/>
        <v>-3329590670661.8379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-3329590670661.8379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-13873294461.09099</v>
      </c>
      <c r="L4283" s="444">
        <f t="shared" ca="1" si="182"/>
        <v>-3343463965122.9287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-3343463965122.9287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-13931099854.678869</v>
      </c>
      <c r="L4284" s="444">
        <f t="shared" ca="1" si="182"/>
        <v>-3357395064977.6074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-3357395064977.6074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-13989146104.073364</v>
      </c>
      <c r="L4285" s="444">
        <f t="shared" ca="1" si="182"/>
        <v>-3371384211081.6807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-3371384211081.6807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-14047434212.840336</v>
      </c>
      <c r="L4286" s="444">
        <f t="shared" ca="1" si="182"/>
        <v>-3385431645294.521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-3385431645294.521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-14105965188.727171</v>
      </c>
      <c r="L4287" s="444">
        <f t="shared" ca="1" si="182"/>
        <v>-3399537610483.248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-3399537610483.248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-14164740043.680201</v>
      </c>
      <c r="L4288" s="444">
        <f t="shared" ca="1" si="182"/>
        <v>-3413702350526.9282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-3413702350526.9282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-14223759793.8622</v>
      </c>
      <c r="L4289" s="444">
        <f t="shared" ca="1" si="182"/>
        <v>-3427926110320.7905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-3427926110320.7905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-14283025459.66996</v>
      </c>
      <c r="L4290" s="444">
        <f t="shared" ca="1" si="182"/>
        <v>-3442209135780.4604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-3442209135780.4604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-14342538065.751919</v>
      </c>
      <c r="L4291" s="444">
        <f t="shared" ca="1" si="182"/>
        <v>-3456551673846.2124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-3456551673846.2124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-14402298641.025885</v>
      </c>
      <c r="L4292" s="444">
        <f t="shared" ca="1" si="182"/>
        <v>-3470953972487.2383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-3470953972487.2383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-14462308218.696829</v>
      </c>
      <c r="L4293" s="444">
        <f t="shared" ca="1" si="182"/>
        <v>-3485416280705.9351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-3485416280705.9351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-14522567836.274729</v>
      </c>
      <c r="L4294" s="444">
        <f t="shared" ca="1" si="182"/>
        <v>-3499938848542.21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-3499938848542.21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-14583078535.592541</v>
      </c>
      <c r="L4295" s="444">
        <f t="shared" ca="1" si="182"/>
        <v>-3514521927077.8027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-3514521927077.8027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-14643841362.824179</v>
      </c>
      <c r="L4296" s="444">
        <f t="shared" ca="1" si="182"/>
        <v>-3529165768440.627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-3529165768440.627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-14704857368.502611</v>
      </c>
      <c r="L4297" s="444">
        <f t="shared" ca="1" si="182"/>
        <v>-3543870625809.1294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-3543870625809.1294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-14766127607.538038</v>
      </c>
      <c r="L4298" s="444">
        <f t="shared" ca="1" si="182"/>
        <v>-3558636753416.6675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-3558636753416.6675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-14827653139.236116</v>
      </c>
      <c r="L4299" s="444">
        <f t="shared" ca="1" si="182"/>
        <v>-3573464406555.9038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-3573464406555.9038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-14889435027.316265</v>
      </c>
      <c r="L4300" s="444">
        <f t="shared" ca="1" si="182"/>
        <v>-3588353841583.2202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-3588353841583.2202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-14951474339.930084</v>
      </c>
      <c r="L4301" s="444">
        <f t="shared" ca="1" si="182"/>
        <v>-3603305315923.1504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-3603305315923.1504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-15013772149.67979</v>
      </c>
      <c r="L4302" s="444">
        <f t="shared" ca="1" si="182"/>
        <v>-3618319088072.8301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-3618319088072.8301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-15076329533.636791</v>
      </c>
      <c r="L4303" s="444">
        <f t="shared" ca="1" si="182"/>
        <v>-3633395417606.4668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-3633395417606.4668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-15139147573.360277</v>
      </c>
      <c r="L4304" s="444">
        <f t="shared" ca="1" si="182"/>
        <v>-3648534565179.8271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-3648534565179.8271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-15202227354.915947</v>
      </c>
      <c r="L4305" s="444">
        <f t="shared" ca="1" si="182"/>
        <v>-3663736792534.7432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-3663736792534.7432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-15265569968.894762</v>
      </c>
      <c r="L4306" s="444">
        <f t="shared" ca="1" si="182"/>
        <v>-3679002362503.6377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-3679002362503.6377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-15329176510.431822</v>
      </c>
      <c r="L4307" s="444">
        <f t="shared" ca="1" si="182"/>
        <v>-3694331539014.0693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-3694331539014.0693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-15393048079.22529</v>
      </c>
      <c r="L4308" s="444">
        <f t="shared" ca="1" si="182"/>
        <v>-3709724587093.2944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-3709724587093.2944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-15457185779.555395</v>
      </c>
      <c r="L4309" s="444">
        <f t="shared" ca="1" si="182"/>
        <v>-3725181772872.8496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-3725181772872.8496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-15521590720.303539</v>
      </c>
      <c r="L4310" s="444">
        <f t="shared" ca="1" si="182"/>
        <v>-3740703363593.1533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-3740703363593.1533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-15586264014.971472</v>
      </c>
      <c r="L4311" s="444">
        <f t="shared" ca="1" si="182"/>
        <v>-3756289627608.125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-3756289627608.125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-15651206781.700518</v>
      </c>
      <c r="L4312" s="444">
        <f t="shared" ca="1" si="182"/>
        <v>-3771940834389.8257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-3771940834389.8257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-15716420143.290941</v>
      </c>
      <c r="L4313" s="444">
        <f t="shared" ca="1" si="182"/>
        <v>-3787657254533.1167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-3787657254533.1167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-15781905227.221321</v>
      </c>
      <c r="L4314" s="444">
        <f t="shared" ca="1" si="182"/>
        <v>-3803439159760.3379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-3803439159760.3379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-15847663165.668074</v>
      </c>
      <c r="L4315" s="444">
        <f t="shared" ca="1" si="182"/>
        <v>-3819286822926.0059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-3819286822926.0059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-15913695095.525023</v>
      </c>
      <c r="L4316" s="444">
        <f t="shared" ca="1" si="182"/>
        <v>-3835200518021.5308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-3835200518021.5308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-15980002158.423046</v>
      </c>
      <c r="L4317" s="444">
        <f t="shared" ca="1" si="182"/>
        <v>-3851180520179.9536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-3851180520179.9536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-16046585500.749807</v>
      </c>
      <c r="L4318" s="444">
        <f t="shared" ca="1" si="182"/>
        <v>-3867227105680.7036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-3867227105680.7036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-16113446273.669598</v>
      </c>
      <c r="L4319" s="444">
        <f t="shared" ca="1" si="182"/>
        <v>-3883340551954.373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-3883340551954.373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-16180585633.143221</v>
      </c>
      <c r="L4320" s="444">
        <f t="shared" ca="1" si="182"/>
        <v>-3899521137587.5161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-3899521137587.5161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-16248004739.947981</v>
      </c>
      <c r="L4321" s="444">
        <f t="shared" ca="1" si="182"/>
        <v>-3915769142327.4639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-3915769142327.4639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-16315704759.697765</v>
      </c>
      <c r="L4322" s="444">
        <f t="shared" ca="1" si="182"/>
        <v>-3932084847087.1616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-3932084847087.1616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-16383686862.863173</v>
      </c>
      <c r="L4323" s="444">
        <f t="shared" ca="1" si="182"/>
        <v>-3948468533950.0249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-3948468533950.0249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-16451952224.791769</v>
      </c>
      <c r="L4324" s="444">
        <f t="shared" ca="1" si="182"/>
        <v>-3964920486174.8169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-3964920486174.8169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-16520502025.728403</v>
      </c>
      <c r="L4325" s="444">
        <f t="shared" ca="1" si="182"/>
        <v>-3981440988200.5454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-3981440988200.5454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-16589337450.835606</v>
      </c>
      <c r="L4326" s="444">
        <f t="shared" ca="1" si="182"/>
        <v>-3998030325651.3809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-3998030325651.3809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-16658459690.214087</v>
      </c>
      <c r="L4327" s="444">
        <f t="shared" ca="1" si="182"/>
        <v>-4014688785341.5947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-4014688785341.5947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-16727869938.923313</v>
      </c>
      <c r="L4328" s="444">
        <f t="shared" ca="1" si="182"/>
        <v>-4031416655280.5181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-4031416655280.5181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-16797569397.002159</v>
      </c>
      <c r="L4329" s="444">
        <f t="shared" ca="1" si="182"/>
        <v>-4048214224677.52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-4048214224677.52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-16867559269.489668</v>
      </c>
      <c r="L4330" s="444">
        <f t="shared" ca="1" si="182"/>
        <v>-4065081783947.0098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-4065081783947.0098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-16937840766.445873</v>
      </c>
      <c r="L4331" s="444">
        <f t="shared" ca="1" si="182"/>
        <v>-4082019624713.4556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-4082019624713.4556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-17008415102.972731</v>
      </c>
      <c r="L4332" s="444">
        <f t="shared" ca="1" si="182"/>
        <v>-4099028039816.4282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-4099028039816.4282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-17079283499.235117</v>
      </c>
      <c r="L4333" s="444">
        <f t="shared" ca="1" si="182"/>
        <v>-4116107323315.6636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-4116107323315.6636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-17150447180.481934</v>
      </c>
      <c r="L4334" s="444">
        <f t="shared" ca="1" si="182"/>
        <v>-4133257770496.1455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-4133257770496.1455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-17221907377.067272</v>
      </c>
      <c r="L4335" s="444">
        <f t="shared" ca="1" si="182"/>
        <v>-4150479677873.2129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-4150479677873.2129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-17293665324.471722</v>
      </c>
      <c r="L4336" s="444">
        <f t="shared" ca="1" si="182"/>
        <v>-4167773343197.6846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-4167773343197.6846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-17365722263.323685</v>
      </c>
      <c r="L4337" s="444">
        <f t="shared" ca="1" si="182"/>
        <v>-4185139065461.0083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-4185139065461.0083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-17438079439.420868</v>
      </c>
      <c r="L4338" s="444">
        <f t="shared" ca="1" si="182"/>
        <v>-4202577144900.4292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-4202577144900.4292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-17510738103.751789</v>
      </c>
      <c r="L4339" s="444">
        <f t="shared" ca="1" si="182"/>
        <v>-4220087883004.1812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-4220087883004.1812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-17583699512.517422</v>
      </c>
      <c r="L4340" s="444">
        <f t="shared" ca="1" si="182"/>
        <v>-4237671582516.6987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-4237671582516.6987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-17656964927.152912</v>
      </c>
      <c r="L4341" s="444">
        <f t="shared" ca="1" si="182"/>
        <v>-4255328547443.8516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-4255328547443.8516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-17730535614.34938</v>
      </c>
      <c r="L4342" s="444">
        <f t="shared" ca="1" si="182"/>
        <v>-4273059083058.2012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-4273059083058.2012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-17804412846.075836</v>
      </c>
      <c r="L4343" s="444">
        <f t="shared" ref="L4343:L4597" ca="1" si="187">I4343-J4343+K4343</f>
        <v>-4290863495904.2769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-4290863495904.2769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-17878597899.601154</v>
      </c>
      <c r="L4344" s="444">
        <f t="shared" ca="1" si="187"/>
        <v>-4308742093803.8779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-4308742093803.8779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-17953092057.516159</v>
      </c>
      <c r="L4345" s="444">
        <f t="shared" ca="1" si="187"/>
        <v>-4326695185861.394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-4326695185861.394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-18027896607.755806</v>
      </c>
      <c r="L4346" s="444">
        <f t="shared" ca="1" si="187"/>
        <v>-4344723082469.1499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-4344723082469.1499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-18103012843.62146</v>
      </c>
      <c r="L4347" s="444">
        <f t="shared" ca="1" si="187"/>
        <v>-4362826095312.7715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-4362826095312.7715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-18178442063.803215</v>
      </c>
      <c r="L4348" s="444">
        <f t="shared" ca="1" si="187"/>
        <v>-4381004537376.5747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-4381004537376.5747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-18254185572.402393</v>
      </c>
      <c r="L4349" s="444">
        <f t="shared" ca="1" si="187"/>
        <v>-4399258722948.9775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-4399258722948.9775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-18330244678.954071</v>
      </c>
      <c r="L4350" s="444">
        <f t="shared" ca="1" si="187"/>
        <v>-4417588967627.9316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-4417588967627.9316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-18406620698.449715</v>
      </c>
      <c r="L4351" s="444">
        <f t="shared" ca="1" si="187"/>
        <v>-4435995588326.3818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-4435995588326.3818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-18483314951.359924</v>
      </c>
      <c r="L4352" s="444">
        <f t="shared" ca="1" si="187"/>
        <v>-4454478903277.7422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-4454478903277.7422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-18560328763.657257</v>
      </c>
      <c r="L4353" s="444">
        <f t="shared" ca="1" si="187"/>
        <v>-4473039232041.3994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-4473039232041.3994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-18637663466.839165</v>
      </c>
      <c r="L4354" s="444">
        <f t="shared" ca="1" si="187"/>
        <v>-4491676895508.2383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-4491676895508.2383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-18715320397.950993</v>
      </c>
      <c r="L4355" s="444">
        <f t="shared" ca="1" si="187"/>
        <v>-4510392215906.1895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-4510392215906.1895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-18793300899.609123</v>
      </c>
      <c r="L4356" s="444">
        <f t="shared" ca="1" si="187"/>
        <v>-4529185516805.7988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-4529185516805.7988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-18871606320.024162</v>
      </c>
      <c r="L4357" s="444">
        <f t="shared" ca="1" si="187"/>
        <v>-4548057123125.8232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-4548057123125.8232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-18950238013.024261</v>
      </c>
      <c r="L4358" s="444">
        <f t="shared" ca="1" si="187"/>
        <v>-4567007361138.8477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-4567007361138.8477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-19029197338.078533</v>
      </c>
      <c r="L4359" s="444">
        <f t="shared" ca="1" si="187"/>
        <v>-4586036558476.9258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-4586036558476.9258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-19108485660.320522</v>
      </c>
      <c r="L4360" s="444">
        <f t="shared" ca="1" si="187"/>
        <v>-4605145044137.2461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-4605145044137.2461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-19188104350.571857</v>
      </c>
      <c r="L4361" s="444">
        <f t="shared" ca="1" si="187"/>
        <v>-4624333148487.8184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-4624333148487.8184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-19268054785.36591</v>
      </c>
      <c r="L4362" s="444">
        <f t="shared" ca="1" si="187"/>
        <v>-4643601203273.1846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-4643601203273.1846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-19348338346.971603</v>
      </c>
      <c r="L4363" s="444">
        <f t="shared" ca="1" si="187"/>
        <v>-4662949541620.1563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-4662949541620.1563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-19428956423.417316</v>
      </c>
      <c r="L4364" s="444">
        <f t="shared" ca="1" si="187"/>
        <v>-4682378498043.5732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-4682378498043.5732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-19509910408.514889</v>
      </c>
      <c r="L4365" s="444">
        <f t="shared" ca="1" si="187"/>
        <v>-4701888408452.0879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-4701888408452.0879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-19591201701.883698</v>
      </c>
      <c r="L4366" s="444">
        <f t="shared" ca="1" si="187"/>
        <v>-4721479610153.9717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-4721479610153.9717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-19672831708.97488</v>
      </c>
      <c r="L4367" s="444">
        <f t="shared" ca="1" si="187"/>
        <v>-4741152441862.9463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-4741152441862.9463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-19754801841.095608</v>
      </c>
      <c r="L4368" s="444">
        <f t="shared" ca="1" si="187"/>
        <v>-4760907243704.042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-4760907243704.042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-19837113515.43351</v>
      </c>
      <c r="L4369" s="444">
        <f t="shared" ca="1" si="187"/>
        <v>-4780744357219.4756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-4780744357219.4756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-19919768155.081146</v>
      </c>
      <c r="L4370" s="444">
        <f t="shared" ca="1" si="187"/>
        <v>-4800664125374.5566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-4800664125374.5566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-20002767189.060654</v>
      </c>
      <c r="L4371" s="444">
        <f t="shared" ca="1" si="187"/>
        <v>-4820666892563.6172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-4820666892563.6172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-20086112052.348404</v>
      </c>
      <c r="L4372" s="444">
        <f t="shared" ca="1" si="187"/>
        <v>-4840753004615.9658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-4840753004615.9658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-20169804185.899857</v>
      </c>
      <c r="L4373" s="444">
        <f t="shared" ca="1" si="187"/>
        <v>-4860922808801.8652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-4860922808801.8652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-20253845036.674438</v>
      </c>
      <c r="L4374" s="444">
        <f t="shared" ca="1" si="187"/>
        <v>-4881176653838.54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-4881176653838.54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-20338236057.660583</v>
      </c>
      <c r="L4375" s="444">
        <f t="shared" ca="1" si="187"/>
        <v>-4901514889896.2002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-4901514889896.2002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-20422978707.900833</v>
      </c>
      <c r="L4376" s="444">
        <f t="shared" ca="1" si="187"/>
        <v>-4921937868604.1006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-4921937868604.1006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-20508074452.517086</v>
      </c>
      <c r="L4377" s="444">
        <f t="shared" ca="1" si="187"/>
        <v>-4942445943056.6172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-4942445943056.6172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-20593524762.735905</v>
      </c>
      <c r="L4378" s="444">
        <f t="shared" ca="1" si="187"/>
        <v>-4963039467819.3535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-4963039467819.3535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-20679331115.913971</v>
      </c>
      <c r="L4379" s="444">
        <f t="shared" ca="1" si="187"/>
        <v>-4983718798935.2676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-4983718798935.2676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-20765494995.563614</v>
      </c>
      <c r="L4380" s="444">
        <f t="shared" ca="1" si="187"/>
        <v>-5004484293930.8311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-5004484293930.8311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-20852017891.378464</v>
      </c>
      <c r="L4381" s="444">
        <f t="shared" ca="1" si="187"/>
        <v>-5025336311822.21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-5025336311822.21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-20938901299.259209</v>
      </c>
      <c r="L4382" s="444">
        <f t="shared" ca="1" si="187"/>
        <v>-5046275213121.4688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-5046275213121.4688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-21026146721.339455</v>
      </c>
      <c r="L4383" s="444">
        <f t="shared" ca="1" si="187"/>
        <v>-5067301359842.8086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-5067301359842.8086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-21113755666.011703</v>
      </c>
      <c r="L4384" s="444">
        <f t="shared" ca="1" si="187"/>
        <v>-5088415115508.8203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-5088415115508.8203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-21201729647.953419</v>
      </c>
      <c r="L4385" s="444">
        <f t="shared" ca="1" si="187"/>
        <v>-5109616845156.7734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-5109616845156.7734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-21290070188.153221</v>
      </c>
      <c r="L4386" s="444">
        <f t="shared" ca="1" si="187"/>
        <v>-5130906915344.9268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-5130906915344.9268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-21378778813.937195</v>
      </c>
      <c r="L4387" s="444">
        <f t="shared" ca="1" si="187"/>
        <v>-5152285694158.8643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-5152285694158.8643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-21467857058.995266</v>
      </c>
      <c r="L4388" s="444">
        <f t="shared" ca="1" si="187"/>
        <v>-5173753551217.8594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-5173753551217.8594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-21557306463.407745</v>
      </c>
      <c r="L4389" s="444">
        <f t="shared" ca="1" si="187"/>
        <v>-5195310857681.2676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-5195310857681.2676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-21647128573.671947</v>
      </c>
      <c r="L4390" s="444">
        <f t="shared" ca="1" si="187"/>
        <v>-5216957986254.9395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-5216957986254.9395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-21737324942.728912</v>
      </c>
      <c r="L4391" s="444">
        <f t="shared" ca="1" si="187"/>
        <v>-5238695311197.668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-5238695311197.668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-21827897129.990284</v>
      </c>
      <c r="L4392" s="444">
        <f t="shared" ca="1" si="187"/>
        <v>-5260523208327.6582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-5260523208327.6582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-21918846701.365242</v>
      </c>
      <c r="L4393" s="444">
        <f t="shared" ca="1" si="187"/>
        <v>-5282442055029.0234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-5282442055029.0234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-22010175229.287598</v>
      </c>
      <c r="L4394" s="444">
        <f t="shared" ca="1" si="187"/>
        <v>-5304452230258.3105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-5304452230258.3105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-22101884292.742962</v>
      </c>
      <c r="L4395" s="444">
        <f t="shared" ca="1" si="187"/>
        <v>-5326554114551.0537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-5326554114551.0537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-22193975477.296059</v>
      </c>
      <c r="L4396" s="444">
        <f t="shared" ca="1" si="187"/>
        <v>-5348748090028.3496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-5348748090028.3496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-22286450375.118122</v>
      </c>
      <c r="L4397" s="444">
        <f t="shared" ca="1" si="187"/>
        <v>-5371034540403.4678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-5371034540403.4678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-22379310585.01445</v>
      </c>
      <c r="L4398" s="444">
        <f t="shared" ca="1" si="187"/>
        <v>-5393413850988.4824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-5393413850988.4824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-22472557712.452011</v>
      </c>
      <c r="L4399" s="444">
        <f t="shared" ca="1" si="187"/>
        <v>-5415886408700.9346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-5415886408700.9346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-22566193369.587227</v>
      </c>
      <c r="L4400" s="444">
        <f t="shared" ca="1" si="187"/>
        <v>-5438452602070.5215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-5438452602070.5215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-22660219175.293839</v>
      </c>
      <c r="L4401" s="444">
        <f t="shared" ca="1" si="187"/>
        <v>-5461112821245.8154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-5461112821245.8154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-22754636755.190899</v>
      </c>
      <c r="L4402" s="444">
        <f t="shared" ca="1" si="187"/>
        <v>-5483867458001.0059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-5483867458001.0059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-22849447741.670856</v>
      </c>
      <c r="L4403" s="444">
        <f t="shared" ca="1" si="187"/>
        <v>-5506716905742.6768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-5506716905742.6768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-22944653773.927818</v>
      </c>
      <c r="L4404" s="444">
        <f t="shared" ca="1" si="187"/>
        <v>-5529661559516.6045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-5529661559516.6045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-23040256497.985851</v>
      </c>
      <c r="L4405" s="444">
        <f t="shared" ca="1" si="187"/>
        <v>-5552701816014.5908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-5552701816014.5908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-23136257566.727463</v>
      </c>
      <c r="L4406" s="444">
        <f t="shared" ca="1" si="187"/>
        <v>-5575838073581.3184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-5575838073581.3184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-23232658639.922161</v>
      </c>
      <c r="L4407" s="444">
        <f t="shared" ca="1" si="187"/>
        <v>-5599070732221.2402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-5599070732221.2402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-23329461384.255169</v>
      </c>
      <c r="L4408" s="444">
        <f t="shared" ca="1" si="187"/>
        <v>-5622400193605.4951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-5622400193605.4951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-23426667473.356228</v>
      </c>
      <c r="L4409" s="444">
        <f t="shared" ca="1" si="187"/>
        <v>-5645826861078.8516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-5645826861078.8516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-23524278587.828548</v>
      </c>
      <c r="L4410" s="444">
        <f t="shared" ca="1" si="187"/>
        <v>-5669351139666.6797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-5669351139666.6797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-23622296415.277832</v>
      </c>
      <c r="L4411" s="444">
        <f t="shared" ca="1" si="187"/>
        <v>-5692973436081.957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-5692973436081.957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-23720722650.341488</v>
      </c>
      <c r="L4412" s="444">
        <f t="shared" ca="1" si="187"/>
        <v>-5716694158732.2988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-5716694158732.2988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-23819558994.717911</v>
      </c>
      <c r="L4413" s="444">
        <f t="shared" ca="1" si="187"/>
        <v>-5740513717727.0166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-5740513717727.0166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-23918807157.195904</v>
      </c>
      <c r="L4414" s="444">
        <f t="shared" ca="1" si="187"/>
        <v>-5764432524884.2129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-5764432524884.2129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-24018468853.684219</v>
      </c>
      <c r="L4415" s="444">
        <f t="shared" ca="1" si="187"/>
        <v>-5788450993737.8975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-5788450993737.8975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-24118545807.241238</v>
      </c>
      <c r="L4416" s="444">
        <f t="shared" ca="1" si="187"/>
        <v>-5812569539545.1387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-5812569539545.1387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-24219039748.104744</v>
      </c>
      <c r="L4417" s="444">
        <f t="shared" ca="1" si="187"/>
        <v>-5836788579293.2432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-5836788579293.2432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-24319952413.721848</v>
      </c>
      <c r="L4418" s="444">
        <f t="shared" ca="1" si="187"/>
        <v>-5861108531706.9648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-5861108531706.9648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-24421285548.779018</v>
      </c>
      <c r="L4419" s="444">
        <f t="shared" ca="1" si="187"/>
        <v>-5885529817255.7441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-5885529817255.7441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-24523040905.232265</v>
      </c>
      <c r="L4420" s="444">
        <f t="shared" ca="1" si="187"/>
        <v>-5910052858160.9766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-5910052858160.9766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-24625220242.337402</v>
      </c>
      <c r="L4421" s="444">
        <f t="shared" ca="1" si="187"/>
        <v>-5934678078403.3145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-5934678078403.3145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-24727825326.680477</v>
      </c>
      <c r="L4422" s="444">
        <f t="shared" ca="1" si="187"/>
        <v>-5959405903729.9951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-5959405903729.9951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-24830857932.208313</v>
      </c>
      <c r="L4423" s="444">
        <f t="shared" ca="1" si="187"/>
        <v>-5984236761662.2031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-5984236761662.2031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-24934319840.259178</v>
      </c>
      <c r="L4424" s="444">
        <f t="shared" ca="1" si="187"/>
        <v>-6009171081502.4619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-6009171081502.4619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-25038212839.59359</v>
      </c>
      <c r="L4425" s="444">
        <f t="shared" ca="1" si="187"/>
        <v>-6034209294342.0557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-6034209294342.0557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-25142538726.425232</v>
      </c>
      <c r="L4426" s="444">
        <f t="shared" ca="1" si="187"/>
        <v>-6059351833068.4805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-6059351833068.4805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-25247299304.452003</v>
      </c>
      <c r="L4427" s="444">
        <f t="shared" ca="1" si="187"/>
        <v>-6084599132372.9326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-6084599132372.9326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-25352496384.887218</v>
      </c>
      <c r="L4428" s="444">
        <f t="shared" ca="1" si="187"/>
        <v>-6109951628757.8203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-6109951628757.8203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-25458131786.490917</v>
      </c>
      <c r="L4429" s="444">
        <f t="shared" ca="1" si="187"/>
        <v>-6135409760544.3115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-6135409760544.3115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-25564207335.601299</v>
      </c>
      <c r="L4430" s="444">
        <f t="shared" ca="1" si="187"/>
        <v>-6160973967879.9131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-6160973967879.9131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-25670724866.166306</v>
      </c>
      <c r="L4431" s="444">
        <f t="shared" ca="1" si="187"/>
        <v>-6186644692746.0791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-6186644692746.0791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-25777686219.77533</v>
      </c>
      <c r="L4432" s="444">
        <f t="shared" ca="1" si="187"/>
        <v>-6212422378965.8545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-6212422378965.8545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-25885093245.691059</v>
      </c>
      <c r="L4433" s="444">
        <f t="shared" ca="1" si="187"/>
        <v>-6238307472211.5459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-6238307472211.5459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-25992947800.881439</v>
      </c>
      <c r="L4434" s="444">
        <f t="shared" ca="1" si="187"/>
        <v>-6264300420012.4277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-6264300420012.4277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-26101251750.051781</v>
      </c>
      <c r="L4435" s="444">
        <f t="shared" ca="1" si="187"/>
        <v>-6290401671762.4795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-6290401671762.4795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-26210006965.676998</v>
      </c>
      <c r="L4436" s="444">
        <f t="shared" ca="1" si="187"/>
        <v>-6316611678728.1563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-6316611678728.1563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-26319215328.033985</v>
      </c>
      <c r="L4437" s="444">
        <f t="shared" ca="1" si="187"/>
        <v>-6342930894056.1904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-6342930894056.1904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-26428878725.234127</v>
      </c>
      <c r="L4438" s="444">
        <f t="shared" ca="1" si="187"/>
        <v>-6369359772781.4248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-6369359772781.4248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-26538999053.255936</v>
      </c>
      <c r="L4439" s="444">
        <f t="shared" ca="1" si="187"/>
        <v>-6395898771834.6807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-6395898771834.6807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-26649578215.977837</v>
      </c>
      <c r="L4440" s="444">
        <f t="shared" ca="1" si="187"/>
        <v>-6422548350050.6582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-6422548350050.6582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-26760618125.211075</v>
      </c>
      <c r="L4441" s="444">
        <f t="shared" ca="1" si="187"/>
        <v>-6449308968175.8691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-6449308968175.8691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-26872120700.732788</v>
      </c>
      <c r="L4442" s="444">
        <f t="shared" ca="1" si="187"/>
        <v>-6476181088876.6016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-6476181088876.6016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-26984087870.319172</v>
      </c>
      <c r="L4443" s="444">
        <f t="shared" ca="1" si="187"/>
        <v>-6503165176746.9209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-6503165176746.9209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-27096521569.778835</v>
      </c>
      <c r="L4444" s="444">
        <f t="shared" ca="1" si="187"/>
        <v>-6530261698316.7002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-6530261698316.7002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-27209423742.986252</v>
      </c>
      <c r="L4445" s="444">
        <f t="shared" ca="1" si="187"/>
        <v>-6557471122059.6865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-6557471122059.6865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-27322796341.915359</v>
      </c>
      <c r="L4446" s="444">
        <f t="shared" ca="1" si="187"/>
        <v>-6584793918401.6016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-6584793918401.6016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-27436641326.67334</v>
      </c>
      <c r="L4447" s="444">
        <f t="shared" ca="1" si="187"/>
        <v>-6612230559728.2754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-6612230559728.2754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-27550960665.534481</v>
      </c>
      <c r="L4448" s="444">
        <f t="shared" ca="1" si="187"/>
        <v>-6639781520393.8096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-6639781520393.8096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-27665756334.974205</v>
      </c>
      <c r="L4449" s="444">
        <f t="shared" ca="1" si="187"/>
        <v>-6667447276728.7842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-6667447276728.7842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-27781030319.703266</v>
      </c>
      <c r="L4450" s="444">
        <f t="shared" ca="1" si="187"/>
        <v>-6695228307048.4873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-6695228307048.4873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-27896784612.70203</v>
      </c>
      <c r="L4451" s="444">
        <f t="shared" ca="1" si="187"/>
        <v>-6723125091661.1895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-6723125091661.1895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-28013021215.254955</v>
      </c>
      <c r="L4452" s="444">
        <f t="shared" ca="1" si="187"/>
        <v>-6751138112876.4443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-6751138112876.4443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-28129742136.985184</v>
      </c>
      <c r="L4453" s="444">
        <f t="shared" ca="1" si="187"/>
        <v>-6779267855013.4297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-6779267855013.4297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-28246949395.88929</v>
      </c>
      <c r="L4454" s="444">
        <f t="shared" ca="1" si="187"/>
        <v>-6807514804409.3193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-6807514804409.3193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-28364645018.372162</v>
      </c>
      <c r="L4455" s="444">
        <f t="shared" ca="1" si="187"/>
        <v>-6835879449427.6914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-6835879449427.6914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-28482831039.282047</v>
      </c>
      <c r="L4456" s="444">
        <f t="shared" ca="1" si="187"/>
        <v>-6864362280466.9736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-6864362280466.9736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-28601509501.945728</v>
      </c>
      <c r="L4457" s="444">
        <f t="shared" ca="1" si="187"/>
        <v>-6892963789968.9189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-6892963789968.9189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-28720682458.203827</v>
      </c>
      <c r="L4458" s="444">
        <f t="shared" ca="1" si="187"/>
        <v>-6921684472427.123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-6921684472427.123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-28840351968.44635</v>
      </c>
      <c r="L4459" s="444">
        <f t="shared" ca="1" si="187"/>
        <v>-6950524824395.5693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-6950524824395.5693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-28960520101.648205</v>
      </c>
      <c r="L4460" s="444">
        <f t="shared" ca="1" si="187"/>
        <v>-6979485344497.2178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-6979485344497.2178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-29081188935.405071</v>
      </c>
      <c r="L4461" s="444">
        <f t="shared" ca="1" si="187"/>
        <v>-7008566533432.623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-7008566533432.623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-29202360555.969261</v>
      </c>
      <c r="L4462" s="444">
        <f t="shared" ca="1" si="187"/>
        <v>-7037768893988.5928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-7037768893988.5928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-29324037058.285801</v>
      </c>
      <c r="L4463" s="444">
        <f t="shared" ca="1" si="187"/>
        <v>-7067092931046.8789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-7067092931046.8789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-29446220546.028667</v>
      </c>
      <c r="L4464" s="444">
        <f t="shared" ca="1" si="187"/>
        <v>-7096539151592.9072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-7096539151592.9072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-29568913131.637108</v>
      </c>
      <c r="L4465" s="444">
        <f t="shared" ca="1" si="187"/>
        <v>-7126108064724.5439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-7126108064724.5439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-29692116936.352261</v>
      </c>
      <c r="L4466" s="444">
        <f t="shared" ca="1" si="187"/>
        <v>-7155800181660.8965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-7155800181660.8965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-29815834090.253731</v>
      </c>
      <c r="L4467" s="444">
        <f t="shared" ca="1" si="187"/>
        <v>-7185616015751.1504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-7185616015751.1504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-29940066732.296459</v>
      </c>
      <c r="L4468" s="444">
        <f t="shared" ca="1" si="187"/>
        <v>-7215556082483.4473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-7215556082483.4473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-30064817010.347698</v>
      </c>
      <c r="L4469" s="444">
        <f t="shared" ca="1" si="187"/>
        <v>-7245620899493.7949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-7245620899493.7949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-30190087081.22414</v>
      </c>
      <c r="L4470" s="444">
        <f t="shared" ca="1" si="187"/>
        <v>-7275810986575.0195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-7275810986575.0195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-30315879110.729244</v>
      </c>
      <c r="L4471" s="444">
        <f t="shared" ca="1" si="187"/>
        <v>-7306126865685.749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-7306126865685.749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-30442195273.69062</v>
      </c>
      <c r="L4472" s="444">
        <f t="shared" ca="1" si="187"/>
        <v>-7336569060959.4395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-7336569060959.4395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-30569037753.997669</v>
      </c>
      <c r="L4473" s="444">
        <f t="shared" ca="1" si="187"/>
        <v>-7367138098713.4375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-7367138098713.4375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-30696408744.639324</v>
      </c>
      <c r="L4474" s="444">
        <f t="shared" ca="1" si="187"/>
        <v>-7397834507458.0771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-7397834507458.0771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-30824310447.741989</v>
      </c>
      <c r="L4475" s="444">
        <f t="shared" ca="1" si="187"/>
        <v>-7428658817905.8193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-7428658817905.8193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-30952745074.607578</v>
      </c>
      <c r="L4476" s="444">
        <f t="shared" ca="1" si="187"/>
        <v>-7459611562980.4268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-7459611562980.4268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-31081714845.751778</v>
      </c>
      <c r="L4477" s="444">
        <f t="shared" ca="1" si="187"/>
        <v>-7490693277826.1787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-7490693277826.1787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-31211221990.942413</v>
      </c>
      <c r="L4478" s="444">
        <f t="shared" ca="1" si="187"/>
        <v>-7521904499817.1211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-7521904499817.1211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-31341268749.238007</v>
      </c>
      <c r="L4479" s="444">
        <f t="shared" ca="1" si="187"/>
        <v>-7553245768566.3594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-7553245768566.3594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-31471857369.026501</v>
      </c>
      <c r="L4480" s="444">
        <f t="shared" ca="1" si="187"/>
        <v>-7584717625935.3857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-7584717625935.3857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-31602990108.064106</v>
      </c>
      <c r="L4481" s="444">
        <f t="shared" ca="1" si="187"/>
        <v>-7616320616043.4502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-7616320616043.4502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-31734669233.514374</v>
      </c>
      <c r="L4482" s="444">
        <f t="shared" ca="1" si="187"/>
        <v>-7648055285276.9648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-7648055285276.9648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-31866897021.98735</v>
      </c>
      <c r="L4483" s="444">
        <f t="shared" ca="1" si="187"/>
        <v>-7679922182298.9521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-7679922182298.9521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-31999675759.578972</v>
      </c>
      <c r="L4484" s="444">
        <f t="shared" ca="1" si="187"/>
        <v>-7711921858058.5313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-7711921858058.5313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-32133007741.910549</v>
      </c>
      <c r="L4485" s="444">
        <f t="shared" ca="1" si="187"/>
        <v>-7744054865800.4414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-7744054865800.4414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-32266895274.168507</v>
      </c>
      <c r="L4486" s="444">
        <f t="shared" ca="1" si="187"/>
        <v>-7776321761074.6104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-7776321761074.6104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-32401340671.144211</v>
      </c>
      <c r="L4487" s="444">
        <f t="shared" ca="1" si="187"/>
        <v>-7808723101745.7549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-7808723101745.7549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-32536346257.273979</v>
      </c>
      <c r="L4488" s="444">
        <f t="shared" ca="1" si="187"/>
        <v>-7841259448003.0293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-7841259448003.0293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-32671914366.679283</v>
      </c>
      <c r="L4489" s="444">
        <f t="shared" ca="1" si="187"/>
        <v>-7873931362369.709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-7873931362369.709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-32808047343.207123</v>
      </c>
      <c r="L4490" s="444">
        <f t="shared" ca="1" si="187"/>
        <v>-7906739409712.916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-7906739409712.916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-32944747540.470482</v>
      </c>
      <c r="L4491" s="444">
        <f t="shared" ca="1" si="187"/>
        <v>-7939684157253.3867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-7939684157253.3867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-33082017321.889111</v>
      </c>
      <c r="L4492" s="444">
        <f t="shared" ca="1" si="187"/>
        <v>-7972766174575.2754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-7972766174575.2754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-33219859060.730312</v>
      </c>
      <c r="L4493" s="444">
        <f t="shared" ca="1" si="187"/>
        <v>-8005986033636.0059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-8005986033636.0059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-33358275140.150024</v>
      </c>
      <c r="L4494" s="444">
        <f t="shared" ca="1" si="187"/>
        <v>-8039344308776.1563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-8039344308776.1563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-33497267953.233978</v>
      </c>
      <c r="L4495" s="444">
        <f t="shared" ca="1" si="187"/>
        <v>-8072841576729.3906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-8072841576729.3906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-33636839903.039127</v>
      </c>
      <c r="L4496" s="444">
        <f t="shared" ca="1" si="187"/>
        <v>-8106478416632.4297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-8106478416632.4297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-33776993402.635128</v>
      </c>
      <c r="L4497" s="444">
        <f t="shared" ca="1" si="187"/>
        <v>-8140255410035.0645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-8140255410035.0645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-33917730875.146103</v>
      </c>
      <c r="L4498" s="444">
        <f t="shared" ca="1" si="187"/>
        <v>-8174173140910.2109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-8174173140910.2109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-34059054753.792545</v>
      </c>
      <c r="L4499" s="444">
        <f t="shared" ca="1" si="187"/>
        <v>-8208232195664.0039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-8208232195664.0039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-34200967481.93335</v>
      </c>
      <c r="L4500" s="444">
        <f t="shared" ca="1" si="187"/>
        <v>-8242433163145.9375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-8242433163145.9375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-34343471513.108067</v>
      </c>
      <c r="L4501" s="444">
        <f t="shared" ca="1" si="187"/>
        <v>-8276776634659.0459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-8276776634659.0459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-34486569311.079361</v>
      </c>
      <c r="L4502" s="444">
        <f t="shared" ca="1" si="187"/>
        <v>-8311263203970.125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-8311263203970.125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-34630263349.875519</v>
      </c>
      <c r="L4503" s="444">
        <f t="shared" ca="1" si="187"/>
        <v>-8345893467320.001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-8345893467320.001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-34774556113.833336</v>
      </c>
      <c r="L4504" s="444">
        <f t="shared" ca="1" si="187"/>
        <v>-8380668023433.834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-8380668023433.834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-34919450097.640976</v>
      </c>
      <c r="L4505" s="444">
        <f t="shared" ca="1" si="187"/>
        <v>-8415587473531.4746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-8415587473531.4746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-35064947806.381142</v>
      </c>
      <c r="L4506" s="444">
        <f t="shared" ca="1" si="187"/>
        <v>-8450652421337.8555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-8450652421337.8555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-35211051755.574394</v>
      </c>
      <c r="L4507" s="444">
        <f t="shared" ca="1" si="187"/>
        <v>-8485863473093.4297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-8485863473093.4297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-35357764471.222626</v>
      </c>
      <c r="L4508" s="444">
        <f t="shared" ca="1" si="187"/>
        <v>-8521221237564.6523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-8521221237564.6523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-35505088489.852722</v>
      </c>
      <c r="L4509" s="444">
        <f t="shared" ca="1" si="187"/>
        <v>-8556726326054.5049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-8556726326054.5049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-35653026358.56044</v>
      </c>
      <c r="L4510" s="444">
        <f t="shared" ca="1" si="187"/>
        <v>-8592379352413.0654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-8592379352413.0654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-35801580635.054436</v>
      </c>
      <c r="L4511" s="444">
        <f t="shared" ca="1" si="187"/>
        <v>-8628180933048.1201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-8628180933048.1201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-35950753887.7005</v>
      </c>
      <c r="L4512" s="444">
        <f t="shared" ca="1" si="187"/>
        <v>-8664131686935.8203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-8664131686935.8203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-36100548695.565918</v>
      </c>
      <c r="L4513" s="444">
        <f t="shared" ca="1" si="187"/>
        <v>-8700232235631.3867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-8700232235631.3867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-36250967648.464111</v>
      </c>
      <c r="L4514" s="444">
        <f t="shared" ca="1" si="187"/>
        <v>-8736483203279.8506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-8736483203279.8506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-36402013346.999374</v>
      </c>
      <c r="L4515" s="444">
        <f t="shared" ca="1" si="187"/>
        <v>-8772885216626.8496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-8772885216626.8496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-36553688402.61187</v>
      </c>
      <c r="L4516" s="444">
        <f t="shared" ca="1" si="187"/>
        <v>-8809438905029.4609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-8809438905029.4609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-36705995437.622757</v>
      </c>
      <c r="L4517" s="444">
        <f t="shared" ca="1" si="187"/>
        <v>-8846144900467.084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-8846144900467.084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-36858937085.279518</v>
      </c>
      <c r="L4518" s="444">
        <f t="shared" ca="1" si="187"/>
        <v>-8883003837552.3633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-8883003837552.3633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-37012515989.801514</v>
      </c>
      <c r="L4519" s="444">
        <f t="shared" ca="1" si="187"/>
        <v>-8920016353542.1641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-8920016353542.1641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-37166734806.425682</v>
      </c>
      <c r="L4520" s="444">
        <f t="shared" ca="1" si="187"/>
        <v>-8957183088348.5898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-8957183088348.5898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-37321596201.452454</v>
      </c>
      <c r="L4521" s="444">
        <f t="shared" ca="1" si="187"/>
        <v>-8994504684550.043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-8994504684550.043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-37477102852.291847</v>
      </c>
      <c r="L4522" s="444">
        <f t="shared" ca="1" si="187"/>
        <v>-9031981787402.334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-9031981787402.334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-37633257447.509727</v>
      </c>
      <c r="L4523" s="444">
        <f t="shared" ca="1" si="187"/>
        <v>-9069615044849.8438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-9069615044849.8438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-37790062686.874352</v>
      </c>
      <c r="L4524" s="444">
        <f t="shared" ca="1" si="187"/>
        <v>-9107405107536.7188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-9107405107536.7188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-37947521281.402992</v>
      </c>
      <c r="L4525" s="444">
        <f t="shared" ca="1" si="187"/>
        <v>-9145352628818.1211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-9145352628818.1211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-38105635953.408836</v>
      </c>
      <c r="L4526" s="444">
        <f t="shared" ca="1" si="187"/>
        <v>-9183458264771.5293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-9183458264771.5293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-38264409436.548035</v>
      </c>
      <c r="L4527" s="444">
        <f t="shared" ca="1" si="187"/>
        <v>-9221722674208.0781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-9221722674208.0781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-38423844475.866989</v>
      </c>
      <c r="L4528" s="444">
        <f t="shared" ca="1" si="187"/>
        <v>-9260146518683.9453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-9260146518683.9453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-38583943827.84977</v>
      </c>
      <c r="L4529" s="444">
        <f t="shared" ca="1" si="187"/>
        <v>-9298730462511.7949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-9298730462511.7949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-38744710260.465813</v>
      </c>
      <c r="L4530" s="444">
        <f t="shared" ca="1" si="187"/>
        <v>-9337475172772.2598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-9337475172772.2598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-38906146553.217751</v>
      </c>
      <c r="L4531" s="444">
        <f t="shared" ca="1" si="187"/>
        <v>-9376381319325.4766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-9376381319325.4766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-39068255497.189484</v>
      </c>
      <c r="L4532" s="444">
        <f t="shared" ca="1" si="187"/>
        <v>-9415449574822.666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-9415449574822.666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-39231039895.094444</v>
      </c>
      <c r="L4533" s="444">
        <f t="shared" ca="1" si="187"/>
        <v>-9454680614717.7598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-9454680614717.7598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-39394502561.323997</v>
      </c>
      <c r="L4534" s="444">
        <f t="shared" ca="1" si="187"/>
        <v>-9494075117279.084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-9494075117279.084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-39558646321.996185</v>
      </c>
      <c r="L4535" s="444">
        <f t="shared" ca="1" si="187"/>
        <v>-9533633763601.0801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-9533633763601.0801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-39723474015.004501</v>
      </c>
      <c r="L4536" s="444">
        <f t="shared" ca="1" si="187"/>
        <v>-9573357237616.084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-9573357237616.084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-39888988490.067017</v>
      </c>
      <c r="L4537" s="444">
        <f t="shared" ca="1" si="187"/>
        <v>-9613246226106.1504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-9613246226106.1504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-40055192608.775627</v>
      </c>
      <c r="L4538" s="444">
        <f t="shared" ca="1" si="187"/>
        <v>-9653301418714.9258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-9653301418714.9258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-40222089244.645523</v>
      </c>
      <c r="L4539" s="444">
        <f t="shared" ca="1" si="187"/>
        <v>-9693523507959.5723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-9693523507959.5723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-40389681283.164886</v>
      </c>
      <c r="L4540" s="444">
        <f t="shared" ca="1" si="187"/>
        <v>-9733913189242.7363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-9733913189242.7363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-40557971621.844734</v>
      </c>
      <c r="L4541" s="444">
        <f t="shared" ca="1" si="187"/>
        <v>-9774471160864.582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-9774471160864.582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-40726963170.269089</v>
      </c>
      <c r="L4542" s="444">
        <f t="shared" ca="1" si="187"/>
        <v>-9815198124034.8516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-9815198124034.8516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-40896658850.145218</v>
      </c>
      <c r="L4543" s="444">
        <f t="shared" ca="1" si="187"/>
        <v>-9856094782884.9961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-9856094782884.9961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-41067061595.354149</v>
      </c>
      <c r="L4544" s="444">
        <f t="shared" ca="1" si="187"/>
        <v>-9897161844480.3496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-9897161844480.3496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-41238174352.001457</v>
      </c>
      <c r="L4545" s="444">
        <f t="shared" ca="1" si="187"/>
        <v>-9938400018832.3516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-9938400018832.3516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-41410000078.468132</v>
      </c>
      <c r="L4546" s="444">
        <f t="shared" ca="1" si="187"/>
        <v>-9979810018910.8203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-9979810018910.8203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-41582541745.461754</v>
      </c>
      <c r="L4547" s="444">
        <f t="shared" ca="1" si="187"/>
        <v>-10021392560656.281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-10021392560656.281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-41755802336.067841</v>
      </c>
      <c r="L4548" s="444">
        <f t="shared" ca="1" si="187"/>
        <v>-10063148362992.35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-10063148362992.35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-41929784845.801453</v>
      </c>
      <c r="L4549" s="444">
        <f t="shared" ca="1" si="187"/>
        <v>-10105078147838.15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-10105078147838.15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-42104492282.658958</v>
      </c>
      <c r="L4550" s="444">
        <f t="shared" ca="1" si="187"/>
        <v>-10147182640120.809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-10147182640120.809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-42279927667.170036</v>
      </c>
      <c r="L4551" s="444">
        <f t="shared" ca="1" si="187"/>
        <v>-10189462567787.979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-10189462567787.979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-42456094032.449913</v>
      </c>
      <c r="L4552" s="444">
        <f t="shared" ca="1" si="187"/>
        <v>-10231918661820.428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-10231918661820.428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-42632994424.251785</v>
      </c>
      <c r="L4553" s="444">
        <f t="shared" ca="1" si="187"/>
        <v>-10274551656244.68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-10274551656244.68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-42810631901.019501</v>
      </c>
      <c r="L4554" s="444">
        <f t="shared" ca="1" si="187"/>
        <v>-10317362288145.699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-10317362288145.699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-42989009533.940414</v>
      </c>
      <c r="L4555" s="444">
        <f t="shared" ca="1" si="187"/>
        <v>-10360351297679.639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-10360351297679.639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-43168130406.998497</v>
      </c>
      <c r="L4556" s="444">
        <f t="shared" ca="1" si="187"/>
        <v>-10403519428086.637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-10403519428086.637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-43347997617.027649</v>
      </c>
      <c r="L4557" s="444">
        <f t="shared" ca="1" si="187"/>
        <v>-10446867425703.664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-10446867425703.664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-43528614273.765266</v>
      </c>
      <c r="L4558" s="444">
        <f t="shared" ca="1" si="187"/>
        <v>-10490396039977.43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-10490396039977.43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-43709983499.90596</v>
      </c>
      <c r="L4559" s="444">
        <f t="shared" ca="1" si="187"/>
        <v>-10534106023477.336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-10534106023477.336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-43892108431.155563</v>
      </c>
      <c r="L4560" s="444">
        <f t="shared" ca="1" si="187"/>
        <v>-10577998131908.492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-10577998131908.492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-44074992216.285385</v>
      </c>
      <c r="L4561" s="444">
        <f t="shared" ca="1" si="187"/>
        <v>-10622073124124.777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-10622073124124.777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-44258638017.186569</v>
      </c>
      <c r="L4562" s="444">
        <f t="shared" ca="1" si="187"/>
        <v>-10666331762141.965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-10666331762141.965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-44443049008.92485</v>
      </c>
      <c r="L4563" s="444">
        <f t="shared" ca="1" si="187"/>
        <v>-10710774811150.891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-10710774811150.891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-44628228379.79538</v>
      </c>
      <c r="L4564" s="444">
        <f t="shared" ca="1" si="187"/>
        <v>-10755403039530.686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-10755403039530.686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-44814179331.377853</v>
      </c>
      <c r="L4565" s="444">
        <f t="shared" ca="1" si="187"/>
        <v>-10800217218862.063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-10800217218862.063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-45000905078.591927</v>
      </c>
      <c r="L4566" s="444">
        <f t="shared" ca="1" si="187"/>
        <v>-10845218123940.654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-10845218123940.654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-45188408849.752724</v>
      </c>
      <c r="L4567" s="444">
        <f t="shared" ca="1" si="187"/>
        <v>-10890406532790.406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-10890406532790.406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-45376693886.626694</v>
      </c>
      <c r="L4568" s="444">
        <f t="shared" ca="1" si="187"/>
        <v>-10935783226677.033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-10935783226677.033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-45565763444.48764</v>
      </c>
      <c r="L4569" s="444">
        <f t="shared" ca="1" si="187"/>
        <v>-10981348990121.521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-10981348990121.521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-45755620792.173004</v>
      </c>
      <c r="L4570" s="444">
        <f t="shared" ca="1" si="187"/>
        <v>-11027104610913.695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-11027104610913.695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-45946269212.140396</v>
      </c>
      <c r="L4571" s="444">
        <f t="shared" ca="1" si="187"/>
        <v>-11073050880125.836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-11073050880125.836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-46137712000.524315</v>
      </c>
      <c r="L4572" s="444">
        <f t="shared" ca="1" si="187"/>
        <v>-11119188592126.359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-11119188592126.359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-46329952467.193161</v>
      </c>
      <c r="L4573" s="444">
        <f t="shared" ca="1" si="187"/>
        <v>-11165518544593.553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-11165518544593.553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-46522993935.806473</v>
      </c>
      <c r="L4574" s="444">
        <f t="shared" ca="1" si="187"/>
        <v>-11212041538529.359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-11212041538529.359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-46716839743.87233</v>
      </c>
      <c r="L4575" s="444">
        <f t="shared" ca="1" si="187"/>
        <v>-11258758378273.232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-11258758378273.232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-46911493242.805138</v>
      </c>
      <c r="L4576" s="444">
        <f t="shared" ca="1" si="187"/>
        <v>-11305669871516.037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-11305669871516.037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-47106957797.98349</v>
      </c>
      <c r="L4577" s="444">
        <f t="shared" ca="1" si="187"/>
        <v>-11352776829314.021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-11352776829314.021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-47303236788.808426</v>
      </c>
      <c r="L4578" s="444">
        <f t="shared" ca="1" si="187"/>
        <v>-11400080066102.83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-11400080066102.83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-47500333608.761795</v>
      </c>
      <c r="L4579" s="444">
        <f t="shared" ca="1" si="187"/>
        <v>-11447580399711.592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-11447580399711.592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-47698251665.464966</v>
      </c>
      <c r="L4580" s="444">
        <f t="shared" ca="1" si="187"/>
        <v>-11495278651377.057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-11495278651377.057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-47896994380.737732</v>
      </c>
      <c r="L4581" s="444">
        <f t="shared" ca="1" si="187"/>
        <v>-11543175645757.795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-11543175645757.795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-48096565190.657478</v>
      </c>
      <c r="L4582" s="444">
        <f t="shared" ca="1" si="187"/>
        <v>-11591272210948.453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-11591272210948.453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-48296967545.618553</v>
      </c>
      <c r="L4583" s="444">
        <f t="shared" ca="1" si="187"/>
        <v>-11639569178494.072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-11639569178494.072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-48498204910.391968</v>
      </c>
      <c r="L4584" s="444">
        <f t="shared" ca="1" si="187"/>
        <v>-11688067383404.465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-11688067383404.465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-48700280764.185272</v>
      </c>
      <c r="L4585" s="444">
        <f t="shared" ca="1" si="187"/>
        <v>-11736767664168.65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-11736767664168.65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-48903198600.702713</v>
      </c>
      <c r="L4586" s="444">
        <f t="shared" ca="1" si="187"/>
        <v>-11785670862769.354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-11785670862769.354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-49106961928.205643</v>
      </c>
      <c r="L4587" s="444">
        <f t="shared" ca="1" si="187"/>
        <v>-11834777824697.559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-11834777824697.559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-49311574269.573158</v>
      </c>
      <c r="L4588" s="444">
        <f t="shared" ca="1" si="187"/>
        <v>-11884089398967.131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-11884089398967.131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-49517039162.363045</v>
      </c>
      <c r="L4589" s="444">
        <f t="shared" ca="1" si="187"/>
        <v>-11933606438129.494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-11933606438129.494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-49723360158.872894</v>
      </c>
      <c r="L4590" s="444">
        <f t="shared" ca="1" si="187"/>
        <v>-11983329798288.367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-11983329798288.367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-49930540826.20153</v>
      </c>
      <c r="L4591" s="444">
        <f t="shared" ca="1" si="187"/>
        <v>-12033260339114.568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-12033260339114.568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-50138584746.310699</v>
      </c>
      <c r="L4592" s="444">
        <f t="shared" ca="1" si="187"/>
        <v>-12083398923860.879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-12083398923860.879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-50347495516.086998</v>
      </c>
      <c r="L4593" s="444">
        <f t="shared" ca="1" si="187"/>
        <v>-12133746419376.967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-12133746419376.967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-50557276747.40403</v>
      </c>
      <c r="L4594" s="444">
        <f t="shared" ca="1" si="187"/>
        <v>-12184303696124.371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-12184303696124.371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-50767932067.184875</v>
      </c>
      <c r="L4595" s="444">
        <f t="shared" ca="1" si="187"/>
        <v>-12235071628191.557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-12235071628191.557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-50979465117.464821</v>
      </c>
      <c r="L4596" s="444">
        <f t="shared" ca="1" si="187"/>
        <v>-12286051093309.021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-12286051093309.021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-51191879555.454254</v>
      </c>
      <c r="L4597" s="444">
        <f t="shared" ca="1" si="187"/>
        <v>-12337242972864.477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-12337242972864.477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-51405179053.601982</v>
      </c>
      <c r="L4598" s="444">
        <f t="shared" ref="L4598:L4852" ca="1" si="192">I4598-J4598+K4598</f>
        <v>-12388648151918.078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-12388648151918.078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-51619367299.658661</v>
      </c>
      <c r="L4599" s="444">
        <f t="shared" ca="1" si="192"/>
        <v>-12440267519217.736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-12440267519217.736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-51834447996.74057</v>
      </c>
      <c r="L4600" s="444">
        <f t="shared" ca="1" si="192"/>
        <v>-12492101967214.477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-12492101967214.477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-52050424863.393654</v>
      </c>
      <c r="L4601" s="444">
        <f t="shared" ca="1" si="192"/>
        <v>-12544152392077.871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-12544152392077.871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-52267301633.657799</v>
      </c>
      <c r="L4602" s="444">
        <f t="shared" ca="1" si="192"/>
        <v>-12596419693711.529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-12596419693711.529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-52485082057.131371</v>
      </c>
      <c r="L4603" s="444">
        <f t="shared" ca="1" si="192"/>
        <v>-12648904775768.66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-12648904775768.66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-52703769899.036087</v>
      </c>
      <c r="L4604" s="444">
        <f t="shared" ca="1" si="192"/>
        <v>-12701608545667.695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-12701608545667.695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-52923368940.282066</v>
      </c>
      <c r="L4605" s="444">
        <f t="shared" ca="1" si="192"/>
        <v>-12754531914607.977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-12754531914607.977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-53143882977.533234</v>
      </c>
      <c r="L4606" s="444">
        <f t="shared" ca="1" si="192"/>
        <v>-12807675797585.51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-12807675797585.51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-53365315823.272957</v>
      </c>
      <c r="L4607" s="444">
        <f t="shared" ca="1" si="192"/>
        <v>-12861041113408.783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-12861041113408.783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-53587671305.869926</v>
      </c>
      <c r="L4608" s="444">
        <f t="shared" ca="1" si="192"/>
        <v>-12914628784714.652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-12914628784714.652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-53810953269.644386</v>
      </c>
      <c r="L4609" s="444">
        <f t="shared" ca="1" si="192"/>
        <v>-12968439737984.297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-12968439737984.297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-54035165574.93457</v>
      </c>
      <c r="L4610" s="444">
        <f t="shared" ca="1" si="192"/>
        <v>-13022474903559.23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-13022474903559.23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-54260312098.16346</v>
      </c>
      <c r="L4611" s="444">
        <f t="shared" ca="1" si="192"/>
        <v>-13076735215657.395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-13076735215657.395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-54486396731.905807</v>
      </c>
      <c r="L4612" s="444">
        <f t="shared" ca="1" si="192"/>
        <v>-13131221612389.301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-13131221612389.301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-54713423384.955421</v>
      </c>
      <c r="L4613" s="444">
        <f t="shared" ca="1" si="192"/>
        <v>-13185935035774.256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-13185935035774.256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-54941395982.392731</v>
      </c>
      <c r="L4614" s="444">
        <f t="shared" ca="1" si="192"/>
        <v>-13240876431756.648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-13240876431756.648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-55170318465.652702</v>
      </c>
      <c r="L4615" s="444">
        <f t="shared" ca="1" si="192"/>
        <v>-13296046750222.301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-13296046750222.301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-55400194792.592918</v>
      </c>
      <c r="L4616" s="444">
        <f t="shared" ca="1" si="192"/>
        <v>-13351446945014.895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-13351446945014.895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-55631028937.562057</v>
      </c>
      <c r="L4617" s="444">
        <f t="shared" ca="1" si="192"/>
        <v>-13407077973952.457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-13407077973952.457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-55862824891.468567</v>
      </c>
      <c r="L4618" s="444">
        <f t="shared" ca="1" si="192"/>
        <v>-13462940798843.926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-13462940798843.926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-56095586661.849693</v>
      </c>
      <c r="L4619" s="444">
        <f t="shared" ca="1" si="192"/>
        <v>-13519036385505.775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-13519036385505.775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-56329318272.940727</v>
      </c>
      <c r="L4620" s="444">
        <f t="shared" ca="1" si="192"/>
        <v>-13575365703778.717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-13575365703778.717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-56564023765.744652</v>
      </c>
      <c r="L4621" s="444">
        <f t="shared" ca="1" si="192"/>
        <v>-13631929727544.461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-13631929727544.461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-56799707198.101921</v>
      </c>
      <c r="L4622" s="444">
        <f t="shared" ca="1" si="192"/>
        <v>-13688729434742.563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-13688729434742.563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-57036372644.760674</v>
      </c>
      <c r="L4623" s="444">
        <f t="shared" ca="1" si="192"/>
        <v>-13745765807387.322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-13745765807387.322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-57274024197.447166</v>
      </c>
      <c r="L4624" s="444">
        <f t="shared" ca="1" si="192"/>
        <v>-13803039831584.77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-13803039831584.77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-57512665964.936531</v>
      </c>
      <c r="L4625" s="444">
        <f t="shared" ca="1" si="192"/>
        <v>-13860552497549.707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-13860552497549.707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-57752302073.123779</v>
      </c>
      <c r="L4626" s="444">
        <f t="shared" ca="1" si="192"/>
        <v>-13918304799622.83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-13918304799622.83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-57992936665.095123</v>
      </c>
      <c r="L4627" s="444">
        <f t="shared" ca="1" si="192"/>
        <v>-13976297736287.926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-13976297736287.926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-58234573901.199692</v>
      </c>
      <c r="L4628" s="444">
        <f t="shared" ca="1" si="192"/>
        <v>-14034532310189.125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-14034532310189.125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-58477217959.121353</v>
      </c>
      <c r="L4629" s="444">
        <f t="shared" ca="1" si="192"/>
        <v>-14093009528148.246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-14093009528148.246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-58720873033.951027</v>
      </c>
      <c r="L4630" s="444">
        <f t="shared" ca="1" si="192"/>
        <v>-14151730401182.197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-14151730401182.197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-58965543338.259155</v>
      </c>
      <c r="L4631" s="444">
        <f t="shared" ca="1" si="192"/>
        <v>-14210695944520.457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-14210695944520.457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-59211233102.168571</v>
      </c>
      <c r="L4632" s="444">
        <f t="shared" ca="1" si="192"/>
        <v>-14269907177622.625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-14269907177622.625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-59457946573.427605</v>
      </c>
      <c r="L4633" s="444">
        <f t="shared" ca="1" si="192"/>
        <v>-14329365124196.053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-14329365124196.053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-59705688017.483551</v>
      </c>
      <c r="L4634" s="444">
        <f t="shared" ca="1" si="192"/>
        <v>-14389070812213.537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-14389070812213.537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-59954461717.556404</v>
      </c>
      <c r="L4635" s="444">
        <f t="shared" ca="1" si="192"/>
        <v>-14449025273931.094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-14449025273931.094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-60204271974.712883</v>
      </c>
      <c r="L4636" s="444">
        <f t="shared" ca="1" si="192"/>
        <v>-14509229545905.807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-14509229545905.807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-60455123107.940857</v>
      </c>
      <c r="L4637" s="444">
        <f t="shared" ca="1" si="192"/>
        <v>-14569684669013.748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-14569684669013.748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-60707019454.223946</v>
      </c>
      <c r="L4638" s="444">
        <f t="shared" ca="1" si="192"/>
        <v>-14630391688467.973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-14630391688467.973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-60959965368.616554</v>
      </c>
      <c r="L4639" s="444">
        <f t="shared" ca="1" si="192"/>
        <v>-14691351653836.59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-14691351653836.59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-61213965224.319122</v>
      </c>
      <c r="L4640" s="444">
        <f t="shared" ca="1" si="192"/>
        <v>-14752565619060.908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-14752565619060.908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-61469023412.753777</v>
      </c>
      <c r="L4641" s="444">
        <f t="shared" ca="1" si="192"/>
        <v>-14814034642473.662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-14814034642473.662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-61725144343.640259</v>
      </c>
      <c r="L4642" s="444">
        <f t="shared" ca="1" si="192"/>
        <v>-14875759786817.303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-14875759786817.303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-61982332445.07209</v>
      </c>
      <c r="L4643" s="444">
        <f t="shared" ca="1" si="192"/>
        <v>-14937742119262.375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-14937742119262.375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-62240592163.593231</v>
      </c>
      <c r="L4644" s="444">
        <f t="shared" ca="1" si="192"/>
        <v>-14999982711425.969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-14999982711425.969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-62499927964.274864</v>
      </c>
      <c r="L4645" s="444">
        <f t="shared" ca="1" si="192"/>
        <v>-15062482639390.244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-15062482639390.244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-62760344330.792686</v>
      </c>
      <c r="L4646" s="444">
        <f t="shared" ca="1" si="192"/>
        <v>-15125242983721.037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-15125242983721.037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-63021845765.504311</v>
      </c>
      <c r="L4647" s="444">
        <f t="shared" ca="1" si="192"/>
        <v>-15188264829486.541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-15188264829486.541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-63284436789.527252</v>
      </c>
      <c r="L4648" s="444">
        <f t="shared" ca="1" si="192"/>
        <v>-15251549266276.068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-15251549266276.068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-63548121942.816948</v>
      </c>
      <c r="L4649" s="444">
        <f t="shared" ca="1" si="192"/>
        <v>-15315097388218.885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-15315097388218.885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-63812905784.245354</v>
      </c>
      <c r="L4650" s="444">
        <f t="shared" ca="1" si="192"/>
        <v>-15378910294003.131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-15378910294003.131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-64078792891.67971</v>
      </c>
      <c r="L4651" s="444">
        <f t="shared" ca="1" si="192"/>
        <v>-15442989086894.811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-15442989086894.811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-64345787862.061699</v>
      </c>
      <c r="L4652" s="444">
        <f t="shared" ca="1" si="192"/>
        <v>-15507334874756.873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-15507334874756.873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-64613895311.486969</v>
      </c>
      <c r="L4653" s="444">
        <f t="shared" ca="1" si="192"/>
        <v>-15571948770068.359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-15571948770068.359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-64883119875.284836</v>
      </c>
      <c r="L4654" s="444">
        <f t="shared" ca="1" si="192"/>
        <v>-15636831889943.645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-15636831889943.645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-65153466208.098518</v>
      </c>
      <c r="L4655" s="444">
        <f t="shared" ca="1" si="192"/>
        <v>-15701985356151.742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-15701985356151.742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-65424938983.965591</v>
      </c>
      <c r="L4656" s="444">
        <f t="shared" ca="1" si="192"/>
        <v>-15767410295135.707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-15767410295135.707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-65697542896.398788</v>
      </c>
      <c r="L4657" s="444">
        <f t="shared" ca="1" si="192"/>
        <v>-15833107838032.105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-15833107838032.105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-65971282658.467094</v>
      </c>
      <c r="L4658" s="444">
        <f t="shared" ca="1" si="192"/>
        <v>-15899079120690.572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-15899079120690.572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-66246163002.87738</v>
      </c>
      <c r="L4659" s="444">
        <f t="shared" ca="1" si="192"/>
        <v>-15965325283693.449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-15965325283693.449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-66522188682.056046</v>
      </c>
      <c r="L4660" s="444">
        <f t="shared" ca="1" si="192"/>
        <v>-16031847472375.506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-16031847472375.506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-66799364468.231285</v>
      </c>
      <c r="L4661" s="444">
        <f t="shared" ca="1" si="192"/>
        <v>-16098646836843.736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-16098646836843.736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-67077695153.515564</v>
      </c>
      <c r="L4662" s="444">
        <f t="shared" ca="1" si="192"/>
        <v>-16165724531997.252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-16165724531997.252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-67357185549.988548</v>
      </c>
      <c r="L4663" s="444">
        <f t="shared" ca="1" si="192"/>
        <v>-16233081717547.24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-16233081717547.24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-67637840489.780159</v>
      </c>
      <c r="L4664" s="444">
        <f t="shared" ca="1" si="192"/>
        <v>-16300719558037.02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-16300719558037.02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-67919664825.154243</v>
      </c>
      <c r="L4665" s="444">
        <f t="shared" ca="1" si="192"/>
        <v>-16368639222862.174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-16368639222862.174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-68202663428.592392</v>
      </c>
      <c r="L4666" s="444">
        <f t="shared" ca="1" si="192"/>
        <v>-16436841886290.766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-16436841886290.766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-68486841192.878197</v>
      </c>
      <c r="L4667" s="444">
        <f t="shared" ca="1" si="192"/>
        <v>-16505328727483.645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-16505328727483.645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-68772203031.181854</v>
      </c>
      <c r="L4668" s="444">
        <f t="shared" ca="1" si="192"/>
        <v>-16574100930514.826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-16574100930514.826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-69058753877.145111</v>
      </c>
      <c r="L4669" s="444">
        <f t="shared" ca="1" si="192"/>
        <v>-16643159684391.971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-16643159684391.971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-69346498684.966537</v>
      </c>
      <c r="L4670" s="444">
        <f t="shared" ca="1" si="192"/>
        <v>-16712506183076.938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-16712506183076.938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-69635442429.487228</v>
      </c>
      <c r="L4671" s="444">
        <f t="shared" ca="1" si="192"/>
        <v>-16782141625506.424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-16782141625506.424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-69925590106.276779</v>
      </c>
      <c r="L4672" s="444">
        <f t="shared" ca="1" si="192"/>
        <v>-16852067215612.701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-16852067215612.701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-70216946731.719589</v>
      </c>
      <c r="L4673" s="444">
        <f t="shared" ca="1" si="192"/>
        <v>-16922284162344.42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-16922284162344.42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-70509517343.101746</v>
      </c>
      <c r="L4674" s="444">
        <f t="shared" ca="1" si="192"/>
        <v>-16992793679687.521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-16992793679687.521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-70803306998.697998</v>
      </c>
      <c r="L4675" s="444">
        <f t="shared" ca="1" si="192"/>
        <v>-17063596986686.219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-17063596986686.219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-71098320777.859238</v>
      </c>
      <c r="L4676" s="444">
        <f t="shared" ca="1" si="192"/>
        <v>-17134695307464.078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-17134695307464.078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-71394563781.100327</v>
      </c>
      <c r="L4677" s="444">
        <f t="shared" ca="1" si="192"/>
        <v>-17206089871245.178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-17206089871245.178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-71692041130.188232</v>
      </c>
      <c r="L4678" s="444">
        <f t="shared" ca="1" si="192"/>
        <v>-17277781912375.365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-17277781912375.365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-71990757968.230682</v>
      </c>
      <c r="L4679" s="444">
        <f t="shared" ca="1" si="192"/>
        <v>-17349772670343.596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-17349772670343.596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-72290719459.764984</v>
      </c>
      <c r="L4680" s="444">
        <f t="shared" ca="1" si="192"/>
        <v>-17422063389803.361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-17422063389803.361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-72591930790.847336</v>
      </c>
      <c r="L4681" s="444">
        <f t="shared" ca="1" si="192"/>
        <v>-17494655320594.209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-17494655320594.209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-72894397169.142532</v>
      </c>
      <c r="L4682" s="444">
        <f t="shared" ca="1" si="192"/>
        <v>-17567549717763.352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-17567549717763.352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-73198123824.013962</v>
      </c>
      <c r="L4683" s="444">
        <f t="shared" ca="1" si="192"/>
        <v>-17640747841587.367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-17640747841587.367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-73503116006.614029</v>
      </c>
      <c r="L4684" s="444">
        <f t="shared" ca="1" si="192"/>
        <v>-17714250957593.98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-17714250957593.98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-73809378989.974915</v>
      </c>
      <c r="L4685" s="444">
        <f t="shared" ca="1" si="192"/>
        <v>-17788060336583.957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-17788060336583.957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-74116918069.099823</v>
      </c>
      <c r="L4686" s="444">
        <f t="shared" ca="1" si="192"/>
        <v>-17862177254653.059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-17862177254653.059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-74425738561.054413</v>
      </c>
      <c r="L4687" s="444">
        <f t="shared" ca="1" si="192"/>
        <v>-17936602993214.113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-17936602993214.113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-74735845805.058807</v>
      </c>
      <c r="L4688" s="444">
        <f t="shared" ca="1" si="192"/>
        <v>-18011338839019.172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-18011338839019.172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-75047245162.57988</v>
      </c>
      <c r="L4689" s="444">
        <f t="shared" ca="1" si="192"/>
        <v>-18086386084181.75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-18086386084181.75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-75359942017.42395</v>
      </c>
      <c r="L4690" s="444">
        <f t="shared" ca="1" si="192"/>
        <v>-18161746026199.176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-18161746026199.176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-75673941775.829895</v>
      </c>
      <c r="L4691" s="444">
        <f t="shared" ca="1" si="192"/>
        <v>-18237419967975.004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-18237419967975.004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-75989249866.562515</v>
      </c>
      <c r="L4692" s="444">
        <f t="shared" ca="1" si="192"/>
        <v>-18313409217841.566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-18313409217841.566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-76305871741.006531</v>
      </c>
      <c r="L4693" s="444">
        <f t="shared" ca="1" si="192"/>
        <v>-18389715089582.574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-18389715089582.574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-76623812873.260727</v>
      </c>
      <c r="L4694" s="444">
        <f t="shared" ca="1" si="192"/>
        <v>-18466338902455.836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-18466338902455.836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-76943078760.232651</v>
      </c>
      <c r="L4695" s="444">
        <f t="shared" ca="1" si="192"/>
        <v>-18543281981216.07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-18543281981216.07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-77263674921.733627</v>
      </c>
      <c r="L4696" s="444">
        <f t="shared" ca="1" si="192"/>
        <v>-18620545656137.805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-18620545656137.805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-77585606900.574188</v>
      </c>
      <c r="L4697" s="444">
        <f t="shared" ca="1" si="192"/>
        <v>-18698131263038.379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-18698131263038.379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-77908880262.659912</v>
      </c>
      <c r="L4698" s="444">
        <f t="shared" ca="1" si="192"/>
        <v>-18776040143301.039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-18776040143301.039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-78233500597.087662</v>
      </c>
      <c r="L4699" s="444">
        <f t="shared" ca="1" si="192"/>
        <v>-18854273643898.125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-18854273643898.125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-78559473516.242188</v>
      </c>
      <c r="L4700" s="444">
        <f t="shared" ca="1" si="192"/>
        <v>-18932833117414.367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-18932833117414.367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-78886804655.893188</v>
      </c>
      <c r="L4701" s="444">
        <f t="shared" ca="1" si="192"/>
        <v>-19011719922070.262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-19011719922070.262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-79215499675.292755</v>
      </c>
      <c r="L4702" s="444">
        <f t="shared" ca="1" si="192"/>
        <v>-19090935421745.555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-19090935421745.555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-79545564257.273148</v>
      </c>
      <c r="L4703" s="444">
        <f t="shared" ca="1" si="192"/>
        <v>-19170480986002.828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-19170480986002.828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-79877004108.345123</v>
      </c>
      <c r="L4704" s="444">
        <f t="shared" ca="1" si="192"/>
        <v>-19250357990111.172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-19250357990111.172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-80209824958.796555</v>
      </c>
      <c r="L4705" s="444">
        <f t="shared" ca="1" si="192"/>
        <v>-19330567815069.969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-19330567815069.969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-80544032562.791534</v>
      </c>
      <c r="L4706" s="444">
        <f t="shared" ca="1" si="192"/>
        <v>-19411111847632.762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-19411111847632.762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-80879632698.469833</v>
      </c>
      <c r="L4707" s="444">
        <f t="shared" ca="1" si="192"/>
        <v>-19491991480331.23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-19491991480331.23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-81216631168.046799</v>
      </c>
      <c r="L4708" s="444">
        <f t="shared" ca="1" si="192"/>
        <v>-19573208111499.277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-19573208111499.277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-81555033797.913651</v>
      </c>
      <c r="L4709" s="444">
        <f t="shared" ca="1" si="192"/>
        <v>-19654763145297.191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-19654763145297.191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-81894846438.738297</v>
      </c>
      <c r="L4710" s="444">
        <f t="shared" ca="1" si="192"/>
        <v>-19736657991735.93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-19736657991735.93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-82236074965.566376</v>
      </c>
      <c r="L4711" s="444">
        <f t="shared" ca="1" si="192"/>
        <v>-19818894066701.496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-19818894066701.496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-82578725277.922897</v>
      </c>
      <c r="L4712" s="444">
        <f t="shared" ca="1" si="192"/>
        <v>-19901472791979.418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-19901472791979.418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-82922803299.914246</v>
      </c>
      <c r="L4713" s="444">
        <f t="shared" ca="1" si="192"/>
        <v>-19984395595279.332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-19984395595279.332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-83268314980.330551</v>
      </c>
      <c r="L4714" s="444">
        <f t="shared" ca="1" si="192"/>
        <v>-20067663910259.664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-20067663910259.664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-83615266292.748596</v>
      </c>
      <c r="L4715" s="444">
        <f t="shared" ca="1" si="192"/>
        <v>-20151279176552.414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-20151279176552.414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-83963663235.635056</v>
      </c>
      <c r="L4716" s="444">
        <f t="shared" ca="1" si="192"/>
        <v>-20235242839788.051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-20235242839788.051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-84313511832.450211</v>
      </c>
      <c r="L4717" s="444">
        <f t="shared" ca="1" si="192"/>
        <v>-20319556351620.5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-20319556351620.5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-84664818131.752075</v>
      </c>
      <c r="L4718" s="444">
        <f t="shared" ca="1" si="192"/>
        <v>-20404221169752.254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-20404221169752.254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-85017588207.301056</v>
      </c>
      <c r="L4719" s="444">
        <f t="shared" ca="1" si="192"/>
        <v>-20489238757959.555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-20489238757959.555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-85371828158.16481</v>
      </c>
      <c r="L4720" s="444">
        <f t="shared" ca="1" si="192"/>
        <v>-20574610586117.719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-20574610586117.719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-85727544108.823822</v>
      </c>
      <c r="L4721" s="444">
        <f t="shared" ca="1" si="192"/>
        <v>-20660338130226.543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-20660338130226.543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-86084742209.277267</v>
      </c>
      <c r="L4722" s="444">
        <f t="shared" ca="1" si="192"/>
        <v>-20746422872435.82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-20746422872435.82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-86443428635.149246</v>
      </c>
      <c r="L4723" s="444">
        <f t="shared" ca="1" si="192"/>
        <v>-20832866301070.969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-20832866301070.969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-86803609587.7957</v>
      </c>
      <c r="L4724" s="444">
        <f t="shared" ca="1" si="192"/>
        <v>-20919669910658.766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-20919669910658.766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-87165291294.41153</v>
      </c>
      <c r="L4725" s="444">
        <f t="shared" ca="1" si="192"/>
        <v>-21006835201953.176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-21006835201953.176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-87528480008.138229</v>
      </c>
      <c r="L4726" s="444">
        <f t="shared" ca="1" si="192"/>
        <v>-21094363681961.313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-21094363681961.313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-87893182008.172134</v>
      </c>
      <c r="L4727" s="444">
        <f t="shared" ca="1" si="192"/>
        <v>-21182256863969.484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-21182256863969.484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-88259403599.872849</v>
      </c>
      <c r="L4728" s="444">
        <f t="shared" ca="1" si="192"/>
        <v>-21270516267569.355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-21270516267569.355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-88627151114.872314</v>
      </c>
      <c r="L4729" s="444">
        <f t="shared" ca="1" si="192"/>
        <v>-21359143418684.227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-21359143418684.227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-88996430911.18428</v>
      </c>
      <c r="L4730" s="444">
        <f t="shared" ca="1" si="192"/>
        <v>-21448139849595.41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-21448139849595.41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-89367249373.314209</v>
      </c>
      <c r="L4731" s="444">
        <f t="shared" ca="1" si="192"/>
        <v>-21537507098968.723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-21537507098968.723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-89739612912.369675</v>
      </c>
      <c r="L4732" s="444">
        <f t="shared" ca="1" si="192"/>
        <v>-21627246711881.094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-21627246711881.094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-90113527966.171219</v>
      </c>
      <c r="L4733" s="444">
        <f t="shared" ca="1" si="192"/>
        <v>-21717360239847.266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-21717360239847.266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-90489000999.363602</v>
      </c>
      <c r="L4734" s="444">
        <f t="shared" ca="1" si="192"/>
        <v>-21807849240846.629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-21807849240846.629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-90866038503.527618</v>
      </c>
      <c r="L4735" s="444">
        <f t="shared" ca="1" si="192"/>
        <v>-21898715279350.156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-21898715279350.156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-91244646997.292313</v>
      </c>
      <c r="L4736" s="444">
        <f t="shared" ca="1" si="192"/>
        <v>-21989959926347.449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-21989959926347.449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-91624833026.447708</v>
      </c>
      <c r="L4737" s="444">
        <f t="shared" ca="1" si="192"/>
        <v>-22081584759373.898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-22081584759373.898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-92006603164.057907</v>
      </c>
      <c r="L4738" s="444">
        <f t="shared" ca="1" si="192"/>
        <v>-22173591362537.957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-22173591362537.957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-92389964010.574814</v>
      </c>
      <c r="L4739" s="444">
        <f t="shared" ca="1" si="192"/>
        <v>-22265981326548.531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-22265981326548.531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-92774922193.952209</v>
      </c>
      <c r="L4740" s="444">
        <f t="shared" ca="1" si="192"/>
        <v>-22358756248742.484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-22358756248742.484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-93161484369.760345</v>
      </c>
      <c r="L4741" s="444">
        <f t="shared" ca="1" si="192"/>
        <v>-22451917733112.246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-22451917733112.246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-93549657221.301025</v>
      </c>
      <c r="L4742" s="444">
        <f t="shared" ca="1" si="192"/>
        <v>-22545467390333.547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-22545467390333.547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-93939447459.723114</v>
      </c>
      <c r="L4743" s="444">
        <f t="shared" ca="1" si="192"/>
        <v>-22639406837793.27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-22639406837793.27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-94330861824.138626</v>
      </c>
      <c r="L4744" s="444">
        <f t="shared" ca="1" si="192"/>
        <v>-22733737699617.406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-22733737699617.406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-94723907081.739197</v>
      </c>
      <c r="L4745" s="444">
        <f t="shared" ca="1" si="192"/>
        <v>-22828461606699.145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-22828461606699.145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-95118590027.913101</v>
      </c>
      <c r="L4746" s="444">
        <f t="shared" ca="1" si="192"/>
        <v>-22923580196727.059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-22923580196727.059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-95514917486.362747</v>
      </c>
      <c r="L4747" s="444">
        <f t="shared" ca="1" si="192"/>
        <v>-23019095114213.422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-23019095114213.422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-95912896309.222595</v>
      </c>
      <c r="L4748" s="444">
        <f t="shared" ca="1" si="192"/>
        <v>-23115008010522.645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-23115008010522.645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-96312533377.177689</v>
      </c>
      <c r="L4749" s="444">
        <f t="shared" ca="1" si="192"/>
        <v>-23211320543899.82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-23211320543899.82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-96713835599.582581</v>
      </c>
      <c r="L4750" s="444">
        <f t="shared" ca="1" si="192"/>
        <v>-23308034379499.402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-23308034379499.402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-97116809914.580841</v>
      </c>
      <c r="L4751" s="444">
        <f t="shared" ca="1" si="192"/>
        <v>-23405151189413.984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-23405151189413.984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-97521463289.22493</v>
      </c>
      <c r="L4752" s="444">
        <f t="shared" ca="1" si="192"/>
        <v>-23502672652703.211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-23502672652703.211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-97927802719.59671</v>
      </c>
      <c r="L4753" s="444">
        <f t="shared" ca="1" si="192"/>
        <v>-23600600455422.809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-23600600455422.809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-98335835230.928375</v>
      </c>
      <c r="L4754" s="444">
        <f t="shared" ca="1" si="192"/>
        <v>-23698936290653.738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-23698936290653.738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-98745567877.723907</v>
      </c>
      <c r="L4755" s="444">
        <f t="shared" ca="1" si="192"/>
        <v>-23797681858531.461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-23797681858531.461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-99157007743.881088</v>
      </c>
      <c r="L4756" s="444">
        <f t="shared" ca="1" si="192"/>
        <v>-23896838866275.344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-23896838866275.344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-99570161942.813934</v>
      </c>
      <c r="L4757" s="444">
        <f t="shared" ca="1" si="192"/>
        <v>-23996409028218.156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-23996409028218.156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-99985037617.575653</v>
      </c>
      <c r="L4758" s="444">
        <f t="shared" ca="1" si="192"/>
        <v>-24096394065835.73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-24096394065835.73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-100401641940.98221</v>
      </c>
      <c r="L4759" s="444">
        <f t="shared" ca="1" si="192"/>
        <v>-24196795707776.711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-24196795707776.711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-100819982115.7363</v>
      </c>
      <c r="L4760" s="444">
        <f t="shared" ca="1" si="192"/>
        <v>-24297615689892.445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-24297615689892.445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-101240065374.55185</v>
      </c>
      <c r="L4761" s="444">
        <f t="shared" ca="1" si="192"/>
        <v>-24398855755266.996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-24398855755266.996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-101661898980.27914</v>
      </c>
      <c r="L4762" s="444">
        <f t="shared" ca="1" si="192"/>
        <v>-24500517654247.273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-24500517654247.273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-102085490226.0303</v>
      </c>
      <c r="L4763" s="444">
        <f t="shared" ca="1" si="192"/>
        <v>-24602603144473.305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-24602603144473.305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-102510846435.30544</v>
      </c>
      <c r="L4764" s="444">
        <f t="shared" ca="1" si="192"/>
        <v>-24705113990908.609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-24705113990908.609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-102937974962.1192</v>
      </c>
      <c r="L4765" s="444">
        <f t="shared" ca="1" si="192"/>
        <v>-24808051965870.73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-24808051965870.73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-103366883191.12804</v>
      </c>
      <c r="L4766" s="444">
        <f t="shared" ca="1" si="192"/>
        <v>-24911418849061.859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-24911418849061.859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-103797578537.75775</v>
      </c>
      <c r="L4767" s="444">
        <f t="shared" ca="1" si="192"/>
        <v>-25015216427599.617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-25015216427599.617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-104230068448.33174</v>
      </c>
      <c r="L4768" s="444">
        <f t="shared" ca="1" si="192"/>
        <v>-25119446496047.949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-25119446496047.949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-104664360400.19978</v>
      </c>
      <c r="L4769" s="444">
        <f t="shared" ca="1" si="192"/>
        <v>-25224110856448.148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-25224110856448.148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-105100461901.86728</v>
      </c>
      <c r="L4770" s="444">
        <f t="shared" ca="1" si="192"/>
        <v>-25329211318350.016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-25329211318350.016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-105538380493.12506</v>
      </c>
      <c r="L4771" s="444">
        <f t="shared" ca="1" si="192"/>
        <v>-25434749698843.141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-25434749698843.141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-105978123745.17975</v>
      </c>
      <c r="L4772" s="444">
        <f t="shared" ca="1" si="192"/>
        <v>-25540727822588.32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-25540727822588.32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-106419699260.78467</v>
      </c>
      <c r="L4773" s="444">
        <f t="shared" ca="1" si="192"/>
        <v>-25647147521849.105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-25647147521849.105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-106863114674.37128</v>
      </c>
      <c r="L4774" s="444">
        <f t="shared" ca="1" si="192"/>
        <v>-25754010636523.477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-25754010636523.477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-107308377652.18115</v>
      </c>
      <c r="L4775" s="444">
        <f t="shared" ca="1" si="192"/>
        <v>-25861319014175.656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-25861319014175.656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-107755495892.39856</v>
      </c>
      <c r="L4776" s="444">
        <f t="shared" ca="1" si="192"/>
        <v>-25969074510068.055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-25969074510068.055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-108204477125.28355</v>
      </c>
      <c r="L4777" s="444">
        <f t="shared" ca="1" si="192"/>
        <v>-26077278987193.34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-26077278987193.34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-108655329113.30559</v>
      </c>
      <c r="L4778" s="444">
        <f t="shared" ca="1" si="192"/>
        <v>-26185934316306.645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-26185934316306.645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-109108059651.27768</v>
      </c>
      <c r="L4779" s="444">
        <f t="shared" ca="1" si="192"/>
        <v>-26295042375957.922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-26295042375957.922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-109562676566.49133</v>
      </c>
      <c r="L4780" s="444">
        <f t="shared" ca="1" si="192"/>
        <v>-26404605052524.414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-26404605052524.414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-110019187718.85173</v>
      </c>
      <c r="L4781" s="444">
        <f t="shared" ca="1" si="192"/>
        <v>-26514624240243.266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-26514624240243.266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-110477601001.01361</v>
      </c>
      <c r="L4782" s="444">
        <f t="shared" ca="1" si="192"/>
        <v>-26625101841244.277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-26625101841244.277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-110937924338.51782</v>
      </c>
      <c r="L4783" s="444">
        <f t="shared" ca="1" si="192"/>
        <v>-26736039765582.797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-26736039765582.797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-111400165689.92831</v>
      </c>
      <c r="L4784" s="444">
        <f t="shared" ca="1" si="192"/>
        <v>-26847439931272.727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-26847439931272.727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-111864333046.9697</v>
      </c>
      <c r="L4785" s="444">
        <f t="shared" ca="1" si="192"/>
        <v>-26959304264319.695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-26959304264319.695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-112330434434.66539</v>
      </c>
      <c r="L4786" s="444">
        <f t="shared" ca="1" si="192"/>
        <v>-27071634698754.359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-27071634698754.359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-112798477911.4765</v>
      </c>
      <c r="L4787" s="444">
        <f t="shared" ca="1" si="192"/>
        <v>-27184433176665.836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-27184433176665.836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-113268471569.44098</v>
      </c>
      <c r="L4788" s="444">
        <f t="shared" ca="1" si="192"/>
        <v>-27297701648235.277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-27297701648235.277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-113740423534.31366</v>
      </c>
      <c r="L4789" s="444">
        <f t="shared" ca="1" si="192"/>
        <v>-27411442071769.59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-27411442071769.59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-114214341965.70662</v>
      </c>
      <c r="L4790" s="444">
        <f t="shared" ca="1" si="192"/>
        <v>-27525656413735.297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-27525656413735.297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-114690235057.23041</v>
      </c>
      <c r="L4791" s="444">
        <f t="shared" ca="1" si="192"/>
        <v>-27640346648792.527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-27640346648792.527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-115168111036.63551</v>
      </c>
      <c r="L4792" s="444">
        <f t="shared" ca="1" si="192"/>
        <v>-27755514759829.164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-27755514759829.164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-115647978165.95485</v>
      </c>
      <c r="L4793" s="444">
        <f t="shared" ca="1" si="192"/>
        <v>-27871162737995.117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-27871162737995.117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-116129844741.64633</v>
      </c>
      <c r="L4794" s="444">
        <f t="shared" ca="1" si="192"/>
        <v>-27987292582736.762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-27987292582736.762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-116613719094.73651</v>
      </c>
      <c r="L4795" s="444">
        <f t="shared" ca="1" si="192"/>
        <v>-28103906301831.5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-28103906301831.5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-117099609590.96458</v>
      </c>
      <c r="L4796" s="444">
        <f t="shared" ca="1" si="192"/>
        <v>-28221005911422.465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-28221005911422.465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-117587524630.92694</v>
      </c>
      <c r="L4797" s="444">
        <f t="shared" ca="1" si="192"/>
        <v>-28338593436053.391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-28338593436053.391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-118077472650.22244</v>
      </c>
      <c r="L4798" s="444">
        <f t="shared" ca="1" si="192"/>
        <v>-28456670908703.613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-28456670908703.613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-118569462119.59839</v>
      </c>
      <c r="L4799" s="444">
        <f t="shared" ca="1" si="192"/>
        <v>-28575240370823.211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-28575240370823.211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-119063501545.09671</v>
      </c>
      <c r="L4800" s="444">
        <f t="shared" ca="1" si="192"/>
        <v>-28694303872368.309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-28694303872368.309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-119559599468.20129</v>
      </c>
      <c r="L4801" s="444">
        <f t="shared" ca="1" si="192"/>
        <v>-28813863471836.512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-28813863471836.512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-120057764465.98546</v>
      </c>
      <c r="L4802" s="444">
        <f t="shared" ca="1" si="192"/>
        <v>-28933921236302.496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-28933921236302.496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-120558005151.26039</v>
      </c>
      <c r="L4803" s="444">
        <f t="shared" ca="1" si="192"/>
        <v>-29054479241453.758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-29054479241453.758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-121060330172.72398</v>
      </c>
      <c r="L4804" s="444">
        <f t="shared" ca="1" si="192"/>
        <v>-29175539571626.48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-29175539571626.48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-121564748215.11034</v>
      </c>
      <c r="L4805" s="444">
        <f t="shared" ca="1" si="192"/>
        <v>-29297104319841.59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-29297104319841.59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-122071267999.33995</v>
      </c>
      <c r="L4806" s="444">
        <f t="shared" ca="1" si="192"/>
        <v>-29419175587840.93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-29419175587840.93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-122579898282.67055</v>
      </c>
      <c r="L4807" s="444">
        <f t="shared" ca="1" si="192"/>
        <v>-29541755486123.602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-29541755486123.602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-123090647858.84834</v>
      </c>
      <c r="L4808" s="444">
        <f t="shared" ca="1" si="192"/>
        <v>-29664846133982.449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-29664846133982.449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-123603525558.26022</v>
      </c>
      <c r="L4809" s="444">
        <f t="shared" ca="1" si="192"/>
        <v>-29788449659540.711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-29788449659540.711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-124118540248.08627</v>
      </c>
      <c r="L4810" s="444">
        <f t="shared" ca="1" si="192"/>
        <v>-29912568199788.797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-29912568199788.797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-124635700832.45332</v>
      </c>
      <c r="L4811" s="444">
        <f t="shared" ca="1" si="192"/>
        <v>-30037203900621.25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-30037203900621.25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-125155016252.58852</v>
      </c>
      <c r="L4812" s="444">
        <f t="shared" ca="1" si="192"/>
        <v>-30162358916873.84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-30162358916873.84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-125676495486.97433</v>
      </c>
      <c r="L4813" s="444">
        <f t="shared" ca="1" si="192"/>
        <v>-30288035412360.813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-30288035412360.813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-126200147551.50337</v>
      </c>
      <c r="L4814" s="444">
        <f t="shared" ca="1" si="192"/>
        <v>-30414235559912.316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-30414235559912.316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-126725981499.63466</v>
      </c>
      <c r="L4815" s="444">
        <f t="shared" ca="1" si="192"/>
        <v>-30540961541411.949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-30540961541411.949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-127254006422.54979</v>
      </c>
      <c r="L4816" s="444">
        <f t="shared" ca="1" si="192"/>
        <v>-30668215547834.5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-30668215547834.5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-127784231449.31041</v>
      </c>
      <c r="L4817" s="444">
        <f t="shared" ca="1" si="192"/>
        <v>-30795999779283.809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-30795999779283.809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-128316665747.01588</v>
      </c>
      <c r="L4818" s="444">
        <f t="shared" ca="1" si="192"/>
        <v>-30924316445030.824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-30924316445030.824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-128851318520.96176</v>
      </c>
      <c r="L4819" s="444">
        <f t="shared" ca="1" si="192"/>
        <v>-31053167763551.785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-31053167763551.785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-129388199014.7991</v>
      </c>
      <c r="L4820" s="444">
        <f t="shared" ca="1" si="192"/>
        <v>-31182555962566.586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-31182555962566.586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-129927316510.69411</v>
      </c>
      <c r="L4821" s="444">
        <f t="shared" ca="1" si="192"/>
        <v>-31312483279077.281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-31312483279077.281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-130468680329.48869</v>
      </c>
      <c r="L4822" s="444">
        <f t="shared" ca="1" si="192"/>
        <v>-31442951959406.77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-31442951959406.77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-131012299830.86154</v>
      </c>
      <c r="L4823" s="444">
        <f t="shared" ca="1" si="192"/>
        <v>-31573964259237.633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-31573964259237.633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-131558184413.49016</v>
      </c>
      <c r="L4824" s="444">
        <f t="shared" ca="1" si="192"/>
        <v>-31705522443651.121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-31705522443651.121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-132106343515.21298</v>
      </c>
      <c r="L4825" s="444">
        <f t="shared" ca="1" si="192"/>
        <v>-31837628787166.336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-31837628787166.336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-132656786613.19305</v>
      </c>
      <c r="L4826" s="444">
        <f t="shared" ca="1" si="192"/>
        <v>-31970285573779.527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-31970285573779.527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-133209523224.08138</v>
      </c>
      <c r="L4827" s="444">
        <f t="shared" ca="1" si="192"/>
        <v>-32103495097003.609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-32103495097003.609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-133764562904.1817</v>
      </c>
      <c r="L4828" s="444">
        <f t="shared" ca="1" si="192"/>
        <v>-32237259659907.793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-32237259659907.793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-134321915249.61578</v>
      </c>
      <c r="L4829" s="444">
        <f t="shared" ca="1" si="192"/>
        <v>-32371581575157.41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-32371581575157.41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-134881589896.48921</v>
      </c>
      <c r="L4830" s="444">
        <f t="shared" ca="1" si="192"/>
        <v>-32506463165053.898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-32506463165053.898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-135443596521.05791</v>
      </c>
      <c r="L4831" s="444">
        <f t="shared" ca="1" si="192"/>
        <v>-32641906761574.957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-32641906761574.957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-136007944839.89565</v>
      </c>
      <c r="L4832" s="444">
        <f t="shared" ca="1" si="192"/>
        <v>-32777914706414.852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-32777914706414.852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-136574644610.06189</v>
      </c>
      <c r="L4833" s="444">
        <f t="shared" ca="1" si="192"/>
        <v>-32914489351024.914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-32914489351024.914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-137143705629.27046</v>
      </c>
      <c r="L4834" s="444">
        <f t="shared" ca="1" si="192"/>
        <v>-33051633056654.184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-33051633056654.184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-137715137736.05911</v>
      </c>
      <c r="L4835" s="444">
        <f t="shared" ca="1" si="192"/>
        <v>-33189348194390.242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-33189348194390.242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-138288950809.95935</v>
      </c>
      <c r="L4836" s="444">
        <f t="shared" ca="1" si="192"/>
        <v>-33327637145200.203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-33327637145200.203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-138865154771.66751</v>
      </c>
      <c r="L4837" s="444">
        <f t="shared" ca="1" si="192"/>
        <v>-33466502299971.871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-33466502299971.871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-139443759583.21613</v>
      </c>
      <c r="L4838" s="444">
        <f t="shared" ca="1" si="192"/>
        <v>-33605946059555.086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-33605946059555.086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-140024775248.14618</v>
      </c>
      <c r="L4839" s="444">
        <f t="shared" ca="1" si="192"/>
        <v>-33745970834803.23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-33745970834803.23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-140608211811.68011</v>
      </c>
      <c r="L4840" s="444">
        <f t="shared" ca="1" si="192"/>
        <v>-33886579046614.91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-33886579046614.91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-141194079360.89545</v>
      </c>
      <c r="L4841" s="444">
        <f t="shared" ca="1" si="192"/>
        <v>-34027773125975.805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-34027773125975.805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-141782388024.8992</v>
      </c>
      <c r="L4842" s="444">
        <f t="shared" ca="1" si="192"/>
        <v>-34169555514000.703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-34169555514000.703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-142373147975.00293</v>
      </c>
      <c r="L4843" s="444">
        <f t="shared" ca="1" si="192"/>
        <v>-34311928661975.707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-34311928661975.707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-142966369424.89877</v>
      </c>
      <c r="L4844" s="444">
        <f t="shared" ca="1" si="192"/>
        <v>-34454895031400.605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-34454895031400.605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-143562062630.83585</v>
      </c>
      <c r="L4845" s="444">
        <f t="shared" ca="1" si="192"/>
        <v>-34598457094031.441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-34598457094031.441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-144160237891.79767</v>
      </c>
      <c r="L4846" s="444">
        <f t="shared" ca="1" si="192"/>
        <v>-34742617331923.238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-34742617331923.238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-144760905549.68015</v>
      </c>
      <c r="L4847" s="444">
        <f t="shared" ca="1" si="192"/>
        <v>-34887378237472.918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-34887378237472.918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-145364075989.47046</v>
      </c>
      <c r="L4848" s="444">
        <f t="shared" ca="1" si="192"/>
        <v>-35032742313462.387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-35032742313462.387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-145969759639.42661</v>
      </c>
      <c r="L4849" s="444">
        <f t="shared" ca="1" si="192"/>
        <v>-35178712073101.813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-35178712073101.813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-146577966971.25754</v>
      </c>
      <c r="L4850" s="444">
        <f t="shared" ca="1" si="192"/>
        <v>-35325290040073.07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-35325290040073.07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-147188708500.30444</v>
      </c>
      <c r="L4851" s="444">
        <f t="shared" ca="1" si="192"/>
        <v>-35472478748573.375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-35472478748573.375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-147801994785.72238</v>
      </c>
      <c r="L4852" s="444">
        <f t="shared" ca="1" si="192"/>
        <v>-35620280743359.094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-35620280743359.094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-148417836430.6629</v>
      </c>
      <c r="L4853" s="444">
        <f t="shared" ref="L4853:L5107" ca="1" si="197">I4853-J4853+K4853</f>
        <v>-35768698579789.758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-35768698579789.758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-149036244082.45734</v>
      </c>
      <c r="L4854" s="444">
        <f t="shared" ca="1" si="197"/>
        <v>-35917734823872.219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-35917734823872.219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-149657228432.8009</v>
      </c>
      <c r="L4855" s="444">
        <f t="shared" ca="1" si="197"/>
        <v>-36067392052305.023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-36067392052305.023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-150280800217.93759</v>
      </c>
      <c r="L4856" s="444">
        <f t="shared" ca="1" si="197"/>
        <v>-36217672852522.961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-36217672852522.961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-150906970218.84567</v>
      </c>
      <c r="L4857" s="444">
        <f t="shared" ca="1" si="197"/>
        <v>-36368579822741.805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-36368579822741.805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-151535749261.42419</v>
      </c>
      <c r="L4858" s="444">
        <f t="shared" ca="1" si="197"/>
        <v>-36520115572003.227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-36520115572003.227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-152167148216.68011</v>
      </c>
      <c r="L4859" s="444">
        <f t="shared" ca="1" si="197"/>
        <v>-36672282720219.906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-36672282720219.906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-152801178000.91626</v>
      </c>
      <c r="L4860" s="444">
        <f t="shared" ca="1" si="197"/>
        <v>-36825083898220.82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-36825083898220.82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-153437849575.92007</v>
      </c>
      <c r="L4861" s="444">
        <f t="shared" ca="1" si="197"/>
        <v>-36978521747796.742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-36978521747796.742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-154077173949.15308</v>
      </c>
      <c r="L4862" s="444">
        <f t="shared" ca="1" si="197"/>
        <v>-37132598921745.898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-37132598921745.898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-154719162173.94125</v>
      </c>
      <c r="L4863" s="444">
        <f t="shared" ca="1" si="197"/>
        <v>-37287318083919.836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-37287318083919.836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-155363825349.66599</v>
      </c>
      <c r="L4864" s="444">
        <f t="shared" ca="1" si="197"/>
        <v>-37442681909269.5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-37442681909269.5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-156011174621.95624</v>
      </c>
      <c r="L4865" s="444">
        <f t="shared" ca="1" si="197"/>
        <v>-37598693083891.453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-37598693083891.453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-156661221182.88104</v>
      </c>
      <c r="L4866" s="444">
        <f t="shared" ca="1" si="197"/>
        <v>-37755354305074.336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-37755354305074.336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-157313976271.14307</v>
      </c>
      <c r="L4867" s="444">
        <f t="shared" ca="1" si="197"/>
        <v>-37912668281345.477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-37912668281345.477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-157969451172.27283</v>
      </c>
      <c r="L4868" s="444">
        <f t="shared" ca="1" si="197"/>
        <v>-38070637732517.75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-38070637732517.75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-158627657218.82394</v>
      </c>
      <c r="L4869" s="444">
        <f t="shared" ca="1" si="197"/>
        <v>-38229265389736.57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-38229265389736.57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-159288605790.56903</v>
      </c>
      <c r="L4870" s="444">
        <f t="shared" ca="1" si="197"/>
        <v>-38388553995527.141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-38388553995527.141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-159952308314.69641</v>
      </c>
      <c r="L4871" s="444">
        <f t="shared" ca="1" si="197"/>
        <v>-38548506303841.836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-38548506303841.836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-160618776266.00766</v>
      </c>
      <c r="L4872" s="444">
        <f t="shared" ca="1" si="197"/>
        <v>-38709125080107.844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-38709125080107.844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-161288021167.11603</v>
      </c>
      <c r="L4873" s="444">
        <f t="shared" ca="1" si="197"/>
        <v>-38870413101274.961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-38870413101274.961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-161960054588.64566</v>
      </c>
      <c r="L4874" s="444">
        <f t="shared" ca="1" si="197"/>
        <v>-39032373155863.609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-39032373155863.609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-162634888149.4317</v>
      </c>
      <c r="L4875" s="444">
        <f t="shared" ca="1" si="197"/>
        <v>-39195008044013.039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-39195008044013.039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-163312533516.72101</v>
      </c>
      <c r="L4876" s="444">
        <f t="shared" ca="1" si="197"/>
        <v>-39358320577529.758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-39358320577529.758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-163993002406.37399</v>
      </c>
      <c r="L4877" s="444">
        <f t="shared" ca="1" si="197"/>
        <v>-39522313579936.133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-39522313579936.133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-164676306583.06723</v>
      </c>
      <c r="L4878" s="444">
        <f t="shared" ca="1" si="197"/>
        <v>-39686989886519.203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-39686989886519.203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-165362457860.49667</v>
      </c>
      <c r="L4879" s="444">
        <f t="shared" ca="1" si="197"/>
        <v>-39852352344379.703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-39852352344379.703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-166051468101.58209</v>
      </c>
      <c r="L4880" s="444">
        <f t="shared" ca="1" si="197"/>
        <v>-40018403812481.289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-40018403812481.289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-166743349218.67203</v>
      </c>
      <c r="L4881" s="444">
        <f t="shared" ca="1" si="197"/>
        <v>-40185147161699.961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-40185147161699.961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-167438113173.74985</v>
      </c>
      <c r="L4882" s="444">
        <f t="shared" ca="1" si="197"/>
        <v>-40352585274873.711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-40352585274873.711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-168135771978.64047</v>
      </c>
      <c r="L4883" s="444">
        <f t="shared" ca="1" si="197"/>
        <v>-40520721046852.352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-40520721046852.352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-168836337695.21814</v>
      </c>
      <c r="L4884" s="444">
        <f t="shared" ca="1" si="197"/>
        <v>-40689557384547.57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-40689557384547.57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-169539822435.61487</v>
      </c>
      <c r="L4885" s="444">
        <f t="shared" ca="1" si="197"/>
        <v>-40859097206983.188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-40859097206983.188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-170246238362.42993</v>
      </c>
      <c r="L4886" s="444">
        <f t="shared" ca="1" si="197"/>
        <v>-41029343445345.617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-41029343445345.617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-170955597688.94006</v>
      </c>
      <c r="L4887" s="444">
        <f t="shared" ca="1" si="197"/>
        <v>-41200299043034.555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-41200299043034.555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-171667912679.31064</v>
      </c>
      <c r="L4888" s="444">
        <f t="shared" ca="1" si="197"/>
        <v>-41371966955713.867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-41371966955713.867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-172383195648.80777</v>
      </c>
      <c r="L4889" s="444">
        <f t="shared" ca="1" si="197"/>
        <v>-41544350151362.672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-41544350151362.672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-173101458964.01114</v>
      </c>
      <c r="L4890" s="444">
        <f t="shared" ca="1" si="197"/>
        <v>-41717451610326.68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-41717451610326.68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-173822715043.02783</v>
      </c>
      <c r="L4891" s="444">
        <f t="shared" ca="1" si="197"/>
        <v>-41891274325369.711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-41891274325369.711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-174546976355.70712</v>
      </c>
      <c r="L4892" s="444">
        <f t="shared" ca="1" si="197"/>
        <v>-42065821301725.422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-42065821301725.422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-175274255423.85593</v>
      </c>
      <c r="L4893" s="444">
        <f t="shared" ca="1" si="197"/>
        <v>-42241095557149.281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-42241095557149.281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-176004564821.45532</v>
      </c>
      <c r="L4894" s="444">
        <f t="shared" ca="1" si="197"/>
        <v>-42417100121970.734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-42417100121970.734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-176737917174.87805</v>
      </c>
      <c r="L4895" s="444">
        <f t="shared" ca="1" si="197"/>
        <v>-42593838039145.609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-42593838039145.609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-177474325163.10669</v>
      </c>
      <c r="L4896" s="444">
        <f t="shared" ca="1" si="197"/>
        <v>-42771312364308.719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-42771312364308.719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-178213801517.953</v>
      </c>
      <c r="L4897" s="444">
        <f t="shared" ca="1" si="197"/>
        <v>-42949526165826.672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-42949526165826.672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-178956359024.2778</v>
      </c>
      <c r="L4898" s="444">
        <f t="shared" ca="1" si="197"/>
        <v>-43128482524850.953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-43128482524850.953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-179702010520.21231</v>
      </c>
      <c r="L4899" s="444">
        <f t="shared" ca="1" si="197"/>
        <v>-43308184535371.164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-43308184535371.164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-180450768897.37985</v>
      </c>
      <c r="L4900" s="444">
        <f t="shared" ca="1" si="197"/>
        <v>-43488635304268.547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-43488635304268.547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-181202647101.11896</v>
      </c>
      <c r="L4901" s="444">
        <f t="shared" ca="1" si="197"/>
        <v>-43669837951369.664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-43669837951369.664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-181957658130.70694</v>
      </c>
      <c r="L4902" s="444">
        <f t="shared" ca="1" si="197"/>
        <v>-43851795609500.367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-43851795609500.367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-182715815039.58487</v>
      </c>
      <c r="L4903" s="444">
        <f t="shared" ca="1" si="197"/>
        <v>-44034511424539.953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-44034511424539.953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-183477130935.58313</v>
      </c>
      <c r="L4904" s="444">
        <f t="shared" ca="1" si="197"/>
        <v>-44217988555475.539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-44217988555475.539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-184241618981.14807</v>
      </c>
      <c r="L4905" s="444">
        <f t="shared" ca="1" si="197"/>
        <v>-44402230174456.688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-44402230174456.688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-185009292393.56952</v>
      </c>
      <c r="L4906" s="444">
        <f t="shared" ca="1" si="197"/>
        <v>-44587239466850.258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-44587239466850.258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-185780164445.20941</v>
      </c>
      <c r="L4907" s="444">
        <f t="shared" ca="1" si="197"/>
        <v>-44773019631295.469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-44773019631295.469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-186554248463.73111</v>
      </c>
      <c r="L4908" s="444">
        <f t="shared" ca="1" si="197"/>
        <v>-44959573879759.203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-44959573879759.203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-187331557832.33002</v>
      </c>
      <c r="L4909" s="444">
        <f t="shared" ca="1" si="197"/>
        <v>-45146905437591.531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-45146905437591.531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-188112105989.96472</v>
      </c>
      <c r="L4910" s="444">
        <f t="shared" ca="1" si="197"/>
        <v>-45335017543581.492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-45335017543581.492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-188895906431.58954</v>
      </c>
      <c r="L4911" s="444">
        <f t="shared" ca="1" si="197"/>
        <v>-45523913450013.078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-45523913450013.078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-189682972708.38782</v>
      </c>
      <c r="L4912" s="444">
        <f t="shared" ca="1" si="197"/>
        <v>-45713596422721.469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-45713596422721.469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-190473318428.0061</v>
      </c>
      <c r="L4913" s="444">
        <f t="shared" ca="1" si="197"/>
        <v>-45904069741149.477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-45904069741149.477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-191266957254.78949</v>
      </c>
      <c r="L4914" s="444">
        <f t="shared" ca="1" si="197"/>
        <v>-46095336698404.266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-46095336698404.266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-192063902910.01776</v>
      </c>
      <c r="L4915" s="444">
        <f t="shared" ca="1" si="197"/>
        <v>-46287400601314.281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-46287400601314.281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-192864169172.14282</v>
      </c>
      <c r="L4916" s="444">
        <f t="shared" ca="1" si="197"/>
        <v>-46480264770486.422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-46480264770486.422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-193667769877.02676</v>
      </c>
      <c r="L4917" s="444">
        <f t="shared" ca="1" si="197"/>
        <v>-46673932540363.445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-46673932540363.445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-194474718918.18103</v>
      </c>
      <c r="L4918" s="444">
        <f t="shared" ca="1" si="197"/>
        <v>-46868407259281.625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-46868407259281.625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-195285030247.00677</v>
      </c>
      <c r="L4919" s="444">
        <f t="shared" ca="1" si="197"/>
        <v>-47063692289528.633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-47063692289528.633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-196098717873.03598</v>
      </c>
      <c r="L4920" s="444">
        <f t="shared" ca="1" si="197"/>
        <v>-47259791007401.672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-47259791007401.672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-196915795864.17365</v>
      </c>
      <c r="L4921" s="444">
        <f t="shared" ca="1" si="197"/>
        <v>-47456706803265.844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-47456706803265.844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-197736278346.94101</v>
      </c>
      <c r="L4922" s="444">
        <f t="shared" ca="1" si="197"/>
        <v>-47654443081612.781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-47654443081612.781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-198560179506.71991</v>
      </c>
      <c r="L4923" s="444">
        <f t="shared" ca="1" si="197"/>
        <v>-47853003261119.5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-47853003261119.5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-199387513587.99792</v>
      </c>
      <c r="L4924" s="444">
        <f t="shared" ca="1" si="197"/>
        <v>-48052390774707.5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-48052390774707.5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-200218294894.61459</v>
      </c>
      <c r="L4925" s="444">
        <f t="shared" ca="1" si="197"/>
        <v>-48252609069602.117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-48252609069602.117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-201052537790.00882</v>
      </c>
      <c r="L4926" s="444">
        <f t="shared" ca="1" si="197"/>
        <v>-48453661607392.125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-48453661607392.125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-201890256697.46719</v>
      </c>
      <c r="L4927" s="444">
        <f t="shared" ca="1" si="197"/>
        <v>-48655551864089.594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-48655551864089.594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-202731466100.37329</v>
      </c>
      <c r="L4928" s="444">
        <f t="shared" ca="1" si="197"/>
        <v>-48858283330189.969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-48858283330189.969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-203576180542.45819</v>
      </c>
      <c r="L4929" s="444">
        <f t="shared" ca="1" si="197"/>
        <v>-49061859510732.43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-49061859510732.43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-204424414628.05179</v>
      </c>
      <c r="L4930" s="444">
        <f t="shared" ca="1" si="197"/>
        <v>-49266283925360.484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-49266283925360.484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-205276183022.33536</v>
      </c>
      <c r="L4931" s="444">
        <f t="shared" ca="1" si="197"/>
        <v>-49471560108382.82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-49471560108382.82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-206131500451.59509</v>
      </c>
      <c r="L4932" s="444">
        <f t="shared" ca="1" si="197"/>
        <v>-49677691608834.414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-49677691608834.414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-206990381703.47672</v>
      </c>
      <c r="L4933" s="444">
        <f t="shared" ca="1" si="197"/>
        <v>-49884681990537.891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-49884681990537.891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-207852841627.24121</v>
      </c>
      <c r="L4934" s="444">
        <f t="shared" ca="1" si="197"/>
        <v>-50092534832165.133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-50092534832165.133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-208718895134.02139</v>
      </c>
      <c r="L4935" s="444">
        <f t="shared" ca="1" si="197"/>
        <v>-50301253727299.156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-50301253727299.156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-209588557197.0798</v>
      </c>
      <c r="L4936" s="444">
        <f t="shared" ca="1" si="197"/>
        <v>-50510842284496.234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-50510842284496.234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-210461842852.06763</v>
      </c>
      <c r="L4937" s="444">
        <f t="shared" ca="1" si="197"/>
        <v>-50721304127348.305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-50721304127348.305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-211338767197.28461</v>
      </c>
      <c r="L4938" s="444">
        <f t="shared" ca="1" si="197"/>
        <v>-50932642894545.586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-50932642894545.586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-212219345393.93994</v>
      </c>
      <c r="L4939" s="444">
        <f t="shared" ca="1" si="197"/>
        <v>-51144862239939.523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-51144862239939.523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-213103592666.41467</v>
      </c>
      <c r="L4940" s="444">
        <f t="shared" ca="1" si="197"/>
        <v>-51357965832605.938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-51357965832605.938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-213991524302.52475</v>
      </c>
      <c r="L4941" s="444">
        <f t="shared" ca="1" si="197"/>
        <v>-51571957356908.461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-51571957356908.461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-214883155653.78525</v>
      </c>
      <c r="L4942" s="444">
        <f t="shared" ca="1" si="197"/>
        <v>-51786840512562.25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-51786840512562.25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-215778502135.67603</v>
      </c>
      <c r="L4943" s="444">
        <f t="shared" ca="1" si="197"/>
        <v>-52002619014697.93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-52002619014697.93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-216677579227.90805</v>
      </c>
      <c r="L4944" s="444">
        <f t="shared" ca="1" si="197"/>
        <v>-52219296593925.836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-52219296593925.836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-217580402474.69098</v>
      </c>
      <c r="L4945" s="444">
        <f t="shared" ca="1" si="197"/>
        <v>-52436876996400.523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-52436876996400.523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-218486987485.00217</v>
      </c>
      <c r="L4946" s="444">
        <f t="shared" ca="1" si="197"/>
        <v>-52655363983885.523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-52655363983885.523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-219397349932.85635</v>
      </c>
      <c r="L4947" s="444">
        <f t="shared" ca="1" si="197"/>
        <v>-52874761333818.383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-52874761333818.383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-220311505557.5766</v>
      </c>
      <c r="L4948" s="444">
        <f t="shared" ca="1" si="197"/>
        <v>-53095072839375.961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-53095072839375.961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-221229470164.0665</v>
      </c>
      <c r="L4949" s="444">
        <f t="shared" ca="1" si="197"/>
        <v>-53316302309540.031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-53316302309540.031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-222151259623.08347</v>
      </c>
      <c r="L4950" s="444">
        <f t="shared" ca="1" si="197"/>
        <v>-53538453569163.117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-53538453569163.117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-223076889871.51297</v>
      </c>
      <c r="L4951" s="444">
        <f t="shared" ca="1" si="197"/>
        <v>-53761530459034.633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-53761530459034.633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-224006376912.64429</v>
      </c>
      <c r="L4952" s="444">
        <f t="shared" ca="1" si="197"/>
        <v>-53985536835947.273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-53985536835947.273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-224939736816.44696</v>
      </c>
      <c r="L4953" s="444">
        <f t="shared" ca="1" si="197"/>
        <v>-54210476572763.719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-54210476572763.719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-225876985719.84882</v>
      </c>
      <c r="L4954" s="444">
        <f t="shared" ca="1" si="197"/>
        <v>-54436353558483.57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-54436353558483.57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-226818139827.01486</v>
      </c>
      <c r="L4955" s="444">
        <f t="shared" ca="1" si="197"/>
        <v>-54663171698310.586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-54663171698310.586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-227763215409.62744</v>
      </c>
      <c r="L4956" s="444">
        <f t="shared" ca="1" si="197"/>
        <v>-54890934913720.211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-54890934913720.211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-228712228807.16754</v>
      </c>
      <c r="L4957" s="444">
        <f t="shared" ca="1" si="197"/>
        <v>-55119647142527.375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-55119647142527.375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-229665196427.19742</v>
      </c>
      <c r="L4958" s="444">
        <f t="shared" ca="1" si="197"/>
        <v>-55349312338954.57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-55349312338954.57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-230622134745.64404</v>
      </c>
      <c r="L4959" s="444">
        <f t="shared" ca="1" si="197"/>
        <v>-55579934473700.211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-55579934473700.211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-231583060307.0842</v>
      </c>
      <c r="L4960" s="444">
        <f t="shared" ca="1" si="197"/>
        <v>-55811517534007.297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-55811517534007.297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-232547989725.0304</v>
      </c>
      <c r="L4961" s="444">
        <f t="shared" ca="1" si="197"/>
        <v>-56044065523732.328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-56044065523732.328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-233516939682.21802</v>
      </c>
      <c r="L4962" s="444">
        <f t="shared" ca="1" si="197"/>
        <v>-56277582463414.547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-56277582463414.547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-234489926930.89395</v>
      </c>
      <c r="L4963" s="444">
        <f t="shared" ca="1" si="197"/>
        <v>-56512072390345.438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-56512072390345.438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-235466968293.10599</v>
      </c>
      <c r="L4964" s="444">
        <f t="shared" ca="1" si="197"/>
        <v>-56747539358638.547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-56747539358638.547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-236448080660.99393</v>
      </c>
      <c r="L4965" s="444">
        <f t="shared" ca="1" si="197"/>
        <v>-56983987439299.539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-56983987439299.539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-237433280997.08142</v>
      </c>
      <c r="L4966" s="444">
        <f t="shared" ca="1" si="197"/>
        <v>-57221420720296.617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-57221420720296.617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-238422586334.56924</v>
      </c>
      <c r="L4967" s="444">
        <f t="shared" ca="1" si="197"/>
        <v>-57459843306631.188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-57459843306631.188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-239416013777.62994</v>
      </c>
      <c r="L4968" s="444">
        <f t="shared" ca="1" si="197"/>
        <v>-57699259320408.82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-57699259320408.82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-240413580501.7034</v>
      </c>
      <c r="L4969" s="444">
        <f t="shared" ca="1" si="197"/>
        <v>-57939672900910.523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-57939672900910.523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-241415303753.79382</v>
      </c>
      <c r="L4970" s="444">
        <f t="shared" ca="1" si="197"/>
        <v>-58181088204664.32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-58181088204664.32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-242421200852.76797</v>
      </c>
      <c r="L4971" s="444">
        <f t="shared" ca="1" si="197"/>
        <v>-58423509405517.086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-58423509405517.086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-243431289189.65451</v>
      </c>
      <c r="L4972" s="444">
        <f t="shared" ca="1" si="197"/>
        <v>-58666940694706.742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-58666940694706.742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-244445586227.94476</v>
      </c>
      <c r="L4973" s="444">
        <f t="shared" ca="1" si="197"/>
        <v>-58911386280934.688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-58911386280934.688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-245464109503.89453</v>
      </c>
      <c r="L4974" s="444">
        <f t="shared" ca="1" si="197"/>
        <v>-59156850390438.578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-59156850390438.578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-246486876626.82736</v>
      </c>
      <c r="L4975" s="444">
        <f t="shared" ca="1" si="197"/>
        <v>-59403337267065.406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-59403337267065.406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-247513905279.43921</v>
      </c>
      <c r="L4976" s="444">
        <f t="shared" ca="1" si="197"/>
        <v>-59650851172344.844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-59650851172344.844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-248545213218.10349</v>
      </c>
      <c r="L4977" s="444">
        <f t="shared" ca="1" si="197"/>
        <v>-59899396385562.945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-59899396385562.945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-249580818273.17889</v>
      </c>
      <c r="L4978" s="444">
        <f t="shared" ca="1" si="197"/>
        <v>-60148977203836.125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-60148977203836.125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-250620738349.31723</v>
      </c>
      <c r="L4979" s="444">
        <f t="shared" ca="1" si="197"/>
        <v>-60399597942185.445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-60399597942185.445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-251664991425.77267</v>
      </c>
      <c r="L4980" s="444">
        <f t="shared" ca="1" si="197"/>
        <v>-60651262933611.219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-60651262933611.219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-252713595556.71341</v>
      </c>
      <c r="L4981" s="444">
        <f t="shared" ca="1" si="197"/>
        <v>-60903976529167.93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-60903976529167.93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-253766568871.53305</v>
      </c>
      <c r="L4982" s="444">
        <f t="shared" ca="1" si="197"/>
        <v>-61157743098039.461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-61157743098039.461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-254823929575.16443</v>
      </c>
      <c r="L4983" s="444">
        <f t="shared" ca="1" si="197"/>
        <v>-61412567027614.625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-61412567027614.625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-255885695948.39423</v>
      </c>
      <c r="L4984" s="444">
        <f t="shared" ca="1" si="197"/>
        <v>-61668452723563.016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-61668452723563.016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-256951886348.1792</v>
      </c>
      <c r="L4985" s="444">
        <f t="shared" ca="1" si="197"/>
        <v>-61925404609911.195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-61925404609911.195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-258022519207.96332</v>
      </c>
      <c r="L4986" s="444">
        <f t="shared" ca="1" si="197"/>
        <v>-62183427129119.156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-62183427129119.156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-259097613037.99646</v>
      </c>
      <c r="L4987" s="444">
        <f t="shared" ca="1" si="197"/>
        <v>-62442524742157.156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-62442524742157.156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-260177186425.65482</v>
      </c>
      <c r="L4988" s="444">
        <f t="shared" ca="1" si="197"/>
        <v>-62702701928582.813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-62702701928582.813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-261261258035.76169</v>
      </c>
      <c r="L4989" s="444">
        <f t="shared" ca="1" si="197"/>
        <v>-62963963186618.57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-62963963186618.57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-262349846610.91068</v>
      </c>
      <c r="L4990" s="444">
        <f t="shared" ca="1" si="197"/>
        <v>-63226313033229.484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-63226313033229.484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-263442970971.78949</v>
      </c>
      <c r="L4991" s="444">
        <f t="shared" ca="1" si="197"/>
        <v>-63489756004201.273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-63489756004201.273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-264540650017.50531</v>
      </c>
      <c r="L4992" s="444">
        <f t="shared" ca="1" si="197"/>
        <v>-63754296654218.781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-63754296654218.781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-265642902725.91162</v>
      </c>
      <c r="L4993" s="444">
        <f t="shared" ca="1" si="197"/>
        <v>-64019939556944.695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-64019939556944.695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-266749748153.93622</v>
      </c>
      <c r="L4994" s="444">
        <f t="shared" ca="1" si="197"/>
        <v>-64286689305098.633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-64286689305098.633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-267861205437.91098</v>
      </c>
      <c r="L4995" s="444">
        <f t="shared" ca="1" si="197"/>
        <v>-64554550510536.547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-64554550510536.547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-268977293793.90228</v>
      </c>
      <c r="L4996" s="444">
        <f t="shared" ca="1" si="197"/>
        <v>-64823527804330.445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-64823527804330.445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-270098032518.04352</v>
      </c>
      <c r="L4997" s="444">
        <f t="shared" ca="1" si="197"/>
        <v>-65093625836848.492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-65093625836848.492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-271223440986.86874</v>
      </c>
      <c r="L4998" s="444">
        <f t="shared" ca="1" si="197"/>
        <v>-65364849277835.359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-65364849277835.359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-272353538657.64734</v>
      </c>
      <c r="L4999" s="444">
        <f t="shared" ca="1" si="197"/>
        <v>-65637202816493.008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-65637202816493.008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-273488345068.72089</v>
      </c>
      <c r="L5000" s="444">
        <f t="shared" ca="1" si="197"/>
        <v>-65910691161561.727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-65910691161561.727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-274627879839.84052</v>
      </c>
      <c r="L5001" s="444">
        <f t="shared" ca="1" si="197"/>
        <v>-66185319041401.57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-66185319041401.57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-275772162672.50653</v>
      </c>
      <c r="L5002" s="444">
        <f t="shared" ca="1" si="197"/>
        <v>-66461091204074.078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-66461091204074.078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-276921213350.30872</v>
      </c>
      <c r="L5003" s="444">
        <f t="shared" ca="1" si="197"/>
        <v>-66738012417424.391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-66738012417424.391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-278075051739.26831</v>
      </c>
      <c r="L5004" s="444">
        <f t="shared" ca="1" si="197"/>
        <v>-67016087469163.656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-67016087469163.656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-279233697788.18188</v>
      </c>
      <c r="L5005" s="444">
        <f t="shared" ca="1" si="197"/>
        <v>-67295321166951.836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-67295321166951.836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-280397171528.966</v>
      </c>
      <c r="L5006" s="444">
        <f t="shared" ca="1" si="197"/>
        <v>-67575718338480.805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-67575718338480.805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-281565493077.00336</v>
      </c>
      <c r="L5007" s="444">
        <f t="shared" ca="1" si="197"/>
        <v>-67857283831557.805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-67857283831557.805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-282738682631.49091</v>
      </c>
      <c r="L5008" s="444">
        <f t="shared" ca="1" si="197"/>
        <v>-68140022514189.297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-68140022514189.297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-283916760475.7887</v>
      </c>
      <c r="L5009" s="444">
        <f t="shared" ca="1" si="197"/>
        <v>-68423939274665.086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-68423939274665.086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-285099746977.77118</v>
      </c>
      <c r="L5010" s="444">
        <f t="shared" ca="1" si="197"/>
        <v>-68709039021642.859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-68709039021642.859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-286287662590.17859</v>
      </c>
      <c r="L5011" s="444">
        <f t="shared" ca="1" si="197"/>
        <v>-68995326684233.039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-68995326684233.039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-287480527850.97101</v>
      </c>
      <c r="L5012" s="444">
        <f t="shared" ca="1" si="197"/>
        <v>-69282807212084.008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-69282807212084.008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-288678363383.68335</v>
      </c>
      <c r="L5013" s="444">
        <f t="shared" ca="1" si="197"/>
        <v>-69571485575467.688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-69571485575467.688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-289881189897.78204</v>
      </c>
      <c r="L5014" s="444">
        <f t="shared" ca="1" si="197"/>
        <v>-69861366765365.469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-69861366765365.469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-291089028189.02277</v>
      </c>
      <c r="L5015" s="444">
        <f t="shared" ca="1" si="197"/>
        <v>-70152455793554.492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-70152455793554.492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-292301899139.81036</v>
      </c>
      <c r="L5016" s="444">
        <f t="shared" ca="1" si="197"/>
        <v>-70444757692694.297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-70444757692694.297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-293519823719.55957</v>
      </c>
      <c r="L5017" s="444">
        <f t="shared" ca="1" si="197"/>
        <v>-70738277516413.859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-70738277516413.859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-294742822985.05774</v>
      </c>
      <c r="L5018" s="444">
        <f t="shared" ca="1" si="197"/>
        <v>-71033020339398.922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-71033020339398.922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-295970918080.82886</v>
      </c>
      <c r="L5019" s="444">
        <f t="shared" ca="1" si="197"/>
        <v>-71328991257479.75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-71328991257479.75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-297204130239.49896</v>
      </c>
      <c r="L5020" s="444">
        <f t="shared" ca="1" si="197"/>
        <v>-71626195387719.25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-71626195387719.25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-298442480782.16351</v>
      </c>
      <c r="L5021" s="444">
        <f t="shared" ca="1" si="197"/>
        <v>-71924637868501.406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-71924637868501.406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-299685991118.75586</v>
      </c>
      <c r="L5022" s="444">
        <f t="shared" ca="1" si="197"/>
        <v>-72224323859620.156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-72224323859620.156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-300934682748.4173</v>
      </c>
      <c r="L5023" s="444">
        <f t="shared" ca="1" si="197"/>
        <v>-72525258542368.578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-72525258542368.578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-302188577259.86908</v>
      </c>
      <c r="L5024" s="444">
        <f t="shared" ca="1" si="197"/>
        <v>-72827447119628.453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-72827447119628.453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-303447696331.78522</v>
      </c>
      <c r="L5025" s="444">
        <f t="shared" ca="1" si="197"/>
        <v>-73130894815960.234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-73130894815960.234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-304712061733.16766</v>
      </c>
      <c r="L5026" s="444">
        <f t="shared" ca="1" si="197"/>
        <v>-73435606877693.406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-73435606877693.406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-305981695323.72253</v>
      </c>
      <c r="L5027" s="444">
        <f t="shared" ca="1" si="197"/>
        <v>-73741588573017.125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-73741588573017.125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-307256619054.23804</v>
      </c>
      <c r="L5028" s="444">
        <f t="shared" ca="1" si="197"/>
        <v>-74048845192071.359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-74048845192071.359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-308536854966.96399</v>
      </c>
      <c r="L5029" s="444">
        <f t="shared" ca="1" si="197"/>
        <v>-74357382047038.328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-74357382047038.328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-309822425195.99304</v>
      </c>
      <c r="L5030" s="444">
        <f t="shared" ca="1" si="197"/>
        <v>-74667204472234.328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-74667204472234.328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-311113351967.64301</v>
      </c>
      <c r="L5031" s="444">
        <f t="shared" ca="1" si="197"/>
        <v>-74978317824201.969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-74978317824201.969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-312409657600.84155</v>
      </c>
      <c r="L5032" s="444">
        <f t="shared" ca="1" si="197"/>
        <v>-75290727481802.813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-75290727481802.813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-313711364507.51172</v>
      </c>
      <c r="L5033" s="444">
        <f t="shared" ca="1" si="197"/>
        <v>-75604438846310.328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-75604438846310.328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-315018495192.95972</v>
      </c>
      <c r="L5034" s="444">
        <f t="shared" ca="1" si="197"/>
        <v>-75919457341503.281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-75919457341503.281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-316331072256.26367</v>
      </c>
      <c r="L5035" s="444">
        <f t="shared" ca="1" si="197"/>
        <v>-76235788413759.547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-76235788413759.547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-317649118390.66479</v>
      </c>
      <c r="L5036" s="444">
        <f t="shared" ca="1" si="197"/>
        <v>-76553437532150.219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-76553437532150.219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-318972656383.95923</v>
      </c>
      <c r="L5037" s="444">
        <f t="shared" ca="1" si="197"/>
        <v>-76872410188534.172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-76872410188534.172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-320301709118.8924</v>
      </c>
      <c r="L5038" s="444">
        <f t="shared" ca="1" si="197"/>
        <v>-77192711897653.063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-77192711897653.063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-321636299573.55444</v>
      </c>
      <c r="L5039" s="444">
        <f t="shared" ca="1" si="197"/>
        <v>-77514348197226.609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-77514348197226.609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-322976450821.77753</v>
      </c>
      <c r="L5040" s="444">
        <f t="shared" ca="1" si="197"/>
        <v>-77837324648048.391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-77837324648048.391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-324322186033.53497</v>
      </c>
      <c r="L5041" s="444">
        <f t="shared" ca="1" si="197"/>
        <v>-78161646834081.922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-78161646834081.922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-325673528475.34131</v>
      </c>
      <c r="L5042" s="444">
        <f t="shared" ca="1" si="197"/>
        <v>-78487320362557.266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-78487320362557.266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-327030501510.65527</v>
      </c>
      <c r="L5043" s="444">
        <f t="shared" ca="1" si="197"/>
        <v>-78814350864067.922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-78814350864067.922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-328393128600.28302</v>
      </c>
      <c r="L5044" s="444">
        <f t="shared" ca="1" si="197"/>
        <v>-79142743992668.203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-79142743992668.203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-329761433302.78418</v>
      </c>
      <c r="L5045" s="444">
        <f t="shared" ca="1" si="197"/>
        <v>-79472505425970.984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-79472505425970.984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-331135439274.87909</v>
      </c>
      <c r="L5046" s="444">
        <f t="shared" ca="1" si="197"/>
        <v>-79803640865245.859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-79803640865245.859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-332515170271.85773</v>
      </c>
      <c r="L5047" s="444">
        <f t="shared" ca="1" si="197"/>
        <v>-80136156035517.719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-80136156035517.719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-333900650147.99048</v>
      </c>
      <c r="L5048" s="444">
        <f t="shared" ca="1" si="197"/>
        <v>-80470056685665.703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-80470056685665.703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-335291902856.94043</v>
      </c>
      <c r="L5049" s="444">
        <f t="shared" ca="1" si="197"/>
        <v>-80805348588522.641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-80805348588522.641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-336688952452.17767</v>
      </c>
      <c r="L5050" s="444">
        <f t="shared" ca="1" si="197"/>
        <v>-81142037540974.813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-81142037540974.813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-338091823087.39502</v>
      </c>
      <c r="L5051" s="444">
        <f t="shared" ca="1" si="197"/>
        <v>-81480129364062.203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-81480129364062.203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-339500539016.92584</v>
      </c>
      <c r="L5052" s="444">
        <f t="shared" ca="1" si="197"/>
        <v>-81819629903079.125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-81819629903079.125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-340915124596.16302</v>
      </c>
      <c r="L5053" s="444">
        <f t="shared" ca="1" si="197"/>
        <v>-82160545027675.281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-82160545027675.281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-342335604281.98035</v>
      </c>
      <c r="L5054" s="444">
        <f t="shared" ca="1" si="197"/>
        <v>-82502880631957.266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-82502880631957.266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-343762002633.15527</v>
      </c>
      <c r="L5055" s="444">
        <f t="shared" ca="1" si="197"/>
        <v>-82846642634590.422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-82846642634590.422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-345194344310.7934</v>
      </c>
      <c r="L5056" s="444">
        <f t="shared" ca="1" si="197"/>
        <v>-83191836978901.219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-83191836978901.219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-346632654078.75507</v>
      </c>
      <c r="L5057" s="444">
        <f t="shared" ca="1" si="197"/>
        <v>-83538469632979.969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-83538469632979.969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-348076956804.08319</v>
      </c>
      <c r="L5058" s="444">
        <f t="shared" ca="1" si="197"/>
        <v>-83886546589784.047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-83886546589784.047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-349527277457.43353</v>
      </c>
      <c r="L5059" s="444">
        <f t="shared" ca="1" si="197"/>
        <v>-84236073867241.484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-84236073867241.484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-350983641113.50616</v>
      </c>
      <c r="L5060" s="444">
        <f t="shared" ca="1" si="197"/>
        <v>-84587057508354.984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-84587057508354.984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-352446072951.47913</v>
      </c>
      <c r="L5061" s="444">
        <f t="shared" ca="1" si="197"/>
        <v>-84939503581306.469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-84939503581306.469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-353914598255.4436</v>
      </c>
      <c r="L5062" s="444">
        <f t="shared" ca="1" si="197"/>
        <v>-85293418179561.906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-85293418179561.906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-355389242414.84125</v>
      </c>
      <c r="L5063" s="444">
        <f t="shared" ca="1" si="197"/>
        <v>-85648807421976.75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-85648807421976.75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-356870030924.90314</v>
      </c>
      <c r="L5064" s="444">
        <f t="shared" ca="1" si="197"/>
        <v>-86005677452901.656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-86005677452901.656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-358356989387.09021</v>
      </c>
      <c r="L5065" s="444">
        <f t="shared" ca="1" si="197"/>
        <v>-86364034442288.75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-86364034442288.75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-359850143509.53644</v>
      </c>
      <c r="L5066" s="444">
        <f t="shared" ca="1" si="197"/>
        <v>-86723884585798.281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-86723884585798.281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-361349519107.49286</v>
      </c>
      <c r="L5067" s="444">
        <f t="shared" ca="1" si="197"/>
        <v>-87085234104905.781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-87085234104905.781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-362855142103.77411</v>
      </c>
      <c r="L5068" s="444">
        <f t="shared" ca="1" si="197"/>
        <v>-87448089247009.563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-87448089247009.563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-364367038529.20648</v>
      </c>
      <c r="L5069" s="444">
        <f t="shared" ca="1" si="197"/>
        <v>-87812456285538.766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-87812456285538.766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-365885234523.07819</v>
      </c>
      <c r="L5070" s="444">
        <f t="shared" ca="1" si="197"/>
        <v>-88178341520061.844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-88178341520061.844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-367409756333.591</v>
      </c>
      <c r="L5071" s="444">
        <f t="shared" ca="1" si="197"/>
        <v>-88545751276395.438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-88545751276395.438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-368940630318.31433</v>
      </c>
      <c r="L5072" s="444">
        <f t="shared" ca="1" si="197"/>
        <v>-88914691906713.75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-88914691906713.75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-370477882944.64063</v>
      </c>
      <c r="L5073" s="444">
        <f t="shared" ca="1" si="197"/>
        <v>-89285169789658.391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-89285169789658.391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-372021540790.24329</v>
      </c>
      <c r="L5074" s="444">
        <f t="shared" ca="1" si="197"/>
        <v>-89657191330448.641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-89657191330448.641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-373571630543.53601</v>
      </c>
      <c r="L5075" s="444">
        <f t="shared" ca="1" si="197"/>
        <v>-90030762960992.172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-90030762960992.172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-375128179004.13403</v>
      </c>
      <c r="L5076" s="444">
        <f t="shared" ca="1" si="197"/>
        <v>-90405891139996.313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-90405891139996.313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-376691213083.31799</v>
      </c>
      <c r="L5077" s="444">
        <f t="shared" ca="1" si="197"/>
        <v>-90782582353079.625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-90782582353079.625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-378260759804.49841</v>
      </c>
      <c r="L5078" s="444">
        <f t="shared" ca="1" si="197"/>
        <v>-91160843112884.125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-91160843112884.125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-379836846303.68384</v>
      </c>
      <c r="L5079" s="444">
        <f t="shared" ca="1" si="197"/>
        <v>-91540679959187.813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-91540679959187.813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-381419499829.94922</v>
      </c>
      <c r="L5080" s="444">
        <f t="shared" ca="1" si="197"/>
        <v>-91922099459017.766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-91922099459017.766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-383008747745.90735</v>
      </c>
      <c r="L5081" s="444">
        <f t="shared" ca="1" si="197"/>
        <v>-92305108206763.672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-92305108206763.672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-384604617528.18195</v>
      </c>
      <c r="L5082" s="444">
        <f t="shared" ca="1" si="197"/>
        <v>-92689712824291.859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-92689712824291.859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-386207136767.88275</v>
      </c>
      <c r="L5083" s="444">
        <f t="shared" ca="1" si="197"/>
        <v>-93075919961059.734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-93075919961059.734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-387816333171.08221</v>
      </c>
      <c r="L5084" s="444">
        <f t="shared" ca="1" si="197"/>
        <v>-93463736294230.813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-93463736294230.813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-389432234559.29504</v>
      </c>
      <c r="L5085" s="444">
        <f t="shared" ca="1" si="197"/>
        <v>-93853168528790.109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-93853168528790.109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-391054868869.9588</v>
      </c>
      <c r="L5086" s="444">
        <f t="shared" ca="1" si="197"/>
        <v>-94244223397660.063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-94244223397660.063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-392684264156.91693</v>
      </c>
      <c r="L5087" s="444">
        <f t="shared" ca="1" si="197"/>
        <v>-94636907661816.984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-94636907661816.984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-394320448590.90411</v>
      </c>
      <c r="L5088" s="444">
        <f t="shared" ca="1" si="197"/>
        <v>-95031228110407.891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-95031228110407.891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-395963450460.0329</v>
      </c>
      <c r="L5089" s="444">
        <f t="shared" ca="1" si="197"/>
        <v>-95427191560867.922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-95427191560867.922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-397613298170.28302</v>
      </c>
      <c r="L5090" s="444">
        <f t="shared" ca="1" si="197"/>
        <v>-95824804859038.203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-95824804859038.203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-399270020245.99249</v>
      </c>
      <c r="L5091" s="444">
        <f t="shared" ca="1" si="197"/>
        <v>-96224074879284.203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-96224074879284.203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-400933645330.35083</v>
      </c>
      <c r="L5092" s="444">
        <f t="shared" ca="1" si="197"/>
        <v>-96625008524614.547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-96625008524614.547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-402604202185.89392</v>
      </c>
      <c r="L5093" s="444">
        <f t="shared" ca="1" si="197"/>
        <v>-97027612726800.438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-97027612726800.438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-404281719695.00183</v>
      </c>
      <c r="L5094" s="444">
        <f t="shared" ca="1" si="197"/>
        <v>-97431894446495.438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-97431894446495.438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-405966226860.39764</v>
      </c>
      <c r="L5095" s="444">
        <f t="shared" ca="1" si="197"/>
        <v>-97837860673355.828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-97837860673355.828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-407657752805.64929</v>
      </c>
      <c r="L5096" s="444">
        <f t="shared" ca="1" si="197"/>
        <v>-98245518426161.484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-98245518426161.484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-409356326775.67285</v>
      </c>
      <c r="L5097" s="444">
        <f t="shared" ca="1" si="197"/>
        <v>-98654874752937.156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-98654874752937.156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-411061978137.23816</v>
      </c>
      <c r="L5098" s="444">
        <f t="shared" ca="1" si="197"/>
        <v>-99065936731074.391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-99065936731074.391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-412774736379.47662</v>
      </c>
      <c r="L5099" s="444">
        <f t="shared" ca="1" si="197"/>
        <v>-99478711467453.875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-99478711467453.875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-414494631114.39111</v>
      </c>
      <c r="L5100" s="444">
        <f t="shared" ca="1" si="197"/>
        <v>-99893206098568.266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-99893206098568.266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-416221692077.3678</v>
      </c>
      <c r="L5101" s="444">
        <f t="shared" ca="1" si="197"/>
        <v>-100309427790645.64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-100309427790645.64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-417955949127.69019</v>
      </c>
      <c r="L5102" s="444">
        <f t="shared" ca="1" si="197"/>
        <v>-100727383739773.33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-100727383739773.33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-419697432249.05554</v>
      </c>
      <c r="L5103" s="444">
        <f t="shared" ca="1" si="197"/>
        <v>-101147081172022.39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-101147081172022.39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-421446171550.09326</v>
      </c>
      <c r="L5104" s="444">
        <f t="shared" ca="1" si="197"/>
        <v>-101568527343572.48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-101568527343572.48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-423202197264.88538</v>
      </c>
      <c r="L5105" s="444">
        <f t="shared" ca="1" si="197"/>
        <v>-101991729540837.38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-101991729540837.38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-424965539753.48907</v>
      </c>
      <c r="L5106" s="444">
        <f t="shared" ca="1" si="197"/>
        <v>-102416695080590.86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-102416695080590.86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-426736229502.46191</v>
      </c>
      <c r="L5107" s="444">
        <f t="shared" ca="1" si="197"/>
        <v>-102843431310093.33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-102843431310093.33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-428514297125.38885</v>
      </c>
      <c r="L5108" s="444">
        <f t="shared" ref="L5108:L5362" ca="1" si="202">I5108-J5108+K5108</f>
        <v>-103271945607218.72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-103271945607218.72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-430299773363.41132</v>
      </c>
      <c r="L5109" s="444">
        <f t="shared" ca="1" si="202"/>
        <v>-103702245380582.13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-103702245380582.13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-432092689085.75885</v>
      </c>
      <c r="L5110" s="444">
        <f t="shared" ca="1" si="202"/>
        <v>-104134338069667.89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-104134338069667.89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-433893075290.2829</v>
      </c>
      <c r="L5111" s="444">
        <f t="shared" ca="1" si="202"/>
        <v>-104568231144958.17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-104568231144958.17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-435700963103.99237</v>
      </c>
      <c r="L5112" s="444">
        <f t="shared" ca="1" si="202"/>
        <v>-105003932108062.17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-105003932108062.17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-437516383783.59241</v>
      </c>
      <c r="L5113" s="444">
        <f t="shared" ca="1" si="202"/>
        <v>-105441448491845.77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-105441448491845.77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-439339368716.02405</v>
      </c>
      <c r="L5114" s="444">
        <f t="shared" ca="1" si="202"/>
        <v>-105880787860561.8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-105880787860561.8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-441169949419.00751</v>
      </c>
      <c r="L5115" s="444">
        <f t="shared" ca="1" si="202"/>
        <v>-106321957809980.8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-106321957809980.8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-443008157541.58667</v>
      </c>
      <c r="L5116" s="444">
        <f t="shared" ca="1" si="202"/>
        <v>-106764965967522.39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-106764965967522.39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-444854024864.67664</v>
      </c>
      <c r="L5117" s="444">
        <f t="shared" ca="1" si="202"/>
        <v>-107209819992387.06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-107209819992387.06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-446707583301.61273</v>
      </c>
      <c r="L5118" s="444">
        <f t="shared" ca="1" si="202"/>
        <v>-107656527575688.67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-107656527575688.67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-448568864898.70282</v>
      </c>
      <c r="L5119" s="444">
        <f t="shared" ca="1" si="202"/>
        <v>-108105096440587.38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-108105096440587.38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-450437901835.7807</v>
      </c>
      <c r="L5120" s="444">
        <f t="shared" ca="1" si="202"/>
        <v>-108555534342423.16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-108555534342423.16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-452314726426.76312</v>
      </c>
      <c r="L5121" s="444">
        <f t="shared" ca="1" si="202"/>
        <v>-109007849068849.92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-109007849068849.92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-454199371120.20801</v>
      </c>
      <c r="L5122" s="444">
        <f t="shared" ca="1" si="202"/>
        <v>-109462048439970.13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-109462048439970.13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-456091868499.87549</v>
      </c>
      <c r="L5123" s="444">
        <f t="shared" ca="1" si="202"/>
        <v>-109918140308470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-109918140308470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-457992251285.29169</v>
      </c>
      <c r="L5124" s="444">
        <f t="shared" ca="1" si="202"/>
        <v>-110376132559755.3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-110376132559755.3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-459900552332.31372</v>
      </c>
      <c r="L5125" s="444">
        <f t="shared" ca="1" si="202"/>
        <v>-110836033112087.61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-110836033112087.61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-461816804633.69836</v>
      </c>
      <c r="L5126" s="444">
        <f t="shared" ca="1" si="202"/>
        <v>-111297849916721.31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-111297849916721.31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-463741041319.67206</v>
      </c>
      <c r="L5127" s="444">
        <f t="shared" ca="1" si="202"/>
        <v>-111761590958040.98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-111761590958040.98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-465673295658.50409</v>
      </c>
      <c r="L5128" s="444">
        <f t="shared" ca="1" si="202"/>
        <v>-112227264253699.48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-112227264253699.48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-467613601057.08118</v>
      </c>
      <c r="L5129" s="444">
        <f t="shared" ca="1" si="202"/>
        <v>-112694877854756.56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-112694877854756.56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-469561991061.48566</v>
      </c>
      <c r="L5130" s="444">
        <f t="shared" ca="1" si="202"/>
        <v>-113164439845818.05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-113164439845818.05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-471518499357.5752</v>
      </c>
      <c r="L5131" s="444">
        <f t="shared" ca="1" si="202"/>
        <v>-113635958345175.63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-113635958345175.63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-473483159771.56512</v>
      </c>
      <c r="L5132" s="444">
        <f t="shared" ca="1" si="202"/>
        <v>-114109441504947.19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-114109441504947.19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-475456006270.61322</v>
      </c>
      <c r="L5133" s="444">
        <f t="shared" ca="1" si="202"/>
        <v>-114584897511217.8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-114584897511217.8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-477437072963.40747</v>
      </c>
      <c r="L5134" s="444">
        <f t="shared" ca="1" si="202"/>
        <v>-115062334584181.2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-115062334584181.2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-479426394100.755</v>
      </c>
      <c r="L5135" s="444">
        <f t="shared" ca="1" si="202"/>
        <v>-115541760978281.95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-115541760978281.95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-481424004076.1748</v>
      </c>
      <c r="L5136" s="444">
        <f t="shared" ca="1" si="202"/>
        <v>-116023184982358.13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-116023184982358.13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-483429937426.49225</v>
      </c>
      <c r="L5137" s="444">
        <f t="shared" ca="1" si="202"/>
        <v>-116506614919784.63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-116506614919784.63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-485444228832.43591</v>
      </c>
      <c r="L5138" s="444">
        <f t="shared" ca="1" si="202"/>
        <v>-116992059148617.06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-116992059148617.06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-487466913119.23773</v>
      </c>
      <c r="L5139" s="444">
        <f t="shared" ca="1" si="202"/>
        <v>-117479526061736.3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-117479526061736.3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-489498025257.23456</v>
      </c>
      <c r="L5140" s="444">
        <f t="shared" ca="1" si="202"/>
        <v>-117969024086993.53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-117969024086993.53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-491537600362.47308</v>
      </c>
      <c r="L5141" s="444">
        <f t="shared" ca="1" si="202"/>
        <v>-118460561687356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-118460561687356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-493585673697.31671</v>
      </c>
      <c r="L5142" s="444">
        <f t="shared" ca="1" si="202"/>
        <v>-118954147361053.31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-118954147361053.31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-495642280671.05548</v>
      </c>
      <c r="L5143" s="444">
        <f t="shared" ca="1" si="202"/>
        <v>-119449789641724.38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-119449789641724.38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-497707456840.51831</v>
      </c>
      <c r="L5144" s="444">
        <f t="shared" ca="1" si="202"/>
        <v>-119947497098564.89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-119947497098564.89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-499781237910.68701</v>
      </c>
      <c r="L5145" s="444">
        <f t="shared" ca="1" si="202"/>
        <v>-120447278336475.58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-120447278336475.58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-501863659735.31488</v>
      </c>
      <c r="L5146" s="444">
        <f t="shared" ca="1" si="202"/>
        <v>-120949141996210.89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-120949141996210.89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-503954758317.54529</v>
      </c>
      <c r="L5147" s="444">
        <f t="shared" ca="1" si="202"/>
        <v>-121453096754528.44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-121453096754528.44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-506054569810.53516</v>
      </c>
      <c r="L5148" s="444">
        <f t="shared" ca="1" si="202"/>
        <v>-121959151324338.97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-121959151324338.97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-508163130518.07898</v>
      </c>
      <c r="L5149" s="444">
        <f t="shared" ca="1" si="202"/>
        <v>-122467314454857.05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-122467314454857.05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-510280476895.23767</v>
      </c>
      <c r="L5150" s="444">
        <f t="shared" ca="1" si="202"/>
        <v>-122977594931752.28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-122977594931752.28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-512406645548.96783</v>
      </c>
      <c r="L5151" s="444">
        <f t="shared" ca="1" si="202"/>
        <v>-123490001577301.25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-123490001577301.25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-514541673238.75519</v>
      </c>
      <c r="L5152" s="444">
        <f t="shared" ca="1" si="202"/>
        <v>-124004543250540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-124004543250540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-516685596877.25</v>
      </c>
      <c r="L5153" s="444">
        <f t="shared" ca="1" si="202"/>
        <v>-124521228847417.25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-124521228847417.25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-518838453530.90527</v>
      </c>
      <c r="L5154" s="444">
        <f t="shared" ca="1" si="202"/>
        <v>-125040067300948.16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-125040067300948.16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-521000280420.61731</v>
      </c>
      <c r="L5155" s="444">
        <f t="shared" ca="1" si="202"/>
        <v>-125561067581368.78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-125561067581368.78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-523171114922.36993</v>
      </c>
      <c r="L5156" s="444">
        <f t="shared" ca="1" si="202"/>
        <v>-126084238696291.16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-126084238696291.16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-525350994567.87982</v>
      </c>
      <c r="L5157" s="444">
        <f t="shared" ca="1" si="202"/>
        <v>-126609589690859.03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-126609589690859.03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-527539957045.24597</v>
      </c>
      <c r="L5158" s="444">
        <f t="shared" ca="1" si="202"/>
        <v>-127137129647904.28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-127137129647904.28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-529738040199.60114</v>
      </c>
      <c r="L5159" s="444">
        <f t="shared" ca="1" si="202"/>
        <v>-127666867688103.88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-127666867688103.88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-531945282033.76617</v>
      </c>
      <c r="L5160" s="444">
        <f t="shared" ca="1" si="202"/>
        <v>-128198812970137.64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-128198812970137.64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-534161720708.90692</v>
      </c>
      <c r="L5161" s="444">
        <f t="shared" ca="1" si="202"/>
        <v>-128732974690846.55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-128732974690846.55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-536387394545.19391</v>
      </c>
      <c r="L5162" s="444">
        <f t="shared" ca="1" si="202"/>
        <v>-129269362085391.73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-129269362085391.73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-538622342022.46552</v>
      </c>
      <c r="L5163" s="444">
        <f t="shared" ca="1" si="202"/>
        <v>-129807984427414.2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-129807984427414.2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-540866601780.89246</v>
      </c>
      <c r="L5164" s="444">
        <f t="shared" ca="1" si="202"/>
        <v>-130348851029195.09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-130348851029195.09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-543120212621.64624</v>
      </c>
      <c r="L5165" s="444">
        <f t="shared" ca="1" si="202"/>
        <v>-130891971241816.73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-130891971241816.73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-545383213507.5697</v>
      </c>
      <c r="L5166" s="444">
        <f t="shared" ca="1" si="202"/>
        <v>-131437354455324.3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-131437354455324.3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-547655643563.85114</v>
      </c>
      <c r="L5167" s="444">
        <f t="shared" ca="1" si="202"/>
        <v>-131985010098888.14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-131985010098888.14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-549937542078.70056</v>
      </c>
      <c r="L5168" s="444">
        <f t="shared" ca="1" si="202"/>
        <v>-132534947640966.84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-132534947640966.84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-552228948504.02856</v>
      </c>
      <c r="L5169" s="444">
        <f t="shared" ca="1" si="202"/>
        <v>-133087176589470.88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-133087176589470.88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-554529902456.12866</v>
      </c>
      <c r="L5170" s="444">
        <f t="shared" ca="1" si="202"/>
        <v>-133641706491927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-133641706491927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-556840443716.36255</v>
      </c>
      <c r="L5171" s="444">
        <f t="shared" ca="1" si="202"/>
        <v>-134198546935643.36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-134198546935643.36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-559160612231.84729</v>
      </c>
      <c r="L5172" s="444">
        <f t="shared" ca="1" si="202"/>
        <v>-134757707547875.2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-134757707547875.2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-561490448116.14673</v>
      </c>
      <c r="L5173" s="444">
        <f t="shared" ca="1" si="202"/>
        <v>-135319197995991.34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-135319197995991.34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-563829991649.96387</v>
      </c>
      <c r="L5174" s="444">
        <f t="shared" ca="1" si="202"/>
        <v>-135883027987641.31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-135883027987641.31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-566179283281.83875</v>
      </c>
      <c r="L5175" s="444">
        <f t="shared" ca="1" si="202"/>
        <v>-136449207270923.16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-136449207270923.16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-568538363628.84644</v>
      </c>
      <c r="L5176" s="444">
        <f t="shared" ca="1" si="202"/>
        <v>-137017745634552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-137017745634552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-570907273477.30005</v>
      </c>
      <c r="L5177" s="444">
        <f t="shared" ca="1" si="202"/>
        <v>-137588652908029.3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-137588652908029.3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-573286053783.45544</v>
      </c>
      <c r="L5178" s="444">
        <f t="shared" ca="1" si="202"/>
        <v>-138161938961812.75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-138161938961812.75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-575674745674.21973</v>
      </c>
      <c r="L5179" s="444">
        <f t="shared" ca="1" si="202"/>
        <v>-138737613707486.97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-138737613707486.97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-578073390447.86243</v>
      </c>
      <c r="L5180" s="444">
        <f t="shared" ca="1" si="202"/>
        <v>-139315687097934.83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-139315687097934.83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-580482029574.72852</v>
      </c>
      <c r="L5181" s="444">
        <f t="shared" ca="1" si="202"/>
        <v>-139896169127509.56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-139896169127509.56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-582900704697.95642</v>
      </c>
      <c r="L5182" s="444">
        <f t="shared" ca="1" si="202"/>
        <v>-140479069832207.52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-140479069832207.52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-585329457634.19788</v>
      </c>
      <c r="L5183" s="444">
        <f t="shared" ca="1" si="202"/>
        <v>-141064399289841.72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-141064399289841.72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-587768330374.34045</v>
      </c>
      <c r="L5184" s="444">
        <f t="shared" ca="1" si="202"/>
        <v>-141652167620216.06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-141652167620216.06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-590217365084.23364</v>
      </c>
      <c r="L5185" s="444">
        <f t="shared" ca="1" si="202"/>
        <v>-142242384985300.28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-142242384985300.28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-592676604105.41785</v>
      </c>
      <c r="L5186" s="444">
        <f t="shared" ca="1" si="202"/>
        <v>-142835061589405.69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-142835061589405.69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-595146089955.85706</v>
      </c>
      <c r="L5187" s="444">
        <f t="shared" ca="1" si="202"/>
        <v>-143430207679361.53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-143430207679361.53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-597625865330.6731</v>
      </c>
      <c r="L5188" s="444">
        <f t="shared" ca="1" si="202"/>
        <v>-144027833544692.22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-144027833544692.22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-600115973102.88428</v>
      </c>
      <c r="L5189" s="444">
        <f t="shared" ca="1" si="202"/>
        <v>-144627949517795.09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-144627949517795.09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-602616456324.14624</v>
      </c>
      <c r="L5190" s="444">
        <f t="shared" ca="1" si="202"/>
        <v>-145230565974119.25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-145230565974119.25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-605127358225.49683</v>
      </c>
      <c r="L5191" s="444">
        <f t="shared" ca="1" si="202"/>
        <v>-145835693332344.75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-145835693332344.75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-607648722218.10315</v>
      </c>
      <c r="L5192" s="444">
        <f t="shared" ca="1" si="202"/>
        <v>-146443342054562.84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-146443342054562.84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-610180591894.01184</v>
      </c>
      <c r="L5193" s="444">
        <f t="shared" ca="1" si="202"/>
        <v>-147053522646456.84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-147053522646456.84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-612723011026.90356</v>
      </c>
      <c r="L5194" s="444">
        <f t="shared" ca="1" si="202"/>
        <v>-147666245657483.75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-147666245657483.75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-615276023572.849</v>
      </c>
      <c r="L5195" s="444">
        <f t="shared" ca="1" si="202"/>
        <v>-148281521681056.59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-148281521681056.59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-617839673671.06909</v>
      </c>
      <c r="L5196" s="444">
        <f t="shared" ca="1" si="202"/>
        <v>-148899361354727.66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-148899361354727.66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-620414005644.69861</v>
      </c>
      <c r="L5197" s="444">
        <f t="shared" ca="1" si="202"/>
        <v>-149519775360372.34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-149519775360372.34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-622999064001.55139</v>
      </c>
      <c r="L5198" s="444">
        <f t="shared" ca="1" si="202"/>
        <v>-150142774424373.91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-150142774424373.91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-625594893434.89124</v>
      </c>
      <c r="L5199" s="444">
        <f t="shared" ca="1" si="202"/>
        <v>-150768369317808.81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-150768369317808.81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-628201538824.20337</v>
      </c>
      <c r="L5200" s="444">
        <f t="shared" ca="1" si="202"/>
        <v>-151396570856633.03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-151396570856633.03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-630819045235.97095</v>
      </c>
      <c r="L5201" s="444">
        <f t="shared" ca="1" si="202"/>
        <v>-152027389901869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-152027389901869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-633447457924.4541</v>
      </c>
      <c r="L5202" s="444">
        <f t="shared" ca="1" si="202"/>
        <v>-152660837359793.47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-152660837359793.47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-636086822332.47278</v>
      </c>
      <c r="L5203" s="444">
        <f t="shared" ca="1" si="202"/>
        <v>-153296924182125.94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-153296924182125.94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-638737184092.19141</v>
      </c>
      <c r="L5204" s="444">
        <f t="shared" ca="1" si="202"/>
        <v>-153935661366218.13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-153935661366218.13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-641398589025.90881</v>
      </c>
      <c r="L5205" s="444">
        <f t="shared" ca="1" si="202"/>
        <v>-154577059955244.03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-154577059955244.03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-644071083146.8501</v>
      </c>
      <c r="L5206" s="444">
        <f t="shared" ca="1" si="202"/>
        <v>-155221131038390.88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-155221131038390.88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-646754712659.96191</v>
      </c>
      <c r="L5207" s="444">
        <f t="shared" ca="1" si="202"/>
        <v>-155867885751050.84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-155867885751050.84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-649449523962.71179</v>
      </c>
      <c r="L5208" s="444">
        <f t="shared" ca="1" si="202"/>
        <v>-156517335275013.56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-156517335275013.56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-652155563645.88989</v>
      </c>
      <c r="L5209" s="444">
        <f t="shared" ca="1" si="202"/>
        <v>-157169490838659.44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-157169490838659.44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-654872878494.41431</v>
      </c>
      <c r="L5210" s="444">
        <f t="shared" ca="1" si="202"/>
        <v>-157824363717153.84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-157824363717153.84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-657601515488.14099</v>
      </c>
      <c r="L5211" s="444">
        <f t="shared" ca="1" si="202"/>
        <v>-158481965232642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-158481965232642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-660341521802.67505</v>
      </c>
      <c r="L5212" s="444">
        <f t="shared" ca="1" si="202"/>
        <v>-159142306754444.69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-159142306754444.69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-663092944810.18616</v>
      </c>
      <c r="L5213" s="444">
        <f t="shared" ca="1" si="202"/>
        <v>-159805399699254.88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-159805399699254.88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-665855832080.22864</v>
      </c>
      <c r="L5214" s="444">
        <f t="shared" ca="1" si="202"/>
        <v>-160471255531335.09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-160471255531335.09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-668630231380.56287</v>
      </c>
      <c r="L5215" s="444">
        <f t="shared" ca="1" si="202"/>
        <v>-161139885762715.66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-161139885762715.66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-671416190677.98193</v>
      </c>
      <c r="L5216" s="444">
        <f t="shared" ca="1" si="202"/>
        <v>-161811301953393.63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-161811301953393.63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-674213758139.14014</v>
      </c>
      <c r="L5217" s="444">
        <f t="shared" ca="1" si="202"/>
        <v>-162485515711532.75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-162485515711532.75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-677022982131.38647</v>
      </c>
      <c r="L5218" s="444">
        <f t="shared" ca="1" si="202"/>
        <v>-163162538693664.13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-163162538693664.13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-679843911223.60046</v>
      </c>
      <c r="L5219" s="444">
        <f t="shared" ca="1" si="202"/>
        <v>-163842382604887.72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-163842382604887.72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-682676594187.0321</v>
      </c>
      <c r="L5220" s="444">
        <f t="shared" ca="1" si="202"/>
        <v>-164525059199074.75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-164525059199074.75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-685521079996.14478</v>
      </c>
      <c r="L5221" s="444">
        <f t="shared" ca="1" si="202"/>
        <v>-165210580279070.91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-165210580279070.91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-688377417829.46216</v>
      </c>
      <c r="L5222" s="444">
        <f t="shared" ca="1" si="202"/>
        <v>-165898957696900.38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-165898957696900.38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-691245657070.41821</v>
      </c>
      <c r="L5223" s="444">
        <f t="shared" ca="1" si="202"/>
        <v>-166590203353970.78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-166590203353970.78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-694125847308.21155</v>
      </c>
      <c r="L5224" s="444">
        <f t="shared" ca="1" si="202"/>
        <v>-167284329201279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-167284329201279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-697018038338.66248</v>
      </c>
      <c r="L5225" s="444">
        <f t="shared" ca="1" si="202"/>
        <v>-167981347239617.66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-167981347239617.66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-699922280165.07361</v>
      </c>
      <c r="L5226" s="444">
        <f t="shared" ca="1" si="202"/>
        <v>-168681269519782.72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-168681269519782.72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-702838622999.0946</v>
      </c>
      <c r="L5227" s="444">
        <f t="shared" ca="1" si="202"/>
        <v>-169384108142781.81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-169384108142781.81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-705767117261.59082</v>
      </c>
      <c r="L5228" s="444">
        <f t="shared" ca="1" si="202"/>
        <v>-170089875260043.41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-170089875260043.41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-708707813583.51416</v>
      </c>
      <c r="L5229" s="444">
        <f t="shared" ca="1" si="202"/>
        <v>-170798583073626.91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-170798583073626.91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-711660762806.77881</v>
      </c>
      <c r="L5230" s="444">
        <f t="shared" ca="1" si="202"/>
        <v>-171510243836433.69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-171510243836433.69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-714626015985.14038</v>
      </c>
      <c r="L5231" s="444">
        <f t="shared" ca="1" si="202"/>
        <v>-172224869852418.81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-172224869852418.81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-717603624385.07837</v>
      </c>
      <c r="L5232" s="444">
        <f t="shared" ca="1" si="202"/>
        <v>-172942473476803.91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-172942473476803.91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-720593639486.68298</v>
      </c>
      <c r="L5233" s="444">
        <f t="shared" ca="1" si="202"/>
        <v>-173663067116290.59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-173663067116290.59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-723596112984.54419</v>
      </c>
      <c r="L5234" s="444">
        <f t="shared" ca="1" si="202"/>
        <v>-174386663229275.13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-174386663229275.13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-726611096788.64636</v>
      </c>
      <c r="L5235" s="444">
        <f t="shared" ca="1" si="202"/>
        <v>-175113274326063.78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-175113274326063.78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-729638643025.26575</v>
      </c>
      <c r="L5236" s="444">
        <f t="shared" ca="1" si="202"/>
        <v>-175842912969089.06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-175842912969089.06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-732678804037.87109</v>
      </c>
      <c r="L5237" s="444">
        <f t="shared" ca="1" si="202"/>
        <v>-176575591773126.94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-176575591773126.94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-735731632388.02893</v>
      </c>
      <c r="L5238" s="444">
        <f t="shared" ca="1" si="202"/>
        <v>-177311323405514.97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-177311323405514.97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-738797180856.31238</v>
      </c>
      <c r="L5239" s="444">
        <f t="shared" ca="1" si="202"/>
        <v>-178050120586371.28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-178050120586371.28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-741875502443.21362</v>
      </c>
      <c r="L5240" s="444">
        <f t="shared" ca="1" si="202"/>
        <v>-178791996088814.5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-178791996088814.5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-744966650370.06042</v>
      </c>
      <c r="L5241" s="444">
        <f t="shared" ca="1" si="202"/>
        <v>-179536962739184.56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-179536962739184.56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-748070678079.93567</v>
      </c>
      <c r="L5242" s="444">
        <f t="shared" ca="1" si="202"/>
        <v>-180285033417264.5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-180285033417264.5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-751187639238.60205</v>
      </c>
      <c r="L5243" s="444">
        <f t="shared" ca="1" si="202"/>
        <v>-181036221056503.09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-181036221056503.09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-754317587735.42957</v>
      </c>
      <c r="L5244" s="444">
        <f t="shared" ca="1" si="202"/>
        <v>-181790538644238.53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-181790538644238.53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-757460577684.32715</v>
      </c>
      <c r="L5245" s="444">
        <f t="shared" ca="1" si="202"/>
        <v>-182547999221922.84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-182547999221922.84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-760616663424.67847</v>
      </c>
      <c r="L5246" s="444">
        <f t="shared" ca="1" si="202"/>
        <v>-183308615885347.53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-183308615885347.53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-763785899522.28137</v>
      </c>
      <c r="L5247" s="444">
        <f t="shared" ca="1" si="202"/>
        <v>-184072401784869.81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-184072401784869.81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-766968340770.29089</v>
      </c>
      <c r="L5248" s="444">
        <f t="shared" ca="1" si="202"/>
        <v>-184839370125640.09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-184839370125640.09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-770164042190.16699</v>
      </c>
      <c r="L5249" s="444">
        <f t="shared" ca="1" si="202"/>
        <v>-185609534167830.25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-185609534167830.25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-773373059032.62598</v>
      </c>
      <c r="L5250" s="444">
        <f t="shared" ca="1" si="202"/>
        <v>-186382907226862.88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-186382907226862.88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-776595446778.59534</v>
      </c>
      <c r="L5251" s="444">
        <f t="shared" ca="1" si="202"/>
        <v>-187159502673641.47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-187159502673641.47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-779831261140.17273</v>
      </c>
      <c r="L5252" s="444">
        <f t="shared" ca="1" si="202"/>
        <v>-187939333934781.66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-187939333934781.66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-783080558061.59021</v>
      </c>
      <c r="L5253" s="444">
        <f t="shared" ca="1" si="202"/>
        <v>-188722414492843.25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-188722414492843.25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-786343393720.18018</v>
      </c>
      <c r="L5254" s="444">
        <f t="shared" ca="1" si="202"/>
        <v>-189508757886563.44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-189508757886563.44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-789619824527.34766</v>
      </c>
      <c r="L5255" s="444">
        <f t="shared" ca="1" si="202"/>
        <v>-190298377711090.78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-190298377711090.78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-792909907129.54492</v>
      </c>
      <c r="L5256" s="444">
        <f t="shared" ca="1" si="202"/>
        <v>-191091287618220.31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-191091287618220.31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-796213698409.25134</v>
      </c>
      <c r="L5257" s="444">
        <f t="shared" ca="1" si="202"/>
        <v>-191887501316629.56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-191887501316629.56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-799531255485.95654</v>
      </c>
      <c r="L5258" s="444">
        <f t="shared" ca="1" si="202"/>
        <v>-192687032572115.53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-192687032572115.53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-802862635717.14807</v>
      </c>
      <c r="L5259" s="444">
        <f t="shared" ca="1" si="202"/>
        <v>-193489895207832.69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-193489895207832.69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-806207896699.30286</v>
      </c>
      <c r="L5260" s="444">
        <f t="shared" ca="1" si="202"/>
        <v>-194296103104532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-194296103104532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-809567096268.8833</v>
      </c>
      <c r="L5261" s="444">
        <f t="shared" ca="1" si="202"/>
        <v>-195105670200800.88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-195105670200800.88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-812940292503.33691</v>
      </c>
      <c r="L5262" s="444">
        <f t="shared" ca="1" si="202"/>
        <v>-195918610493304.22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-195918610493304.22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-816327543722.10095</v>
      </c>
      <c r="L5263" s="444">
        <f t="shared" ca="1" si="202"/>
        <v>-196734938037026.31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-196734938037026.31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-819728908487.60962</v>
      </c>
      <c r="L5264" s="444">
        <f t="shared" ca="1" si="202"/>
        <v>-197554666945513.94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-197554666945513.94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-823144445606.30811</v>
      </c>
      <c r="L5265" s="444">
        <f t="shared" ca="1" si="202"/>
        <v>-198377811391120.25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-198377811391120.25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-826574214129.66772</v>
      </c>
      <c r="L5266" s="444">
        <f t="shared" ca="1" si="202"/>
        <v>-199204385605249.91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-199204385605249.91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-830018273355.20789</v>
      </c>
      <c r="L5267" s="444">
        <f t="shared" ca="1" si="202"/>
        <v>-200034403878605.13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-200034403878605.13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-833476682827.52136</v>
      </c>
      <c r="L5268" s="444">
        <f t="shared" ca="1" si="202"/>
        <v>-200867880561432.66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-200867880561432.66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-836949502339.30273</v>
      </c>
      <c r="L5269" s="444">
        <f t="shared" ca="1" si="202"/>
        <v>-201704830063771.97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-201704830063771.97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-840436791932.38318</v>
      </c>
      <c r="L5270" s="444">
        <f t="shared" ca="1" si="202"/>
        <v>-202545266855704.34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-202545266855704.34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-843938611898.76807</v>
      </c>
      <c r="L5271" s="444">
        <f t="shared" ca="1" si="202"/>
        <v>-203389205467603.13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-203389205467603.13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-847455022781.67969</v>
      </c>
      <c r="L5272" s="444">
        <f t="shared" ca="1" si="202"/>
        <v>-204236660490384.81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-204236660490384.81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-850986085376.60339</v>
      </c>
      <c r="L5273" s="444">
        <f t="shared" ca="1" si="202"/>
        <v>-205087646575761.41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-205087646575761.41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-854531860732.33923</v>
      </c>
      <c r="L5274" s="444">
        <f t="shared" ca="1" si="202"/>
        <v>-205942178436493.75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-205942178436493.75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-858092410152.05725</v>
      </c>
      <c r="L5275" s="444">
        <f t="shared" ca="1" si="202"/>
        <v>-206800270846645.81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-206800270846645.81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-861667795194.35754</v>
      </c>
      <c r="L5276" s="444">
        <f t="shared" ca="1" si="202"/>
        <v>-207661938641840.16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-207661938641840.16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-865258077674.33398</v>
      </c>
      <c r="L5277" s="444">
        <f t="shared" ca="1" si="202"/>
        <v>-208527196719514.5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-208527196719514.5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-868863319664.6438</v>
      </c>
      <c r="L5278" s="444">
        <f t="shared" ca="1" si="202"/>
        <v>-209396060039179.16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-209396060039179.16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-872483583496.57983</v>
      </c>
      <c r="L5279" s="444">
        <f t="shared" ca="1" si="202"/>
        <v>-210268543622675.75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-210268543622675.75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-876118931761.14893</v>
      </c>
      <c r="L5280" s="444">
        <f t="shared" ca="1" si="202"/>
        <v>-211144662554436.91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-211144662554436.91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-879769427310.15381</v>
      </c>
      <c r="L5281" s="444">
        <f t="shared" ca="1" si="202"/>
        <v>-212024431981747.06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-212024431981747.06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-883435133257.27942</v>
      </c>
      <c r="L5282" s="444">
        <f t="shared" ca="1" si="202"/>
        <v>-212907867115004.34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-212907867115004.34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-887116112979.18469</v>
      </c>
      <c r="L5283" s="444">
        <f t="shared" ca="1" si="202"/>
        <v>-213794983227983.53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-213794983227983.53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-890812430116.59802</v>
      </c>
      <c r="L5284" s="444">
        <f t="shared" ca="1" si="202"/>
        <v>-214685795658100.13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-214685795658100.13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-894524148575.41711</v>
      </c>
      <c r="L5285" s="444">
        <f t="shared" ca="1" si="202"/>
        <v>-215580319806675.53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-215580319806675.53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-898251332527.8147</v>
      </c>
      <c r="L5286" s="444">
        <f t="shared" ca="1" si="202"/>
        <v>-216478571139203.34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-216478571139203.34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-901994046413.34729</v>
      </c>
      <c r="L5287" s="444">
        <f t="shared" ca="1" si="202"/>
        <v>-217380565185616.69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-217380565185616.69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-905752354940.06946</v>
      </c>
      <c r="L5288" s="444">
        <f t="shared" ca="1" si="202"/>
        <v>-218286317540556.75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-218286317540556.75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-909526323085.65308</v>
      </c>
      <c r="L5289" s="444">
        <f t="shared" ca="1" si="202"/>
        <v>-219195843863642.41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-219195843863642.41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-913316016098.51001</v>
      </c>
      <c r="L5290" s="444">
        <f t="shared" ca="1" si="202"/>
        <v>-220109159879740.91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-220109159879740.91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-917121499498.92053</v>
      </c>
      <c r="L5291" s="444">
        <f t="shared" ca="1" si="202"/>
        <v>-221026281379239.81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-221026281379239.81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-920942839080.16589</v>
      </c>
      <c r="L5292" s="444">
        <f t="shared" ca="1" si="202"/>
        <v>-221947224218319.97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-221947224218319.97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-924780100909.6665</v>
      </c>
      <c r="L5293" s="444">
        <f t="shared" ca="1" si="202"/>
        <v>-222872004319229.63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-222872004319229.63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-928633351330.12341</v>
      </c>
      <c r="L5294" s="444">
        <f t="shared" ca="1" si="202"/>
        <v>-223800637670559.75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-223800637670559.75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-932502656960.66565</v>
      </c>
      <c r="L5295" s="444">
        <f t="shared" ca="1" si="202"/>
        <v>-224733140327520.41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-224733140327520.41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-936388084698.00159</v>
      </c>
      <c r="L5296" s="444">
        <f t="shared" ca="1" si="202"/>
        <v>-225669528412218.41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-225669528412218.41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-940289701717.57678</v>
      </c>
      <c r="L5297" s="444">
        <f t="shared" ca="1" si="202"/>
        <v>-226609818113935.97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-226609818113935.97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-944207575474.73315</v>
      </c>
      <c r="L5298" s="444">
        <f t="shared" ca="1" si="202"/>
        <v>-227554025689410.69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-227554025689410.69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-948141773705.87793</v>
      </c>
      <c r="L5299" s="444">
        <f t="shared" ca="1" si="202"/>
        <v>-228502167463116.56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-228502167463116.56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-952092364429.65234</v>
      </c>
      <c r="L5300" s="444">
        <f t="shared" ca="1" si="202"/>
        <v>-229454259827546.22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-229454259827546.22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-956059415948.10925</v>
      </c>
      <c r="L5301" s="444">
        <f t="shared" ca="1" si="202"/>
        <v>-230410319243494.31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-230410319243494.31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-960042996847.89294</v>
      </c>
      <c r="L5302" s="444">
        <f t="shared" ca="1" si="202"/>
        <v>-231370362240342.22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-231370362240342.22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-964043176001.42578</v>
      </c>
      <c r="L5303" s="444">
        <f t="shared" ca="1" si="202"/>
        <v>-232334405416343.66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-232334405416343.66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-968060022568.09851</v>
      </c>
      <c r="L5304" s="444">
        <f t="shared" ca="1" si="202"/>
        <v>-233302465438911.75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-233302465438911.75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-972093605995.46558</v>
      </c>
      <c r="L5305" s="444">
        <f t="shared" ca="1" si="202"/>
        <v>-234274559044907.22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-234274559044907.22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-976143996020.44678</v>
      </c>
      <c r="L5306" s="444">
        <f t="shared" ca="1" si="202"/>
        <v>-235250703040927.66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-235250703040927.66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-980211262670.53186</v>
      </c>
      <c r="L5307" s="444">
        <f t="shared" ca="1" si="202"/>
        <v>-236230914303598.19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-236230914303598.19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-984295476264.99243</v>
      </c>
      <c r="L5308" s="444">
        <f t="shared" ca="1" si="202"/>
        <v>-237215209779863.19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-237215209779863.19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-988396707416.09644</v>
      </c>
      <c r="L5309" s="444">
        <f t="shared" ca="1" si="202"/>
        <v>-238203606487279.28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-238203606487279.28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-992515027030.3302</v>
      </c>
      <c r="L5310" s="444">
        <f t="shared" ca="1" si="202"/>
        <v>-239196121514309.63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-239196121514309.63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-996650506309.62354</v>
      </c>
      <c r="L5311" s="444">
        <f t="shared" ca="1" si="202"/>
        <v>-240192772020619.25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-240192772020619.25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-1000803216752.5802</v>
      </c>
      <c r="L5312" s="444">
        <f t="shared" ca="1" si="202"/>
        <v>-241193575237371.84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-241193575237371.84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-1004973230155.7159</v>
      </c>
      <c r="L5313" s="444">
        <f t="shared" ca="1" si="202"/>
        <v>-242198548467527.56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-242198548467527.56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-1009160618614.698</v>
      </c>
      <c r="L5314" s="444">
        <f t="shared" ca="1" si="202"/>
        <v>-243207709086142.25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-243207709086142.25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-1013365454525.5927</v>
      </c>
      <c r="L5315" s="444">
        <f t="shared" ca="1" si="202"/>
        <v>-244221074540667.84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-244221074540667.84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-1017587810586.116</v>
      </c>
      <c r="L5316" s="444">
        <f t="shared" ca="1" si="202"/>
        <v>-245238662351253.97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-245238662351253.97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-1021827759796.8915</v>
      </c>
      <c r="L5317" s="444">
        <f t="shared" ca="1" si="202"/>
        <v>-246260490111050.88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-246260490111050.88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-1026085375462.712</v>
      </c>
      <c r="L5318" s="444">
        <f t="shared" ca="1" si="202"/>
        <v>-247286575486513.59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-247286575486513.59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-1030360731193.8065</v>
      </c>
      <c r="L5319" s="444">
        <f t="shared" ca="1" si="202"/>
        <v>-248316936217707.41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-248316936217707.41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-1034653900907.1141</v>
      </c>
      <c r="L5320" s="444">
        <f t="shared" ca="1" si="202"/>
        <v>-249351590118614.53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-249351590118614.53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-1038964958827.5605</v>
      </c>
      <c r="L5321" s="444">
        <f t="shared" ca="1" si="202"/>
        <v>-250390555077442.09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-250390555077442.09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-1043293979489.342</v>
      </c>
      <c r="L5322" s="444">
        <f t="shared" ca="1" si="202"/>
        <v>-251433849056931.44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-251433849056931.44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-1047641037737.2144</v>
      </c>
      <c r="L5323" s="444">
        <f t="shared" ca="1" si="202"/>
        <v>-252481490094668.66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-252481490094668.66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-1052006208727.786</v>
      </c>
      <c r="L5324" s="444">
        <f t="shared" ca="1" si="202"/>
        <v>-253533496303396.44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-253533496303396.44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-1056389567930.8185</v>
      </c>
      <c r="L5325" s="444">
        <f t="shared" ca="1" si="202"/>
        <v>-254589885871327.25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-254589885871327.25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-1060791191130.53</v>
      </c>
      <c r="L5326" s="444">
        <f t="shared" ca="1" si="202"/>
        <v>-255650677062457.78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-255650677062457.78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-1065211154426.9073</v>
      </c>
      <c r="L5327" s="444">
        <f t="shared" ca="1" si="202"/>
        <v>-256715888216884.69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-256715888216884.69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-1069649534237.0197</v>
      </c>
      <c r="L5328" s="444">
        <f t="shared" ca="1" si="202"/>
        <v>-257785537751121.72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-257785537751121.72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-1074106407296.3405</v>
      </c>
      <c r="L5329" s="444">
        <f t="shared" ca="1" si="202"/>
        <v>-258859644158418.06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-258859644158418.06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-1078581850660.0751</v>
      </c>
      <c r="L5330" s="444">
        <f t="shared" ca="1" si="202"/>
        <v>-259938226009078.13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-259938226009078.13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-1083075941704.4922</v>
      </c>
      <c r="L5331" s="444">
        <f t="shared" ca="1" si="202"/>
        <v>-261021301950782.63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-261021301950782.63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-1087588758128.2609</v>
      </c>
      <c r="L5332" s="444">
        <f t="shared" ca="1" si="202"/>
        <v>-262108890708910.88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-262108890708910.88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-1092120377953.7953</v>
      </c>
      <c r="L5333" s="444">
        <f t="shared" ca="1" si="202"/>
        <v>-263201011086864.66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-263201011086864.66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-1096670879528.6027</v>
      </c>
      <c r="L5334" s="444">
        <f t="shared" ca="1" si="202"/>
        <v>-264297681966393.25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-264297681966393.25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-1101240341526.6384</v>
      </c>
      <c r="L5335" s="444">
        <f t="shared" ca="1" si="202"/>
        <v>-265398922307919.88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-265398922307919.88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-1105828842949.666</v>
      </c>
      <c r="L5336" s="444">
        <f t="shared" ca="1" si="202"/>
        <v>-266504751150869.53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-266504751150869.53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-1110436463128.623</v>
      </c>
      <c r="L5337" s="444">
        <f t="shared" ca="1" si="202"/>
        <v>-267615187613998.16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-267615187613998.16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-1115063281724.9922</v>
      </c>
      <c r="L5338" s="444">
        <f t="shared" ca="1" si="202"/>
        <v>-268730250895723.16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-268730250895723.16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-1119709378732.1797</v>
      </c>
      <c r="L5339" s="444">
        <f t="shared" ca="1" si="202"/>
        <v>-269849960274455.34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-269849960274455.34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-1124374834476.8972</v>
      </c>
      <c r="L5340" s="444">
        <f t="shared" ca="1" si="202"/>
        <v>-270974335108932.25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-270974335108932.25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-1129059729620.5513</v>
      </c>
      <c r="L5341" s="444">
        <f t="shared" ca="1" si="202"/>
        <v>-272103394838552.81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-272103394838552.81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-1133764145160.6367</v>
      </c>
      <c r="L5342" s="444">
        <f t="shared" ca="1" si="202"/>
        <v>-273237158983713.44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-273237158983713.44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-1138488162432.1394</v>
      </c>
      <c r="L5343" s="444">
        <f t="shared" ca="1" si="202"/>
        <v>-274375647146145.56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-274375647146145.56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-1143231863108.9397</v>
      </c>
      <c r="L5344" s="444">
        <f t="shared" ca="1" si="202"/>
        <v>-275518879009254.5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-275518879009254.5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-1147995329205.2271</v>
      </c>
      <c r="L5345" s="444">
        <f t="shared" ca="1" si="202"/>
        <v>-276666874338459.72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-276666874338459.72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-1152778643076.9153</v>
      </c>
      <c r="L5346" s="444">
        <f t="shared" ca="1" si="202"/>
        <v>-277819652981536.63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-277819652981536.63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-1157581887423.0693</v>
      </c>
      <c r="L5347" s="444">
        <f t="shared" ca="1" si="202"/>
        <v>-278977234868959.69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-278977234868959.69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-1162405145287.332</v>
      </c>
      <c r="L5348" s="444">
        <f t="shared" ca="1" si="202"/>
        <v>-280139640014247.03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-280139640014247.03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-1167248500059.3628</v>
      </c>
      <c r="L5349" s="444">
        <f t="shared" ca="1" si="202"/>
        <v>-281306888514306.41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-281306888514306.41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-1172112035476.2766</v>
      </c>
      <c r="L5350" s="444">
        <f t="shared" ca="1" si="202"/>
        <v>-282479000549782.69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-282479000549782.69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-1176995835624.0945</v>
      </c>
      <c r="L5351" s="444">
        <f t="shared" ca="1" si="202"/>
        <v>-283655996385406.81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-283655996385406.81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-1181899984939.1951</v>
      </c>
      <c r="L5352" s="444">
        <f t="shared" ca="1" si="202"/>
        <v>-284837896370346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-284837896370346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-1186824568209.7749</v>
      </c>
      <c r="L5353" s="444">
        <f t="shared" ca="1" si="202"/>
        <v>-286024720938555.75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-286024720938555.75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-1191769670577.3157</v>
      </c>
      <c r="L5354" s="444">
        <f t="shared" ca="1" si="202"/>
        <v>-287216490609133.06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-287216490609133.06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-1196735377538.0544</v>
      </c>
      <c r="L5355" s="444">
        <f t="shared" ca="1" si="202"/>
        <v>-288413225986671.13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-288413225986671.13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-1201721774944.4629</v>
      </c>
      <c r="L5356" s="444">
        <f t="shared" ca="1" si="202"/>
        <v>-289614947761615.56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-289614947761615.56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-1206728949006.7314</v>
      </c>
      <c r="L5357" s="444">
        <f t="shared" ca="1" si="202"/>
        <v>-290821676710622.31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-290821676710622.31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-1211756986294.2595</v>
      </c>
      <c r="L5358" s="444">
        <f t="shared" ca="1" si="202"/>
        <v>-292033433696916.56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-292033433696916.56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-1216805973737.1523</v>
      </c>
      <c r="L5359" s="444">
        <f t="shared" ca="1" si="202"/>
        <v>-293250239670653.69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-293250239670653.69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-1221875998627.7236</v>
      </c>
      <c r="L5360" s="444">
        <f t="shared" ca="1" si="202"/>
        <v>-294472115669281.44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-294472115669281.44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-1226967148622.0059</v>
      </c>
      <c r="L5361" s="444">
        <f t="shared" ca="1" si="202"/>
        <v>-295699082817903.44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-295699082817903.44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-1232079511741.2644</v>
      </c>
      <c r="L5362" s="444">
        <f t="shared" ca="1" si="202"/>
        <v>-296931162329644.69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-296931162329644.69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-1237213176373.5195</v>
      </c>
      <c r="L5363" s="444">
        <f t="shared" ref="L5363:L5617" ca="1" si="207">I5363-J5363+K5363</f>
        <v>-298168375506018.19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-298168375506018.19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-1242368231275.0757</v>
      </c>
      <c r="L5364" s="444">
        <f t="shared" ca="1" si="207"/>
        <v>-299410743737293.25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-299410743737293.25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-1247544765572.0552</v>
      </c>
      <c r="L5365" s="444">
        <f t="shared" ca="1" si="207"/>
        <v>-300658288502865.31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-300658288502865.31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-1252742868761.9387</v>
      </c>
      <c r="L5366" s="444">
        <f t="shared" ca="1" si="207"/>
        <v>-301911031371627.25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-301911031371627.25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-1257962630715.1135</v>
      </c>
      <c r="L5367" s="444">
        <f t="shared" ca="1" si="207"/>
        <v>-303168994002342.38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-303168994002342.38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-1263204141676.4265</v>
      </c>
      <c r="L5368" s="444">
        <f t="shared" ca="1" si="207"/>
        <v>-304432198144018.81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-304432198144018.81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-1268467492266.7451</v>
      </c>
      <c r="L5369" s="444">
        <f t="shared" ca="1" si="207"/>
        <v>-305700665636285.56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-305700665636285.56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-1273752773484.5232</v>
      </c>
      <c r="L5370" s="444">
        <f t="shared" ca="1" si="207"/>
        <v>-306974418409770.06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-306974418409770.06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-1279060076707.3752</v>
      </c>
      <c r="L5371" s="444">
        <f t="shared" ca="1" si="207"/>
        <v>-308253478486477.44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-308253478486477.44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-1284389493693.656</v>
      </c>
      <c r="L5372" s="444">
        <f t="shared" ca="1" si="207"/>
        <v>-309537867980171.06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-309537867980171.06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-1289741116584.0461</v>
      </c>
      <c r="L5373" s="444">
        <f t="shared" ca="1" si="207"/>
        <v>-310827609096755.13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-310827609096755.13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-1295115037903.1462</v>
      </c>
      <c r="L5374" s="444">
        <f t="shared" ca="1" si="207"/>
        <v>-312122724134658.25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-312122724134658.25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-1300511350561.0759</v>
      </c>
      <c r="L5375" s="444">
        <f t="shared" ca="1" si="207"/>
        <v>-313423235485219.31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-313423235485219.31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-1305930147855.0806</v>
      </c>
      <c r="L5376" s="444">
        <f t="shared" ca="1" si="207"/>
        <v>-314729165633074.38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-314729165633074.38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-1311371523471.1433</v>
      </c>
      <c r="L5377" s="444">
        <f t="shared" ca="1" si="207"/>
        <v>-316040537156545.5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-316040537156545.5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-1316835571485.6062</v>
      </c>
      <c r="L5378" s="444">
        <f t="shared" ca="1" si="207"/>
        <v>-317357372728031.13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-317357372728031.13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-1322322386366.7964</v>
      </c>
      <c r="L5379" s="444">
        <f t="shared" ca="1" si="207"/>
        <v>-318679695114397.94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-318679695114397.94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-1327832062976.658</v>
      </c>
      <c r="L5380" s="444">
        <f t="shared" ca="1" si="207"/>
        <v>-320007527177374.63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-320007527177374.63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-1333364696572.3943</v>
      </c>
      <c r="L5381" s="444">
        <f t="shared" ca="1" si="207"/>
        <v>-321340891873947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-321340891873947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-1338920382808.1125</v>
      </c>
      <c r="L5382" s="444">
        <f t="shared" ca="1" si="207"/>
        <v>-322679812256755.13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-322679812256755.13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-1344499217736.4797</v>
      </c>
      <c r="L5383" s="444">
        <f t="shared" ca="1" si="207"/>
        <v>-324024311474491.63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-324024311474491.63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-1350101297810.3818</v>
      </c>
      <c r="L5384" s="444">
        <f t="shared" ca="1" si="207"/>
        <v>-325374412772302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-325374412772302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-1355726719884.5916</v>
      </c>
      <c r="L5385" s="444">
        <f t="shared" ca="1" si="207"/>
        <v>-326730139492186.56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-326730139492186.56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-1361375581217.4441</v>
      </c>
      <c r="L5386" s="444">
        <f t="shared" ca="1" si="207"/>
        <v>-328091515073404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-328091515073404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-1367047979472.5166</v>
      </c>
      <c r="L5387" s="444">
        <f t="shared" ca="1" si="207"/>
        <v>-329458563052876.5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-329458563052876.5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-1372744012720.3188</v>
      </c>
      <c r="L5388" s="444">
        <f t="shared" ca="1" si="207"/>
        <v>-330831307065596.81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-330831307065596.81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-1378463779439.9868</v>
      </c>
      <c r="L5389" s="444">
        <f t="shared" ca="1" si="207"/>
        <v>-332209770845036.81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-332209770845036.81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-1384207378520.9868</v>
      </c>
      <c r="L5390" s="444">
        <f t="shared" ca="1" si="207"/>
        <v>-333593978223557.81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-333593978223557.81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-1389974909264.8242</v>
      </c>
      <c r="L5391" s="444">
        <f t="shared" ca="1" si="207"/>
        <v>-334983953132822.63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-334983953132822.63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-1395766471386.761</v>
      </c>
      <c r="L5392" s="444">
        <f t="shared" ca="1" si="207"/>
        <v>-336379719604209.38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-336379719604209.38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-1401582165017.5391</v>
      </c>
      <c r="L5393" s="444">
        <f t="shared" ca="1" si="207"/>
        <v>-337781301769226.94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-337781301769226.94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-1407422090705.1123</v>
      </c>
      <c r="L5394" s="444">
        <f t="shared" ca="1" si="207"/>
        <v>-339188723859932.06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-339188723859932.06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-1413286349416.3835</v>
      </c>
      <c r="L5395" s="444">
        <f t="shared" ca="1" si="207"/>
        <v>-340602010209348.44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-340602010209348.44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-1419175042538.9519</v>
      </c>
      <c r="L5396" s="444">
        <f t="shared" ca="1" si="207"/>
        <v>-342021185251887.38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-342021185251887.38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-1425088271882.864</v>
      </c>
      <c r="L5397" s="444">
        <f t="shared" ca="1" si="207"/>
        <v>-343446273523770.25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-343446273523770.25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-1431026139682.376</v>
      </c>
      <c r="L5398" s="444">
        <f t="shared" ca="1" si="207"/>
        <v>-344877299663452.63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-344877299663452.63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-1436988748597.7192</v>
      </c>
      <c r="L5399" s="444">
        <f t="shared" ca="1" si="207"/>
        <v>-346314288412050.38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-346314288412050.38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-1442976201716.8765</v>
      </c>
      <c r="L5400" s="444">
        <f t="shared" ca="1" si="207"/>
        <v>-347757264613767.25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-347757264613767.25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-1448988602557.3635</v>
      </c>
      <c r="L5401" s="444">
        <f t="shared" ca="1" si="207"/>
        <v>-349206253216324.63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-349206253216324.63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-1455026055068.0193</v>
      </c>
      <c r="L5402" s="444">
        <f t="shared" ca="1" si="207"/>
        <v>-350661279271392.63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-350661279271392.63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-1461088663630.8025</v>
      </c>
      <c r="L5403" s="444">
        <f t="shared" ca="1" si="207"/>
        <v>-352122367935023.44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-352122367935023.44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-1467176533062.5977</v>
      </c>
      <c r="L5404" s="444">
        <f t="shared" ca="1" si="207"/>
        <v>-353589544468086.06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-353589544468086.06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-1473289768617.0251</v>
      </c>
      <c r="L5405" s="444">
        <f t="shared" ca="1" si="207"/>
        <v>-355062834236703.06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-355062834236703.06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-1479428475986.2627</v>
      </c>
      <c r="L5406" s="444">
        <f t="shared" ca="1" si="207"/>
        <v>-356542262712689.31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-356542262712689.31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-1485592761302.8721</v>
      </c>
      <c r="L5407" s="444">
        <f t="shared" ca="1" si="207"/>
        <v>-358027855473992.19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-358027855473992.19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-1491782731141.634</v>
      </c>
      <c r="L5408" s="444">
        <f t="shared" ca="1" si="207"/>
        <v>-359519638205133.81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-359519638205133.81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-1497998492521.3909</v>
      </c>
      <c r="L5409" s="444">
        <f t="shared" ca="1" si="207"/>
        <v>-361017636697655.19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-361017636697655.19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-1504240152906.8965</v>
      </c>
      <c r="L5410" s="444">
        <f t="shared" ca="1" si="207"/>
        <v>-362521876850562.06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-362521876850562.06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-1510507820210.6753</v>
      </c>
      <c r="L5411" s="444">
        <f t="shared" ca="1" si="207"/>
        <v>-364032384670772.75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-364032384670772.75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-1516801602794.8865</v>
      </c>
      <c r="L5412" s="444">
        <f t="shared" ca="1" si="207"/>
        <v>-365549186273567.63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-365549186273567.63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-1523121609473.1985</v>
      </c>
      <c r="L5413" s="444">
        <f t="shared" ca="1" si="207"/>
        <v>-367072307883040.81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-367072307883040.81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-1529467949512.6699</v>
      </c>
      <c r="L5414" s="444">
        <f t="shared" ca="1" si="207"/>
        <v>-368601775832553.5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-368601775832553.5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-1535840732635.6396</v>
      </c>
      <c r="L5415" s="444">
        <f t="shared" ca="1" si="207"/>
        <v>-370137616565189.13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-370137616565189.13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-1542240069021.6213</v>
      </c>
      <c r="L5416" s="444">
        <f t="shared" ca="1" si="207"/>
        <v>-371679856634210.75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-371679856634210.75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-1548666069309.2114</v>
      </c>
      <c r="L5417" s="444">
        <f t="shared" ca="1" si="207"/>
        <v>-373228522703519.94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-373228522703519.94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-1555118844597.9998</v>
      </c>
      <c r="L5418" s="444">
        <f t="shared" ca="1" si="207"/>
        <v>-374783641548117.94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-374783641548117.94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-1561598506450.4915</v>
      </c>
      <c r="L5419" s="444">
        <f t="shared" ca="1" si="207"/>
        <v>-376345240054568.44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-376345240054568.44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-1568105166894.0352</v>
      </c>
      <c r="L5420" s="444">
        <f t="shared" ca="1" si="207"/>
        <v>-377913345221462.5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-377913345221462.5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-1574638938422.7605</v>
      </c>
      <c r="L5421" s="444">
        <f t="shared" ca="1" si="207"/>
        <v>-379487984159885.25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-379487984159885.25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-1581199933999.522</v>
      </c>
      <c r="L5422" s="444">
        <f t="shared" ca="1" si="207"/>
        <v>-381069184093884.75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-381069184093884.75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-1587788267057.853</v>
      </c>
      <c r="L5423" s="444">
        <f t="shared" ca="1" si="207"/>
        <v>-382656972360942.63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-382656972360942.63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-1594404051503.9275</v>
      </c>
      <c r="L5424" s="444">
        <f t="shared" ca="1" si="207"/>
        <v>-384251376412446.56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-384251376412446.56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-1601047401718.5273</v>
      </c>
      <c r="L5425" s="444">
        <f t="shared" ca="1" si="207"/>
        <v>-385852423814165.06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-385852423814165.06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-1607718432559.021</v>
      </c>
      <c r="L5426" s="444">
        <f t="shared" ca="1" si="207"/>
        <v>-387460142246724.06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-387460142246724.06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-1614417259361.3503</v>
      </c>
      <c r="L5427" s="444">
        <f t="shared" ca="1" si="207"/>
        <v>-389074559506085.44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-389074559506085.44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-1621143997942.0227</v>
      </c>
      <c r="L5428" s="444">
        <f t="shared" ca="1" si="207"/>
        <v>-390695703504027.44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-390695703504027.44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-1627898764600.1143</v>
      </c>
      <c r="L5429" s="444">
        <f t="shared" ca="1" si="207"/>
        <v>-392323602268627.56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-392323602268627.56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-1634681676119.2815</v>
      </c>
      <c r="L5430" s="444">
        <f t="shared" ca="1" si="207"/>
        <v>-393958283944746.88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-393958283944746.88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-1641492849769.7786</v>
      </c>
      <c r="L5431" s="444">
        <f t="shared" ca="1" si="207"/>
        <v>-395599776794516.63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-395599776794516.63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-1648332403310.4858</v>
      </c>
      <c r="L5432" s="444">
        <f t="shared" ca="1" si="207"/>
        <v>-397248109197827.13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-397248109197827.13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-1655200454990.9463</v>
      </c>
      <c r="L5433" s="444">
        <f t="shared" ca="1" si="207"/>
        <v>-398903309652818.06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-398903309652818.06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-1662097123553.4087</v>
      </c>
      <c r="L5434" s="444">
        <f t="shared" ca="1" si="207"/>
        <v>-400565406776371.5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-400565406776371.5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-1669022528234.8813</v>
      </c>
      <c r="L5435" s="444">
        <f t="shared" ca="1" si="207"/>
        <v>-402234429304606.38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-402234429304606.38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-1675976788769.1931</v>
      </c>
      <c r="L5436" s="444">
        <f t="shared" ca="1" si="207"/>
        <v>-403910406093375.56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-403910406093375.56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-1682960025389.0649</v>
      </c>
      <c r="L5437" s="444">
        <f t="shared" ca="1" si="207"/>
        <v>-405593366118764.63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-405593366118764.63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-1689972358828.186</v>
      </c>
      <c r="L5438" s="444">
        <f t="shared" ca="1" si="207"/>
        <v>-407283338477592.81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-407283338477592.81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-1697013910323.3035</v>
      </c>
      <c r="L5439" s="444">
        <f t="shared" ca="1" si="207"/>
        <v>-408980352387916.13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-408980352387916.13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-1704084801616.3171</v>
      </c>
      <c r="L5440" s="444">
        <f t="shared" ca="1" si="207"/>
        <v>-410684437189532.44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-410684437189532.44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-1711185154956.3853</v>
      </c>
      <c r="L5441" s="444">
        <f t="shared" ca="1" si="207"/>
        <v>-412395622344488.81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-412395622344488.81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-1718315093102.0366</v>
      </c>
      <c r="L5442" s="444">
        <f t="shared" ca="1" si="207"/>
        <v>-414113937437590.88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-414113937437590.88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-1725474739323.2954</v>
      </c>
      <c r="L5443" s="444">
        <f t="shared" ca="1" si="207"/>
        <v>-415839412176914.19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-415839412176914.19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-1732664217403.8091</v>
      </c>
      <c r="L5444" s="444">
        <f t="shared" ca="1" si="207"/>
        <v>-417572076394318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-417572076394318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-1739883651642.9917</v>
      </c>
      <c r="L5445" s="444">
        <f t="shared" ca="1" si="207"/>
        <v>-419311960045961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-419311960045961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-1747133166858.1709</v>
      </c>
      <c r="L5446" s="444">
        <f t="shared" ca="1" si="207"/>
        <v>-421059093212819.19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-421059093212819.19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-1754412888386.7466</v>
      </c>
      <c r="L5447" s="444">
        <f t="shared" ca="1" si="207"/>
        <v>-422813506101205.94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-422813506101205.94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-1761722942088.3582</v>
      </c>
      <c r="L5448" s="444">
        <f t="shared" ca="1" si="207"/>
        <v>-424575229043294.31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-424575229043294.31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-1769063454347.0596</v>
      </c>
      <c r="L5449" s="444">
        <f t="shared" ca="1" si="207"/>
        <v>-426344292497641.38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-426344292497641.38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-1776434552073.5056</v>
      </c>
      <c r="L5450" s="444">
        <f t="shared" ca="1" si="207"/>
        <v>-428120727049714.88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-428120727049714.88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-1783836362707.1453</v>
      </c>
      <c r="L5451" s="444">
        <f t="shared" ca="1" si="207"/>
        <v>-429904563412422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-429904563412422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-1791269014218.425</v>
      </c>
      <c r="L5452" s="444">
        <f t="shared" ca="1" si="207"/>
        <v>-431695832426640.44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-431695832426640.44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-1798732635111.0017</v>
      </c>
      <c r="L5453" s="444">
        <f t="shared" ca="1" si="207"/>
        <v>-433494565061751.44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-433494565061751.44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-1806227354423.9644</v>
      </c>
      <c r="L5454" s="444">
        <f t="shared" ca="1" si="207"/>
        <v>-435300792416175.38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-435300792416175.38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-1813753301734.064</v>
      </c>
      <c r="L5455" s="444">
        <f t="shared" ca="1" si="207"/>
        <v>-437114545717909.44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-437114545717909.44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-1821310607157.9561</v>
      </c>
      <c r="L5456" s="444">
        <f t="shared" ca="1" si="207"/>
        <v>-438935856325067.38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-438935856325067.38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-1828899401354.4475</v>
      </c>
      <c r="L5457" s="444">
        <f t="shared" ca="1" si="207"/>
        <v>-440764755726421.81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-440764755726421.81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-1836519815526.7576</v>
      </c>
      <c r="L5458" s="444">
        <f t="shared" ca="1" si="207"/>
        <v>-442601275541948.56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-442601275541948.56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-1844171981424.7856</v>
      </c>
      <c r="L5459" s="444">
        <f t="shared" ca="1" si="207"/>
        <v>-444445447523373.38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-444445447523373.38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-1851856031347.3889</v>
      </c>
      <c r="L5460" s="444">
        <f t="shared" ca="1" si="207"/>
        <v>-446297303554720.75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-446297303554720.75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-1859572098144.6697</v>
      </c>
      <c r="L5461" s="444">
        <f t="shared" ca="1" si="207"/>
        <v>-448156875652865.44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-448156875652865.44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-1867320315220.2727</v>
      </c>
      <c r="L5462" s="444">
        <f t="shared" ca="1" si="207"/>
        <v>-450024195968085.69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-450024195968085.69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-1875100816533.6904</v>
      </c>
      <c r="L5463" s="444">
        <f t="shared" ca="1" si="207"/>
        <v>-451899296784619.38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-451899296784619.38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-1882913736602.5811</v>
      </c>
      <c r="L5464" s="444">
        <f t="shared" ca="1" si="207"/>
        <v>-453782210521221.94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-453782210521221.94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-1890759210505.0913</v>
      </c>
      <c r="L5465" s="444">
        <f t="shared" ca="1" si="207"/>
        <v>-455672969731727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-455672969731727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-1898637373882.1958</v>
      </c>
      <c r="L5466" s="444">
        <f t="shared" ca="1" si="207"/>
        <v>-457571607105609.19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-457571607105609.19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-1906548362940.0383</v>
      </c>
      <c r="L5467" s="444">
        <f t="shared" ca="1" si="207"/>
        <v>-459478155468549.25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-459478155468549.25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-1914492314452.2886</v>
      </c>
      <c r="L5468" s="444">
        <f t="shared" ca="1" si="207"/>
        <v>-461392647783001.56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-461392647783001.56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-1922469365762.5066</v>
      </c>
      <c r="L5469" s="444">
        <f t="shared" ca="1" si="207"/>
        <v>-463315117148764.06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-463315117148764.06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-1930479654786.5168</v>
      </c>
      <c r="L5470" s="444">
        <f t="shared" ca="1" si="207"/>
        <v>-465245596803550.56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-465245596803550.56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-1938523320014.7939</v>
      </c>
      <c r="L5471" s="444">
        <f t="shared" ca="1" si="207"/>
        <v>-467184120123565.38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-467184120123565.38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-1946600500514.856</v>
      </c>
      <c r="L5472" s="444">
        <f t="shared" ca="1" si="207"/>
        <v>-469130720624080.25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-469130720624080.25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-1954711335933.6677</v>
      </c>
      <c r="L5473" s="444">
        <f t="shared" ca="1" si="207"/>
        <v>-471085431960013.94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-471085431960013.94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-1962855966500.0581</v>
      </c>
      <c r="L5474" s="444">
        <f t="shared" ca="1" si="207"/>
        <v>-473048287926514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-473048287926514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-1971034533027.1416</v>
      </c>
      <c r="L5475" s="444">
        <f t="shared" ca="1" si="207"/>
        <v>-475019322459541.13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-475019322459541.13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-1979247176914.7544</v>
      </c>
      <c r="L5476" s="444">
        <f t="shared" ca="1" si="207"/>
        <v>-476998569636455.88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-476998569636455.88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-1987494040151.8994</v>
      </c>
      <c r="L5477" s="444">
        <f t="shared" ca="1" si="207"/>
        <v>-478986063676607.75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-478986063676607.75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-1995775265319.1992</v>
      </c>
      <c r="L5478" s="444">
        <f t="shared" ca="1" si="207"/>
        <v>-480981838941926.94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-480981838941926.94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-2004090995591.3623</v>
      </c>
      <c r="L5479" s="444">
        <f t="shared" ca="1" si="207"/>
        <v>-482985929937518.31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-482985929937518.31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-2012441374739.6597</v>
      </c>
      <c r="L5480" s="444">
        <f t="shared" ca="1" si="207"/>
        <v>-484998371312258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-484998371312258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-2020826547134.408</v>
      </c>
      <c r="L5481" s="444">
        <f t="shared" ca="1" si="207"/>
        <v>-487019197859392.44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-487019197859392.44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-2029246657747.4685</v>
      </c>
      <c r="L5482" s="444">
        <f t="shared" ca="1" si="207"/>
        <v>-489048444517139.88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-489048444517139.88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-2037701852154.7498</v>
      </c>
      <c r="L5483" s="444">
        <f t="shared" ca="1" si="207"/>
        <v>-491086146369294.63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-491086146369294.63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-2046192276538.7275</v>
      </c>
      <c r="L5484" s="444">
        <f t="shared" ca="1" si="207"/>
        <v>-493132338645833.38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-493132338645833.38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-2054718077690.9724</v>
      </c>
      <c r="L5485" s="444">
        <f t="shared" ca="1" si="207"/>
        <v>-495187056723524.38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-495187056723524.38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-2063279403014.6848</v>
      </c>
      <c r="L5486" s="444">
        <f t="shared" ca="1" si="207"/>
        <v>-497250336126539.06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-497250336126539.06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-2071876400527.2461</v>
      </c>
      <c r="L5487" s="444">
        <f t="shared" ca="1" si="207"/>
        <v>-499322212527066.31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-499322212527066.31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-2080509218862.7764</v>
      </c>
      <c r="L5488" s="444">
        <f t="shared" ca="1" si="207"/>
        <v>-501402721745929.06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-501402721745929.06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-2089178007274.7043</v>
      </c>
      <c r="L5489" s="444">
        <f t="shared" ca="1" si="207"/>
        <v>-503491899753203.75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-503491899753203.75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-2097882915638.3489</v>
      </c>
      <c r="L5490" s="444">
        <f t="shared" ca="1" si="207"/>
        <v>-505589782668842.13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-505589782668842.13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-2106624094453.5088</v>
      </c>
      <c r="L5491" s="444">
        <f t="shared" ca="1" si="207"/>
        <v>-507696406763295.63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-507696406763295.63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-2115401694847.0654</v>
      </c>
      <c r="L5492" s="444">
        <f t="shared" ca="1" si="207"/>
        <v>-509811808458142.69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-509811808458142.69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-2124215868575.5945</v>
      </c>
      <c r="L5493" s="444">
        <f t="shared" ca="1" si="207"/>
        <v>-511936024326718.31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-511936024326718.31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-2133066768027.9927</v>
      </c>
      <c r="L5494" s="444">
        <f t="shared" ca="1" si="207"/>
        <v>-514069091094746.31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-514069091094746.31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-2141954546228.1094</v>
      </c>
      <c r="L5495" s="444">
        <f t="shared" ca="1" si="207"/>
        <v>-516211045640974.44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-516211045640974.44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-2150879356837.3936</v>
      </c>
      <c r="L5496" s="444">
        <f t="shared" ca="1" si="207"/>
        <v>-518361924997811.81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-518361924997811.81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-2159841354157.5496</v>
      </c>
      <c r="L5497" s="444">
        <f t="shared" ca="1" si="207"/>
        <v>-520521766351969.38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-520521766351969.38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-2168840693133.2058</v>
      </c>
      <c r="L5498" s="444">
        <f t="shared" ca="1" si="207"/>
        <v>-522690607045102.56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-522690607045102.56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-2177877529354.5942</v>
      </c>
      <c r="L5499" s="444">
        <f t="shared" ca="1" si="207"/>
        <v>-524868484574457.19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-524868484574457.19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-2186952019060.2383</v>
      </c>
      <c r="L5500" s="444">
        <f t="shared" ca="1" si="207"/>
        <v>-527055436593517.44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-527055436593517.44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-2196064319139.656</v>
      </c>
      <c r="L5501" s="444">
        <f t="shared" ca="1" si="207"/>
        <v>-529251500912657.06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-529251500912657.06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-2205214587136.0713</v>
      </c>
      <c r="L5502" s="444">
        <f t="shared" ca="1" si="207"/>
        <v>-531456715499793.13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-531456715499793.13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-2214402981249.1382</v>
      </c>
      <c r="L5503" s="444">
        <f t="shared" ca="1" si="207"/>
        <v>-533671118481042.25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-533671118481042.25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-2223629660337.6758</v>
      </c>
      <c r="L5504" s="444">
        <f t="shared" ca="1" si="207"/>
        <v>-535894748141379.94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-535894748141379.94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-2232894783922.416</v>
      </c>
      <c r="L5505" s="444">
        <f t="shared" ca="1" si="207"/>
        <v>-538127642925302.38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-538127642925302.38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-2242198512188.7598</v>
      </c>
      <c r="L5506" s="444">
        <f t="shared" ca="1" si="207"/>
        <v>-540369841437491.13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-540369841437491.13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-2251541005989.5464</v>
      </c>
      <c r="L5507" s="444">
        <f t="shared" ca="1" si="207"/>
        <v>-542621382443480.69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-542621382443480.69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-2260922426847.8364</v>
      </c>
      <c r="L5508" s="444">
        <f t="shared" ca="1" si="207"/>
        <v>-544882304870328.5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-544882304870328.5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-2270342936959.7021</v>
      </c>
      <c r="L5509" s="444">
        <f t="shared" ca="1" si="207"/>
        <v>-547152647807288.19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-547152647807288.19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-2279802699197.0342</v>
      </c>
      <c r="L5510" s="444">
        <f t="shared" ca="1" si="207"/>
        <v>-549432450506485.25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-549432450506485.25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-2289301877110.355</v>
      </c>
      <c r="L5511" s="444">
        <f t="shared" ca="1" si="207"/>
        <v>-551721752383595.63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-551721752383595.63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-2298840634931.6484</v>
      </c>
      <c r="L5512" s="444">
        <f t="shared" ca="1" si="207"/>
        <v>-554020593018527.25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-554020593018527.25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-2308419137577.1968</v>
      </c>
      <c r="L5513" s="444">
        <f t="shared" ca="1" si="207"/>
        <v>-556329012156104.44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-556329012156104.44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-2318037550650.4351</v>
      </c>
      <c r="L5514" s="444">
        <f t="shared" ca="1" si="207"/>
        <v>-558647049706754.88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-558647049706754.88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-2327696040444.812</v>
      </c>
      <c r="L5515" s="444">
        <f t="shared" ca="1" si="207"/>
        <v>-560974745747199.69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-560974745747199.69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-2337394773946.6655</v>
      </c>
      <c r="L5516" s="444">
        <f t="shared" ca="1" si="207"/>
        <v>-563312140521146.38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-563312140521146.38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-2347133918838.1099</v>
      </c>
      <c r="L5517" s="444">
        <f t="shared" ca="1" si="207"/>
        <v>-565659274439984.5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-565659274439984.5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-2356913643499.9355</v>
      </c>
      <c r="L5518" s="444">
        <f t="shared" ca="1" si="207"/>
        <v>-568016188083484.38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-568016188083484.38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-2366734117014.5181</v>
      </c>
      <c r="L5519" s="444">
        <f t="shared" ca="1" si="207"/>
        <v>-570382922200498.88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-570382922200498.88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-2376595509168.7451</v>
      </c>
      <c r="L5520" s="444">
        <f t="shared" ca="1" si="207"/>
        <v>-572759517709667.63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-572759517709667.63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-2386497990456.9482</v>
      </c>
      <c r="L5521" s="444">
        <f t="shared" ca="1" si="207"/>
        <v>-575146015700124.63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-575146015700124.63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-2396441732083.8525</v>
      </c>
      <c r="L5522" s="444">
        <f t="shared" ca="1" si="207"/>
        <v>-577542457432208.5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-577542457432208.5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-2406426905967.5352</v>
      </c>
      <c r="L5523" s="444">
        <f t="shared" ca="1" si="207"/>
        <v>-579948884338176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-579948884338176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-2416453684742.3999</v>
      </c>
      <c r="L5524" s="444">
        <f t="shared" ca="1" si="207"/>
        <v>-582365338022918.38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-582365338022918.38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-2426522241762.1597</v>
      </c>
      <c r="L5525" s="444">
        <f t="shared" ca="1" si="207"/>
        <v>-584791860264680.5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-584791860264680.5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-2436632751102.8354</v>
      </c>
      <c r="L5526" s="444">
        <f t="shared" ca="1" si="207"/>
        <v>-587228493015783.38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-587228493015783.38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-2446785387565.7642</v>
      </c>
      <c r="L5527" s="444">
        <f t="shared" ca="1" si="207"/>
        <v>-589675278403349.13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-589675278403349.13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-2456980326680.6211</v>
      </c>
      <c r="L5528" s="444">
        <f t="shared" ca="1" si="207"/>
        <v>-592132258730029.75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-592132258730029.75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-2467217744708.457</v>
      </c>
      <c r="L5529" s="444">
        <f t="shared" ca="1" si="207"/>
        <v>-594599476474738.25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-594599476474738.25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-2477497818644.7427</v>
      </c>
      <c r="L5530" s="444">
        <f t="shared" ca="1" si="207"/>
        <v>-597076974293383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-597076974293383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-2487820726222.4292</v>
      </c>
      <c r="L5531" s="444">
        <f t="shared" ca="1" si="207"/>
        <v>-599564795019605.38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-599564795019605.38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-2498186645915.0225</v>
      </c>
      <c r="L5532" s="444">
        <f t="shared" ca="1" si="207"/>
        <v>-602062981665520.38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-602062981665520.38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-2508595756939.668</v>
      </c>
      <c r="L5533" s="444">
        <f t="shared" ca="1" si="207"/>
        <v>-604571577422460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-604571577422460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-2519048239260.25</v>
      </c>
      <c r="L5534" s="444">
        <f t="shared" ca="1" si="207"/>
        <v>-607090625661720.25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-607090625661720.25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-2529544273590.501</v>
      </c>
      <c r="L5535" s="444">
        <f t="shared" ca="1" si="207"/>
        <v>-609620169935310.75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-609620169935310.75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-2540084041397.1279</v>
      </c>
      <c r="L5536" s="444">
        <f t="shared" ca="1" si="207"/>
        <v>-612160253976707.88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-612160253976707.88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-2550667724902.9492</v>
      </c>
      <c r="L5537" s="444">
        <f t="shared" ca="1" si="207"/>
        <v>-614710921701610.88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-614710921701610.88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-2561295507090.0454</v>
      </c>
      <c r="L5538" s="444">
        <f t="shared" ca="1" si="207"/>
        <v>-617272217208700.88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-617272217208700.88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-2571967571702.9204</v>
      </c>
      <c r="L5539" s="444">
        <f t="shared" ca="1" si="207"/>
        <v>-619844184780403.75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-619844184780403.75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-2582684103251.6821</v>
      </c>
      <c r="L5540" s="444">
        <f t="shared" ca="1" si="207"/>
        <v>-622426868883655.38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-622426868883655.38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-2593445287015.2305</v>
      </c>
      <c r="L5541" s="444">
        <f t="shared" ca="1" si="207"/>
        <v>-625020314170670.63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-625020314170670.63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-2604251309044.4609</v>
      </c>
      <c r="L5542" s="444">
        <f t="shared" ca="1" si="207"/>
        <v>-627624565479715.13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-627624565479715.13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-2615102356165.4795</v>
      </c>
      <c r="L5543" s="444">
        <f t="shared" ca="1" si="207"/>
        <v>-630239667835880.63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-630239667835880.63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-2625998615982.8359</v>
      </c>
      <c r="L5544" s="444">
        <f t="shared" ca="1" si="207"/>
        <v>-632865666451863.5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-632865666451863.5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-2636940276882.7646</v>
      </c>
      <c r="L5545" s="444">
        <f t="shared" ca="1" si="207"/>
        <v>-635502606728746.25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-635502606728746.25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-2647927528036.4429</v>
      </c>
      <c r="L5546" s="444">
        <f t="shared" ca="1" si="207"/>
        <v>-638150534256782.75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-638150534256782.75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-2658960559403.2612</v>
      </c>
      <c r="L5547" s="444">
        <f t="shared" ca="1" si="207"/>
        <v>-640809494816186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-640809494816186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-2670039561734.1084</v>
      </c>
      <c r="L5548" s="444">
        <f t="shared" ca="1" si="207"/>
        <v>-643479534377920.13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-643479534377920.13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-2681164726574.667</v>
      </c>
      <c r="L5549" s="444">
        <f t="shared" ca="1" si="207"/>
        <v>-646160699104494.75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-646160699104494.75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-2692336246268.728</v>
      </c>
      <c r="L5550" s="444">
        <f t="shared" ca="1" si="207"/>
        <v>-648853035350763.5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-648853035350763.5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-2703554313961.5146</v>
      </c>
      <c r="L5551" s="444">
        <f t="shared" ca="1" si="207"/>
        <v>-651556589664725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-651556589664725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-2714819123603.021</v>
      </c>
      <c r="L5552" s="444">
        <f t="shared" ca="1" si="207"/>
        <v>-654271408788328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-654271408788328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-2726130869951.3667</v>
      </c>
      <c r="L5553" s="444">
        <f t="shared" ca="1" si="207"/>
        <v>-656997539658279.38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-656997539658279.38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-2737489748576.1641</v>
      </c>
      <c r="L5554" s="444">
        <f t="shared" ca="1" si="207"/>
        <v>-659735029406855.5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-659735029406855.5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-2748895955861.8979</v>
      </c>
      <c r="L5555" s="444">
        <f t="shared" ca="1" si="207"/>
        <v>-662483925362717.38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-662483925362717.38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-2760349689011.3223</v>
      </c>
      <c r="L5556" s="444">
        <f t="shared" ca="1" si="207"/>
        <v>-665244275051728.75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-665244275051728.75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-2771851146048.8696</v>
      </c>
      <c r="L5557" s="444">
        <f t="shared" ca="1" si="207"/>
        <v>-668016126197777.63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-668016126197777.63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-2783400525824.0732</v>
      </c>
      <c r="L5558" s="444">
        <f t="shared" ca="1" si="207"/>
        <v>-670799526723601.75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-670799526723601.75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-2794998028015.0073</v>
      </c>
      <c r="L5559" s="444">
        <f t="shared" ca="1" si="207"/>
        <v>-673594524751616.75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-673594524751616.75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-2806643853131.7363</v>
      </c>
      <c r="L5560" s="444">
        <f t="shared" ca="1" si="207"/>
        <v>-676401168604748.5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-676401168604748.5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-2818338202519.7852</v>
      </c>
      <c r="L5561" s="444">
        <f t="shared" ca="1" si="207"/>
        <v>-679219506807268.25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-679219506807268.25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-2830081278363.6177</v>
      </c>
      <c r="L5562" s="444">
        <f t="shared" ca="1" si="207"/>
        <v>-682049588085631.88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-682049588085631.88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-2841873283690.1328</v>
      </c>
      <c r="L5563" s="444">
        <f t="shared" ca="1" si="207"/>
        <v>-684891461369322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-684891461369322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-2853714422372.1748</v>
      </c>
      <c r="L5564" s="444">
        <f t="shared" ca="1" si="207"/>
        <v>-687745175791694.13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-687745175791694.13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-2865604899132.0586</v>
      </c>
      <c r="L5565" s="444">
        <f t="shared" ca="1" si="207"/>
        <v>-690610780690826.13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-690610780690826.13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-2877544919545.1089</v>
      </c>
      <c r="L5566" s="444">
        <f t="shared" ca="1" si="207"/>
        <v>-693488325610371.25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-693488325610371.25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-2889534690043.2134</v>
      </c>
      <c r="L5567" s="444">
        <f t="shared" ca="1" si="207"/>
        <v>-696377860300414.5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-696377860300414.5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-2901574417918.3936</v>
      </c>
      <c r="L5568" s="444">
        <f t="shared" ca="1" si="207"/>
        <v>-699279434718332.88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-699279434718332.88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-2913664311326.3867</v>
      </c>
      <c r="L5569" s="444">
        <f t="shared" ca="1" si="207"/>
        <v>-702193099029659.25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-702193099029659.25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-2925804579290.2471</v>
      </c>
      <c r="L5570" s="444">
        <f t="shared" ca="1" si="207"/>
        <v>-705118903608949.5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-705118903608949.5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-2937995431703.9561</v>
      </c>
      <c r="L5571" s="444">
        <f t="shared" ca="1" si="207"/>
        <v>-708056899040653.5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-708056899040653.5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-2950237079336.0562</v>
      </c>
      <c r="L5572" s="444">
        <f t="shared" ca="1" si="207"/>
        <v>-711007136119989.5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-711007136119989.5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-2962529733833.2896</v>
      </c>
      <c r="L5573" s="444">
        <f t="shared" ca="1" si="207"/>
        <v>-713969665853822.75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-713969665853822.75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-2974873607724.2612</v>
      </c>
      <c r="L5574" s="444">
        <f t="shared" ca="1" si="207"/>
        <v>-716944539461547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-716944539461547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-2987268914423.1123</v>
      </c>
      <c r="L5575" s="444">
        <f t="shared" ca="1" si="207"/>
        <v>-719931808375970.13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-719931808375970.13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-2999715868233.209</v>
      </c>
      <c r="L5576" s="444">
        <f t="shared" ca="1" si="207"/>
        <v>-722931524244203.38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-722931524244203.38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-3012214684350.8472</v>
      </c>
      <c r="L5577" s="444">
        <f t="shared" ca="1" si="207"/>
        <v>-725943738928554.25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-725943738928554.25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-3024765578868.9761</v>
      </c>
      <c r="L5578" s="444">
        <f t="shared" ca="1" si="207"/>
        <v>-728968504507423.25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-728968504507423.25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-3037368768780.9302</v>
      </c>
      <c r="L5579" s="444">
        <f t="shared" ca="1" si="207"/>
        <v>-732005873276204.13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-732005873276204.13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-3050024471984.1836</v>
      </c>
      <c r="L5580" s="444">
        <f t="shared" ca="1" si="207"/>
        <v>-735055897748188.25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-735055897748188.25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-3062732907284.1177</v>
      </c>
      <c r="L5581" s="444">
        <f t="shared" ca="1" si="207"/>
        <v>-738118630655472.38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-738118630655472.38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-3075494294397.8018</v>
      </c>
      <c r="L5582" s="444">
        <f t="shared" ca="1" si="207"/>
        <v>-741194124949870.13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-741194124949870.13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-3088308853957.792</v>
      </c>
      <c r="L5583" s="444">
        <f t="shared" ca="1" si="207"/>
        <v>-744282433803827.88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-744282433803827.88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-3101176807515.9492</v>
      </c>
      <c r="L5584" s="444">
        <f t="shared" ca="1" si="207"/>
        <v>-747383610611343.88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-747383610611343.88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-3114098377547.2661</v>
      </c>
      <c r="L5585" s="444">
        <f t="shared" ca="1" si="207"/>
        <v>-750497708988891.13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-750497708988891.13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-3127073787453.7129</v>
      </c>
      <c r="L5586" s="444">
        <f t="shared" ca="1" si="207"/>
        <v>-753624782776344.88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-753624782776344.88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-3140103261568.1035</v>
      </c>
      <c r="L5587" s="444">
        <f t="shared" ca="1" si="207"/>
        <v>-756764886037913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-756764886037913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-3153187025157.9707</v>
      </c>
      <c r="L5588" s="444">
        <f t="shared" ca="1" si="207"/>
        <v>-759918073063071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-759918073063071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-3166325304429.4624</v>
      </c>
      <c r="L5589" s="444">
        <f t="shared" ca="1" si="207"/>
        <v>-763084398367500.5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-763084398367500.5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-3179518326531.252</v>
      </c>
      <c r="L5590" s="444">
        <f t="shared" ca="1" si="207"/>
        <v>-766263916694031.75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-766263916694031.75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-3192766319558.4658</v>
      </c>
      <c r="L5591" s="444">
        <f t="shared" ca="1" si="207"/>
        <v>-769456683013590.25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-769456683013590.25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-3206069512556.626</v>
      </c>
      <c r="L5592" s="444">
        <f t="shared" ca="1" si="207"/>
        <v>-772662752526146.88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-772662752526146.88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-3219428135525.6118</v>
      </c>
      <c r="L5593" s="444">
        <f t="shared" ca="1" si="207"/>
        <v>-775882180661672.5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-775882180661672.5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-3232842419423.6353</v>
      </c>
      <c r="L5594" s="444">
        <f t="shared" ca="1" si="207"/>
        <v>-779115023081096.13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-779115023081096.13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-3246312596171.2339</v>
      </c>
      <c r="L5595" s="444">
        <f t="shared" ca="1" si="207"/>
        <v>-782361335677267.38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-782361335677267.38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-3259838898655.2808</v>
      </c>
      <c r="L5596" s="444">
        <f t="shared" ca="1" si="207"/>
        <v>-785621174575922.63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-785621174575922.63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-3273421560733.0107</v>
      </c>
      <c r="L5597" s="444">
        <f t="shared" ca="1" si="207"/>
        <v>-788894596136655.63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-788894596136655.63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-3287060817236.0649</v>
      </c>
      <c r="L5598" s="444">
        <f t="shared" ca="1" si="207"/>
        <v>-792181656953891.75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-792181656953891.75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-3300756903974.5488</v>
      </c>
      <c r="L5599" s="444">
        <f t="shared" ca="1" si="207"/>
        <v>-795482413857866.25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-795482413857866.25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-3314510057741.1094</v>
      </c>
      <c r="L5600" s="444">
        <f t="shared" ca="1" si="207"/>
        <v>-798796923915607.38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-798796923915607.38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-3328320516315.0308</v>
      </c>
      <c r="L5601" s="444">
        <f t="shared" ca="1" si="207"/>
        <v>-802125244431922.38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-802125244431922.38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-3342188518466.3433</v>
      </c>
      <c r="L5602" s="444">
        <f t="shared" ca="1" si="207"/>
        <v>-805467432950388.75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-805467432950388.75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-3356114303959.9531</v>
      </c>
      <c r="L5603" s="444">
        <f t="shared" ca="1" si="207"/>
        <v>-808823547254348.75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-808823547254348.75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-3370098113559.7866</v>
      </c>
      <c r="L5604" s="444">
        <f t="shared" ca="1" si="207"/>
        <v>-812193645367908.5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-812193645367908.5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-3384140189032.9521</v>
      </c>
      <c r="L5605" s="444">
        <f t="shared" ca="1" si="207"/>
        <v>-815577785556941.5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-815577785556941.5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-3398240773153.9229</v>
      </c>
      <c r="L5606" s="444">
        <f t="shared" ca="1" si="207"/>
        <v>-818976026330095.38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-818976026330095.38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-3412400109708.7305</v>
      </c>
      <c r="L5607" s="444">
        <f t="shared" ca="1" si="207"/>
        <v>-822388426439804.13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-822388426439804.13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-3426618443499.1836</v>
      </c>
      <c r="L5608" s="444">
        <f t="shared" ca="1" si="207"/>
        <v>-825815044883303.25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-825815044883303.25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-3440896020347.0967</v>
      </c>
      <c r="L5609" s="444">
        <f t="shared" ca="1" si="207"/>
        <v>-829255940903650.38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-829255940903650.38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-3455233087098.543</v>
      </c>
      <c r="L5610" s="444">
        <f t="shared" ca="1" si="207"/>
        <v>-832711173990748.88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-832711173990748.88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-3469629891628.1201</v>
      </c>
      <c r="L5611" s="444">
        <f t="shared" ca="1" si="207"/>
        <v>-836180803882377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-836180803882377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-3484086682843.2373</v>
      </c>
      <c r="L5612" s="444">
        <f t="shared" ca="1" si="207"/>
        <v>-839664890565220.25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-839664890565220.25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-3498603710688.4175</v>
      </c>
      <c r="L5613" s="444">
        <f t="shared" ca="1" si="207"/>
        <v>-843163494275908.63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-843163494275908.63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-3513181226149.6191</v>
      </c>
      <c r="L5614" s="444">
        <f t="shared" ca="1" si="207"/>
        <v>-846676675502058.25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-846676675502058.25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-3527819481258.5762</v>
      </c>
      <c r="L5615" s="444">
        <f t="shared" ca="1" si="207"/>
        <v>-850204494983316.88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-850204494983316.88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-3542518729097.1538</v>
      </c>
      <c r="L5616" s="444">
        <f t="shared" ca="1" si="207"/>
        <v>-853747013712414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-853747013712414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-3557279223801.7251</v>
      </c>
      <c r="L5617" s="444">
        <f t="shared" ca="1" si="207"/>
        <v>-857304292936215.75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-857304292936215.75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-3572101220567.5654</v>
      </c>
      <c r="L5618" s="444">
        <f t="shared" ref="L5618:L5872" ca="1" si="212">I5618-J5618+K5618</f>
        <v>-860876394156783.38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-860876394156783.38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-3586984975653.2642</v>
      </c>
      <c r="L5619" s="444">
        <f t="shared" ca="1" si="212"/>
        <v>-864463379132436.63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-864463379132436.63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-3601930746385.1523</v>
      </c>
      <c r="L5620" s="444">
        <f t="shared" ca="1" si="212"/>
        <v>-868065309878821.75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-868065309878821.75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-3616938791161.7573</v>
      </c>
      <c r="L5621" s="444">
        <f t="shared" ca="1" si="212"/>
        <v>-871682248669983.5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-871682248669983.5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-3632009369458.2646</v>
      </c>
      <c r="L5622" s="444">
        <f t="shared" ca="1" si="212"/>
        <v>-875314258039441.75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-875314258039441.75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-3647142741831.0073</v>
      </c>
      <c r="L5623" s="444">
        <f t="shared" ca="1" si="212"/>
        <v>-878961400781272.75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-878961400781272.75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-3662339169921.9697</v>
      </c>
      <c r="L5624" s="444">
        <f t="shared" ca="1" si="212"/>
        <v>-882623739951194.75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-882623739951194.75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-3677598916463.3115</v>
      </c>
      <c r="L5625" s="444">
        <f t="shared" ca="1" si="212"/>
        <v>-886301338867658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-886301338867658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-3692922245281.9082</v>
      </c>
      <c r="L5626" s="444">
        <f t="shared" ca="1" si="212"/>
        <v>-889994261112939.88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-889994261112939.88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-3708309421303.9165</v>
      </c>
      <c r="L5627" s="444">
        <f t="shared" ca="1" si="212"/>
        <v>-893702570534243.75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-893702570534243.75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-3723760710559.3491</v>
      </c>
      <c r="L5628" s="444">
        <f t="shared" ca="1" si="212"/>
        <v>-897426331244803.13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-897426331244803.13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-3739276380186.6797</v>
      </c>
      <c r="L5629" s="444">
        <f t="shared" ca="1" si="212"/>
        <v>-901165607624989.75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-901165607624989.75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-3754856698437.4565</v>
      </c>
      <c r="L5630" s="444">
        <f t="shared" ca="1" si="212"/>
        <v>-904920464323427.25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-904920464323427.25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-3770501934680.9468</v>
      </c>
      <c r="L5631" s="444">
        <f t="shared" ca="1" si="212"/>
        <v>-908690966258108.25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-908690966258108.25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-3786212359408.7842</v>
      </c>
      <c r="L5632" s="444">
        <f t="shared" ca="1" si="212"/>
        <v>-912477178617517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-912477178617517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-3801988244239.6543</v>
      </c>
      <c r="L5633" s="444">
        <f t="shared" ca="1" si="212"/>
        <v>-916279166861756.63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-916279166861756.63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-3817829861923.9858</v>
      </c>
      <c r="L5634" s="444">
        <f t="shared" ca="1" si="212"/>
        <v>-920096996723680.63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-920096996723680.63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-3833737486348.6685</v>
      </c>
      <c r="L5635" s="444">
        <f t="shared" ca="1" si="212"/>
        <v>-923930734210029.25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-923930734210029.25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-3849711392541.7891</v>
      </c>
      <c r="L5636" s="444">
        <f t="shared" ca="1" si="212"/>
        <v>-927780445602571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-927780445602571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-3865751856677.3789</v>
      </c>
      <c r="L5637" s="444">
        <f t="shared" ca="1" si="212"/>
        <v>-931646197459248.38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-931646197459248.38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-3881859156080.2012</v>
      </c>
      <c r="L5638" s="444">
        <f t="shared" ca="1" si="212"/>
        <v>-935528056615328.63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-935528056615328.63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-3898033569230.5352</v>
      </c>
      <c r="L5639" s="444">
        <f t="shared" ca="1" si="212"/>
        <v>-939426090184559.13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-939426090184559.13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-3914275375768.9956</v>
      </c>
      <c r="L5640" s="444">
        <f t="shared" ca="1" si="212"/>
        <v>-943340365560328.13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-943340365560328.13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-3930584856501.3672</v>
      </c>
      <c r="L5641" s="444">
        <f t="shared" ca="1" si="212"/>
        <v>-947270950416829.5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-947270950416829.5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-3946962293403.4561</v>
      </c>
      <c r="L5642" s="444">
        <f t="shared" ca="1" si="212"/>
        <v>-951217912710233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-951217912710233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-3963407969625.9707</v>
      </c>
      <c r="L5643" s="444">
        <f t="shared" ca="1" si="212"/>
        <v>-955181320679859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-955181320679859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-3979922169499.4131</v>
      </c>
      <c r="L5644" s="444">
        <f t="shared" ca="1" si="212"/>
        <v>-959161242849358.38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-959161242849358.38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-3996505178538.9932</v>
      </c>
      <c r="L5645" s="444">
        <f t="shared" ca="1" si="212"/>
        <v>-963157748027897.38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-963157748027897.38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-4013157283449.5723</v>
      </c>
      <c r="L5646" s="444">
        <f t="shared" ca="1" si="212"/>
        <v>-967170905311347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-967170905311347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-4029878772130.6123</v>
      </c>
      <c r="L5647" s="444">
        <f t="shared" ca="1" si="212"/>
        <v>-971200784083477.63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-971200784083477.63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-4046669933681.1563</v>
      </c>
      <c r="L5648" s="444">
        <f t="shared" ca="1" si="212"/>
        <v>-975247454017158.75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-975247454017158.75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-4063531058404.8281</v>
      </c>
      <c r="L5649" s="444">
        <f t="shared" ca="1" si="212"/>
        <v>-979310985075563.63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-979310985075563.63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-4080462437814.8481</v>
      </c>
      <c r="L5650" s="444">
        <f t="shared" ca="1" si="212"/>
        <v>-983391447513378.5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-983391447513378.5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-4097464364639.0771</v>
      </c>
      <c r="L5651" s="444">
        <f t="shared" ca="1" si="212"/>
        <v>-987488911878017.63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-987488911878017.63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-4114537132825.0732</v>
      </c>
      <c r="L5652" s="444">
        <f t="shared" ca="1" si="212"/>
        <v>-991603449010842.75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-991603449010842.75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-4131681037545.1782</v>
      </c>
      <c r="L5653" s="444">
        <f t="shared" ca="1" si="212"/>
        <v>-995735130048387.88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-995735130048387.88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-4148896375201.6162</v>
      </c>
      <c r="L5654" s="444">
        <f t="shared" ca="1" si="212"/>
        <v>-999884026423589.5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-999884026423589.5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-4166183443431.6226</v>
      </c>
      <c r="L5655" s="444">
        <f t="shared" ca="1" si="212"/>
        <v>-1004050209867021.1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-1004050209867021.1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-4183542541112.5884</v>
      </c>
      <c r="L5656" s="444">
        <f t="shared" ca="1" si="212"/>
        <v>-1008233752408133.8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-1008233752408133.8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-4200973968367.2241</v>
      </c>
      <c r="L5657" s="444">
        <f t="shared" ca="1" si="212"/>
        <v>-1012434726376501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-1012434726376501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-4218478026568.7544</v>
      </c>
      <c r="L5658" s="444">
        <f t="shared" ca="1" si="212"/>
        <v>-1016653204403069.8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-1016653204403069.8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-4236055018346.1245</v>
      </c>
      <c r="L5659" s="444">
        <f t="shared" ca="1" si="212"/>
        <v>-1020889259421415.9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-1020889259421415.9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-4253705247589.2329</v>
      </c>
      <c r="L5660" s="444">
        <f t="shared" ca="1" si="212"/>
        <v>-1025142964669005.1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-1025142964669005.1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-4271429019454.1875</v>
      </c>
      <c r="L5661" s="444">
        <f t="shared" ca="1" si="212"/>
        <v>-1029414393688459.3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-1029414393688459.3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-4289226640368.5796</v>
      </c>
      <c r="L5662" s="444">
        <f t="shared" ca="1" si="212"/>
        <v>-1033703620328827.9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-1033703620328827.9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-4307098418036.7822</v>
      </c>
      <c r="L5663" s="444">
        <f t="shared" ca="1" si="212"/>
        <v>-1038010718746864.6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-1038010718746864.6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-4325044661445.2686</v>
      </c>
      <c r="L5664" s="444">
        <f t="shared" ca="1" si="212"/>
        <v>-1042335763408309.9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-1042335763408309.9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-4343065680867.9575</v>
      </c>
      <c r="L5665" s="444">
        <f t="shared" ca="1" si="212"/>
        <v>-1046678829089177.9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-1046678829089177.9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-4361161787871.5747</v>
      </c>
      <c r="L5666" s="444">
        <f t="shared" ca="1" si="212"/>
        <v>-1051039990877049.5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-1051039990877049.5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-4379333295321.0391</v>
      </c>
      <c r="L5667" s="444">
        <f t="shared" ca="1" si="212"/>
        <v>-1055419324172370.5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-1055419324172370.5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-4397580517384.8774</v>
      </c>
      <c r="L5668" s="444">
        <f t="shared" ca="1" si="212"/>
        <v>-1059816904689755.4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-1059816904689755.4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-4415903769540.6475</v>
      </c>
      <c r="L5669" s="444">
        <f t="shared" ca="1" si="212"/>
        <v>-1064232808459296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-1064232808459296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-4434303368580.4004</v>
      </c>
      <c r="L5670" s="444">
        <f t="shared" ca="1" si="212"/>
        <v>-1068667111827876.4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-1068667111827876.4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-4452779632616.1523</v>
      </c>
      <c r="L5671" s="444">
        <f t="shared" ca="1" si="212"/>
        <v>-1073119891460492.5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-1073119891460492.5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-4471332881085.3857</v>
      </c>
      <c r="L5672" s="444">
        <f t="shared" ca="1" si="212"/>
        <v>-1077591224341577.9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-1077591224341577.9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-4489963434756.5742</v>
      </c>
      <c r="L5673" s="444">
        <f t="shared" ca="1" si="212"/>
        <v>-1082081187776334.5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-1082081187776334.5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-4508671615734.7266</v>
      </c>
      <c r="L5674" s="444">
        <f t="shared" ca="1" si="212"/>
        <v>-1086589859392069.3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-1086589859392069.3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-4527457747466.9561</v>
      </c>
      <c r="L5675" s="444">
        <f t="shared" ca="1" si="212"/>
        <v>-1091117317139536.3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-1091117317139536.3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-4546322154748.0674</v>
      </c>
      <c r="L5676" s="444">
        <f t="shared" ca="1" si="212"/>
        <v>-1095663639294284.4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-1095663639294284.4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-4565265163726.1846</v>
      </c>
      <c r="L5677" s="444">
        <f t="shared" ca="1" si="212"/>
        <v>-1100228904458010.5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-1100228904458010.5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-4584287101908.3779</v>
      </c>
      <c r="L5678" s="444">
        <f t="shared" ca="1" si="212"/>
        <v>-1104813191559918.9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-1104813191559918.9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-4603388298166.3281</v>
      </c>
      <c r="L5679" s="444">
        <f t="shared" ca="1" si="212"/>
        <v>-1109416579858085.3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-1109416579858085.3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-4622569082742.0215</v>
      </c>
      <c r="L5680" s="444">
        <f t="shared" ca="1" si="212"/>
        <v>-1114039148940827.3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-1114039148940827.3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-4641829787253.4463</v>
      </c>
      <c r="L5681" s="444">
        <f t="shared" ca="1" si="212"/>
        <v>-1118680978728080.8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-1118680978728080.8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-4661170744700.3359</v>
      </c>
      <c r="L5682" s="444">
        <f t="shared" ca="1" si="212"/>
        <v>-1123342149472781.1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-1123342149472781.1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-4680592289469.9209</v>
      </c>
      <c r="L5683" s="444">
        <f t="shared" ca="1" si="212"/>
        <v>-1128022741762251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-1128022741762251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-4700094757342.7129</v>
      </c>
      <c r="L5684" s="444">
        <f t="shared" ca="1" si="212"/>
        <v>-1132722836519593.8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-1132722836519593.8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-4719678485498.3076</v>
      </c>
      <c r="L5685" s="444">
        <f t="shared" ca="1" si="212"/>
        <v>-1137442515005092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-1137442515005092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-4739343812521.2168</v>
      </c>
      <c r="L5686" s="444">
        <f t="shared" ca="1" si="212"/>
        <v>-1142181858817613.3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-1142181858817613.3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-4759091078406.7217</v>
      </c>
      <c r="L5687" s="444">
        <f t="shared" ca="1" si="212"/>
        <v>-1146940949896020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-1146940949896020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-4778920624566.75</v>
      </c>
      <c r="L5688" s="444">
        <f t="shared" ca="1" si="212"/>
        <v>-1151719870520586.8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-1151719870520586.8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-4798832793835.7783</v>
      </c>
      <c r="L5689" s="444">
        <f t="shared" ca="1" si="212"/>
        <v>-1156518703314422.5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-1156518703314422.5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-4818827930476.7607</v>
      </c>
      <c r="L5690" s="444">
        <f t="shared" ca="1" si="212"/>
        <v>-1161337531244899.3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-1161337531244899.3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-4838906380187.0801</v>
      </c>
      <c r="L5691" s="444">
        <f t="shared" ca="1" si="212"/>
        <v>-1166176437625086.3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-1166176437625086.3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-4859068490104.5264</v>
      </c>
      <c r="L5692" s="444">
        <f t="shared" ca="1" si="212"/>
        <v>-1171035506115190.8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-1171035506115190.8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-4879314608813.2949</v>
      </c>
      <c r="L5693" s="444">
        <f t="shared" ca="1" si="212"/>
        <v>-1175914820724004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-1175914820724004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-4899645086350.0166</v>
      </c>
      <c r="L5694" s="444">
        <f t="shared" ca="1" si="212"/>
        <v>-1180814465810354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-1180814465810354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-4920060274209.8086</v>
      </c>
      <c r="L5695" s="444">
        <f t="shared" ca="1" si="212"/>
        <v>-1185734526084563.8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-1185734526084563.8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-4940560525352.3486</v>
      </c>
      <c r="L5696" s="444">
        <f t="shared" ca="1" si="212"/>
        <v>-1190675086609916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-1190675086609916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-4961146194207.9834</v>
      </c>
      <c r="L5697" s="444">
        <f t="shared" ca="1" si="212"/>
        <v>-1195636232804124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-1195636232804124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-4981817636683.8496</v>
      </c>
      <c r="L5698" s="444">
        <f t="shared" ca="1" si="212"/>
        <v>-1200618050440807.8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-1200618050440807.8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-5002575210170.0322</v>
      </c>
      <c r="L5699" s="444">
        <f t="shared" ca="1" si="212"/>
        <v>-1205620625650977.8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-1205620625650977.8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-5023419273545.7402</v>
      </c>
      <c r="L5700" s="444">
        <f t="shared" ca="1" si="212"/>
        <v>-1210644044924523.5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-1210644044924523.5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-5044350187185.5146</v>
      </c>
      <c r="L5701" s="444">
        <f t="shared" ca="1" si="212"/>
        <v>-1215688395111709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-1215688395111709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-5065368312965.4541</v>
      </c>
      <c r="L5702" s="444">
        <f t="shared" ca="1" si="212"/>
        <v>-1220753763424674.5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-1220753763424674.5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-5086474014269.4766</v>
      </c>
      <c r="L5703" s="444">
        <f t="shared" ca="1" si="212"/>
        <v>-1225840237438944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-1225840237438944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-5107667655995.5996</v>
      </c>
      <c r="L5704" s="444">
        <f t="shared" ca="1" si="212"/>
        <v>-1230947905094939.5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-1230947905094939.5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-5128949604562.248</v>
      </c>
      <c r="L5705" s="444">
        <f t="shared" ca="1" si="212"/>
        <v>-1236076854699501.8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-1236076854699501.8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-5150320227914.5908</v>
      </c>
      <c r="L5706" s="444">
        <f t="shared" ca="1" si="212"/>
        <v>-1241227174927416.3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-1241227174927416.3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-5171779895530.9014</v>
      </c>
      <c r="L5707" s="444">
        <f t="shared" ca="1" si="212"/>
        <v>-1246398954822947.3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-1246398954822947.3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-5193328978428.9473</v>
      </c>
      <c r="L5708" s="444">
        <f t="shared" ca="1" si="212"/>
        <v>-1251592283801376.3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-1251592283801376.3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-5214967849172.4014</v>
      </c>
      <c r="L5709" s="444">
        <f t="shared" ca="1" si="212"/>
        <v>-1256807251650548.8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-1256807251650548.8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-5236696881877.2861</v>
      </c>
      <c r="L5710" s="444">
        <f t="shared" ca="1" si="212"/>
        <v>-1262043948532426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-1262043948532426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-5258516452218.4414</v>
      </c>
      <c r="L5711" s="444">
        <f t="shared" ca="1" si="212"/>
        <v>-1267302464984644.5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-1267302464984644.5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-5280426937436.0186</v>
      </c>
      <c r="L5712" s="444">
        <f t="shared" ca="1" si="212"/>
        <v>-1272582891922080.5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-1272582891922080.5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-5302428716342.002</v>
      </c>
      <c r="L5713" s="444">
        <f t="shared" ca="1" si="212"/>
        <v>-1277885320638422.5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-1277885320638422.5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-5324522169326.7607</v>
      </c>
      <c r="L5714" s="444">
        <f t="shared" ca="1" si="212"/>
        <v>-1283209842807749.3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-1283209842807749.3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-5346707678365.6221</v>
      </c>
      <c r="L5715" s="444">
        <f t="shared" ca="1" si="212"/>
        <v>-1288556550486114.8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-1288556550486114.8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-5368985627025.4785</v>
      </c>
      <c r="L5716" s="444">
        <f t="shared" ca="1" si="212"/>
        <v>-1293925536113140.3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-1293925536113140.3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-5391356400471.418</v>
      </c>
      <c r="L5717" s="444">
        <f t="shared" ca="1" si="212"/>
        <v>-1299316892513611.8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-1299316892513611.8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-5413820385473.3818</v>
      </c>
      <c r="L5718" s="444">
        <f t="shared" ca="1" si="212"/>
        <v>-1304730712899085.3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-1304730712899085.3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-5436377970412.8555</v>
      </c>
      <c r="L5719" s="444">
        <f t="shared" ca="1" si="212"/>
        <v>-1310167090869498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-1310167090869498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-5459029545289.5752</v>
      </c>
      <c r="L5720" s="444">
        <f t="shared" ca="1" si="212"/>
        <v>-1315626120414787.5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-1315626120414787.5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-5481775501728.2813</v>
      </c>
      <c r="L5721" s="444">
        <f t="shared" ca="1" si="212"/>
        <v>-1321107895916515.8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-1321107895916515.8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-5504616232985.4824</v>
      </c>
      <c r="L5722" s="444">
        <f t="shared" ca="1" si="212"/>
        <v>-1326612512149501.3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-1326612512149501.3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-5527552133956.2549</v>
      </c>
      <c r="L5723" s="444">
        <f t="shared" ca="1" si="212"/>
        <v>-1332140064283457.5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-1332140064283457.5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-5550583601181.0732</v>
      </c>
      <c r="L5724" s="444">
        <f t="shared" ca="1" si="212"/>
        <v>-1337690647884638.5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-1337690647884638.5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-5573711032852.6602</v>
      </c>
      <c r="L5725" s="444">
        <f t="shared" ca="1" si="212"/>
        <v>-1343264358917491.3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-1343264358917491.3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-5596934828822.8799</v>
      </c>
      <c r="L5726" s="444">
        <f t="shared" ca="1" si="212"/>
        <v>-1348861293746314.3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-1348861293746314.3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-5620255390609.6426</v>
      </c>
      <c r="L5727" s="444">
        <f t="shared" ca="1" si="212"/>
        <v>-1354481549136924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-1354481549136924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-5643673121403.8496</v>
      </c>
      <c r="L5728" s="444">
        <f t="shared" ca="1" si="212"/>
        <v>-1360125222258327.8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-1360125222258327.8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-5667188426076.3652</v>
      </c>
      <c r="L5729" s="444">
        <f t="shared" ca="1" si="212"/>
        <v>-1365792410684404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-1365792410684404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-5690801711185.0166</v>
      </c>
      <c r="L5730" s="444">
        <f t="shared" ca="1" si="212"/>
        <v>-1371483212395589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-1371483212395589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-5714513384981.6211</v>
      </c>
      <c r="L5731" s="444">
        <f t="shared" ca="1" si="212"/>
        <v>-1377197725780570.5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-1377197725780570.5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-5738323857419.0439</v>
      </c>
      <c r="L5732" s="444">
        <f t="shared" ca="1" si="212"/>
        <v>-1382936049637989.5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-1382936049637989.5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-5762233540158.2891</v>
      </c>
      <c r="L5733" s="444">
        <f t="shared" ca="1" si="212"/>
        <v>-1388698283178147.8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-1388698283178147.8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-5786242846575.6152</v>
      </c>
      <c r="L5734" s="444">
        <f t="shared" ca="1" si="212"/>
        <v>-1394484526024723.3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-1394484526024723.3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-5810352191769.6797</v>
      </c>
      <c r="L5735" s="444">
        <f t="shared" ca="1" si="212"/>
        <v>-1400294878216493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-1400294878216493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-5834561992568.7207</v>
      </c>
      <c r="L5736" s="444">
        <f t="shared" ca="1" si="212"/>
        <v>-1406129440209061.8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-1406129440209061.8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-5858872667537.7568</v>
      </c>
      <c r="L5737" s="444">
        <f t="shared" ca="1" si="212"/>
        <v>-1411988312876599.5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-1411988312876599.5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-5883284636985.8311</v>
      </c>
      <c r="L5738" s="444">
        <f t="shared" ca="1" si="212"/>
        <v>-1417871597513585.3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-1417871597513585.3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-5907798322973.2715</v>
      </c>
      <c r="L5739" s="444">
        <f t="shared" ca="1" si="212"/>
        <v>-1423779395836558.5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-1423779395836558.5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-5932414149318.9941</v>
      </c>
      <c r="L5740" s="444">
        <f t="shared" ca="1" si="212"/>
        <v>-1429711809985877.5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-1429711809985877.5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-5957132541607.8232</v>
      </c>
      <c r="L5741" s="444">
        <f t="shared" ca="1" si="212"/>
        <v>-1435668942527485.3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-1435668942527485.3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-5981953927197.8555</v>
      </c>
      <c r="L5742" s="444">
        <f t="shared" ca="1" si="212"/>
        <v>-1441650896454683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-1441650896454683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-6006878735227.8457</v>
      </c>
      <c r="L5743" s="444">
        <f t="shared" ca="1" si="212"/>
        <v>-1447657775189910.8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-1447657775189910.8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-6031907396624.6279</v>
      </c>
      <c r="L5744" s="444">
        <f t="shared" ca="1" si="212"/>
        <v>-1453689682586535.5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-1453689682586535.5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-6057040344110.5645</v>
      </c>
      <c r="L5745" s="444">
        <f t="shared" ca="1" si="212"/>
        <v>-1459746722930646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-1459746722930646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-6082278012211.0254</v>
      </c>
      <c r="L5746" s="444">
        <f t="shared" ca="1" si="212"/>
        <v>-1465829000942857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-1465829000942857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-6107620837261.9043</v>
      </c>
      <c r="L5747" s="444">
        <f t="shared" ca="1" si="212"/>
        <v>-1471936621780119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-1471936621780119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-6133069257417.1621</v>
      </c>
      <c r="L5748" s="444">
        <f t="shared" ca="1" si="212"/>
        <v>-1478069691037536.3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-1478069691037536.3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-6158623712656.4014</v>
      </c>
      <c r="L5749" s="444">
        <f t="shared" ca="1" si="212"/>
        <v>-1484228314750192.8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-1484228314750192.8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-6184284644792.4697</v>
      </c>
      <c r="L5750" s="444">
        <f t="shared" ca="1" si="212"/>
        <v>-1490412599394985.3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-1490412599394985.3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-6210052497479.1055</v>
      </c>
      <c r="L5751" s="444">
        <f t="shared" ca="1" si="212"/>
        <v>-1496622651892464.3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-1496622651892464.3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-6235927716218.6006</v>
      </c>
      <c r="L5752" s="444">
        <f t="shared" ca="1" si="212"/>
        <v>-1502858579608682.8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-1502858579608682.8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-6261910748369.5117</v>
      </c>
      <c r="L5753" s="444">
        <f t="shared" ca="1" si="212"/>
        <v>-1509120490357052.3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-1509120490357052.3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-6288002043154.3848</v>
      </c>
      <c r="L5754" s="444">
        <f t="shared" ca="1" si="212"/>
        <v>-1515408492400206.8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-1515408492400206.8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-6314202051667.5283</v>
      </c>
      <c r="L5755" s="444">
        <f t="shared" ca="1" si="212"/>
        <v>-1521722694451874.3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-1521722694451874.3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-6340511226882.8096</v>
      </c>
      <c r="L5756" s="444">
        <f t="shared" ca="1" si="212"/>
        <v>-1528063205678757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-1528063205678757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-6366930023661.4873</v>
      </c>
      <c r="L5757" s="444">
        <f t="shared" ca="1" si="212"/>
        <v>-1534430135702418.5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-1534430135702418.5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-6393458898760.0771</v>
      </c>
      <c r="L5758" s="444">
        <f t="shared" ca="1" si="212"/>
        <v>-1540823594601178.5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-1540823594601178.5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-6420098310838.2441</v>
      </c>
      <c r="L5759" s="444">
        <f t="shared" ca="1" si="212"/>
        <v>-1547243692912016.8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-1547243692912016.8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-6446848720466.7363</v>
      </c>
      <c r="L5760" s="444">
        <f t="shared" ca="1" si="212"/>
        <v>-1553690541632483.5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-1553690541632483.5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-6473710590135.3477</v>
      </c>
      <c r="L5761" s="444">
        <f t="shared" ca="1" si="212"/>
        <v>-1560164252222618.8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-1560164252222618.8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-6500684384260.9111</v>
      </c>
      <c r="L5762" s="444">
        <f t="shared" ca="1" si="212"/>
        <v>-1566664936606879.8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-1566664936606879.8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-6527770569195.332</v>
      </c>
      <c r="L5763" s="444">
        <f t="shared" ca="1" si="212"/>
        <v>-1573192707176075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-1573192707176075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-6554969613233.6455</v>
      </c>
      <c r="L5764" s="444">
        <f t="shared" ca="1" si="212"/>
        <v>-1579747676789308.8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-1579747676789308.8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-6582281986622.1201</v>
      </c>
      <c r="L5765" s="444">
        <f t="shared" ca="1" si="212"/>
        <v>-1586329958775930.8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-1586329958775930.8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-6609708161566.3779</v>
      </c>
      <c r="L5766" s="444">
        <f t="shared" ca="1" si="212"/>
        <v>-1592939666937497.3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-1592939666937497.3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-6637248612239.5723</v>
      </c>
      <c r="L5767" s="444">
        <f t="shared" ca="1" si="212"/>
        <v>-1599576915549736.8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-1599576915549736.8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-6664903814790.5693</v>
      </c>
      <c r="L5768" s="444">
        <f t="shared" ca="1" si="212"/>
        <v>-1606241819364527.3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-1606241819364527.3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-6692674247352.1973</v>
      </c>
      <c r="L5769" s="444">
        <f t="shared" ca="1" si="212"/>
        <v>-1612934493611879.5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-1612934493611879.5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-6720560390049.498</v>
      </c>
      <c r="L5770" s="444">
        <f t="shared" ca="1" si="212"/>
        <v>-1619655054001929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-1619655054001929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-6748562725008.0371</v>
      </c>
      <c r="L5771" s="444">
        <f t="shared" ca="1" si="212"/>
        <v>-1626403616726937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-1626403616726937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-6776681736362.2373</v>
      </c>
      <c r="L5772" s="444">
        <f t="shared" ca="1" si="212"/>
        <v>-1633180298463299.3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-1633180298463299.3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-6804917910263.7471</v>
      </c>
      <c r="L5773" s="444">
        <f t="shared" ca="1" si="212"/>
        <v>-1639985216373563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-1639985216373563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-6833271734889.8457</v>
      </c>
      <c r="L5774" s="444">
        <f t="shared" ca="1" si="212"/>
        <v>-1646818488108452.8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-1646818488108452.8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-6861743700451.8867</v>
      </c>
      <c r="L5775" s="444">
        <f t="shared" ca="1" si="212"/>
        <v>-1653680231808904.8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-1653680231808904.8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-6890334299203.7695</v>
      </c>
      <c r="L5776" s="444">
        <f t="shared" ca="1" si="212"/>
        <v>-1660570566108108.5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-1660570566108108.5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-6919044025450.4521</v>
      </c>
      <c r="L5777" s="444">
        <f t="shared" ca="1" si="212"/>
        <v>-1667489610133559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-1667489610133559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-6947873375556.4961</v>
      </c>
      <c r="L5778" s="444">
        <f t="shared" ca="1" si="212"/>
        <v>-1674437483509115.5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-1674437483509115.5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-6976822847954.6475</v>
      </c>
      <c r="L5779" s="444">
        <f t="shared" ca="1" si="212"/>
        <v>-1681414306357070.3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-1681414306357070.3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-7005892943154.459</v>
      </c>
      <c r="L5780" s="444">
        <f t="shared" ca="1" si="212"/>
        <v>-1688420199300224.8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-1688420199300224.8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-7035084163750.9365</v>
      </c>
      <c r="L5781" s="444">
        <f t="shared" ca="1" si="212"/>
        <v>-1695455283463975.8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-1695455283463975.8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-7064397014433.2324</v>
      </c>
      <c r="L5782" s="444">
        <f t="shared" ca="1" si="212"/>
        <v>-1702519680478409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-1702519680478409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-7093832001993.3711</v>
      </c>
      <c r="L5783" s="444">
        <f t="shared" ca="1" si="212"/>
        <v>-1709613512480402.3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-1709613512480402.3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-7123389635335.0088</v>
      </c>
      <c r="L5784" s="444">
        <f t="shared" ca="1" si="212"/>
        <v>-1716736902115737.3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-1716736902115737.3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-7153070425482.2383</v>
      </c>
      <c r="L5785" s="444">
        <f t="shared" ca="1" si="212"/>
        <v>-1723889972541219.5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-1723889972541219.5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-7182874885588.4141</v>
      </c>
      <c r="L5786" s="444">
        <f t="shared" ca="1" si="212"/>
        <v>-1731072847426808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-1731072847426808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-7212803530945.0332</v>
      </c>
      <c r="L5787" s="444">
        <f t="shared" ca="1" si="212"/>
        <v>-1738285650957753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-1738285650957753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-7242856878990.6377</v>
      </c>
      <c r="L5788" s="444">
        <f t="shared" ca="1" si="212"/>
        <v>-1745528507836743.8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-1745528507836743.8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-7273035449319.7656</v>
      </c>
      <c r="L5789" s="444">
        <f t="shared" ca="1" si="212"/>
        <v>-1752801543286063.5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-1752801543286063.5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-7303339763691.9307</v>
      </c>
      <c r="L5790" s="444">
        <f t="shared" ca="1" si="212"/>
        <v>-1760104883049755.5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-1760104883049755.5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-7333770346040.6475</v>
      </c>
      <c r="L5791" s="444">
        <f t="shared" ca="1" si="212"/>
        <v>-1767438653395796.3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-1767438653395796.3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-7364327722482.4844</v>
      </c>
      <c r="L5792" s="444">
        <f t="shared" ca="1" si="212"/>
        <v>-1774802981118278.8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-1774802981118278.8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-7395012421326.1621</v>
      </c>
      <c r="L5793" s="444">
        <f t="shared" ca="1" si="212"/>
        <v>-1782197993539605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-1782197993539605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-7425824973081.6875</v>
      </c>
      <c r="L5794" s="444">
        <f t="shared" ca="1" si="212"/>
        <v>-1789623818512686.8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-1789623818512686.8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-7456765910469.5283</v>
      </c>
      <c r="L5795" s="444">
        <f t="shared" ca="1" si="212"/>
        <v>-1797080584423156.3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-1797080584423156.3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-7487835768429.8164</v>
      </c>
      <c r="L5796" s="444">
        <f t="shared" ca="1" si="212"/>
        <v>-1804568420191586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-1804568420191586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-7519035084131.6084</v>
      </c>
      <c r="L5797" s="444">
        <f t="shared" ca="1" si="212"/>
        <v>-1812087455275717.5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-1812087455275717.5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-7550364396982.1563</v>
      </c>
      <c r="L5798" s="444">
        <f t="shared" ca="1" si="212"/>
        <v>-1819637819672699.8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-1819637819672699.8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-7581824248636.248</v>
      </c>
      <c r="L5799" s="444">
        <f t="shared" ca="1" si="212"/>
        <v>-1827219643921336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-1827219643921336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-7613415183005.5664</v>
      </c>
      <c r="L5800" s="444">
        <f t="shared" ca="1" si="212"/>
        <v>-1834833059104341.5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-1834833059104341.5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-7645137746268.0889</v>
      </c>
      <c r="L5801" s="444">
        <f t="shared" ca="1" si="212"/>
        <v>-1842478196850609.5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-1842478196850609.5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-7676992486877.5391</v>
      </c>
      <c r="L5802" s="444">
        <f t="shared" ca="1" si="212"/>
        <v>-1850155189337487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-1850155189337487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-7708979955572.8623</v>
      </c>
      <c r="L5803" s="444">
        <f t="shared" ca="1" si="212"/>
        <v>-1857864169293059.8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-1857864169293059.8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-7741100705387.749</v>
      </c>
      <c r="L5804" s="444">
        <f t="shared" ca="1" si="212"/>
        <v>-1865605269998447.5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-1865605269998447.5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-7773355291660.1982</v>
      </c>
      <c r="L5805" s="444">
        <f t="shared" ca="1" si="212"/>
        <v>-1873378625290107.8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-1873378625290107.8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-7805744272042.1162</v>
      </c>
      <c r="L5806" s="444">
        <f t="shared" ca="1" si="212"/>
        <v>-1881184369562149.8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-1881184369562149.8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-7838268206508.958</v>
      </c>
      <c r="L5807" s="444">
        <f t="shared" ca="1" si="212"/>
        <v>-1889022637768658.8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-1889022637768658.8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-7870927657369.4111</v>
      </c>
      <c r="L5808" s="444">
        <f t="shared" ca="1" si="212"/>
        <v>-1896893565426028.3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-1896893565426028.3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-7903723189275.1172</v>
      </c>
      <c r="L5809" s="444">
        <f t="shared" ca="1" si="212"/>
        <v>-1904797288615303.3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-1904797288615303.3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-7936655369230.4297</v>
      </c>
      <c r="L5810" s="444">
        <f t="shared" ca="1" si="212"/>
        <v>-1912733943984533.8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-1912733943984533.8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-7969724766602.2227</v>
      </c>
      <c r="L5811" s="444">
        <f t="shared" ca="1" si="212"/>
        <v>-1920703668751136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-1920703668751136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-8002931953129.7334</v>
      </c>
      <c r="L5812" s="444">
        <f t="shared" ca="1" si="212"/>
        <v>-1928706600704265.8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-1928706600704265.8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-8036277502934.4404</v>
      </c>
      <c r="L5813" s="444">
        <f t="shared" ca="1" si="212"/>
        <v>-1936742878207200.3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-1936742878207200.3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-8069761992530.001</v>
      </c>
      <c r="L5814" s="444">
        <f t="shared" ca="1" si="212"/>
        <v>-1944812640199730.3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-1944812640199730.3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-8103386000832.208</v>
      </c>
      <c r="L5815" s="444">
        <f t="shared" ca="1" si="212"/>
        <v>-1952916026200562.5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-1952916026200562.5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-8137150109169.0088</v>
      </c>
      <c r="L5816" s="444">
        <f t="shared" ca="1" si="212"/>
        <v>-1961053176309731.5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-1961053176309731.5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-8171054901290.5479</v>
      </c>
      <c r="L5817" s="444">
        <f t="shared" ca="1" si="212"/>
        <v>-1969224231211022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-1969224231211022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-8205100963379.2568</v>
      </c>
      <c r="L5818" s="444">
        <f t="shared" ca="1" si="212"/>
        <v>-1977429332174401.3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-1977429332174401.3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-8239288884060.0049</v>
      </c>
      <c r="L5819" s="444">
        <f t="shared" ca="1" si="212"/>
        <v>-1985668621058461.3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-1985668621058461.3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-8273619254410.2549</v>
      </c>
      <c r="L5820" s="444">
        <f t="shared" ca="1" si="212"/>
        <v>-1993942240312871.5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-1993942240312871.5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-8308092667970.2979</v>
      </c>
      <c r="L5821" s="444">
        <f t="shared" ca="1" si="212"/>
        <v>-2002250332980841.8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-2002250332980841.8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-8342709720753.5078</v>
      </c>
      <c r="L5822" s="444">
        <f t="shared" ca="1" si="212"/>
        <v>-2010593042701595.3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-2010593042701595.3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-8377471011256.6465</v>
      </c>
      <c r="L5823" s="444">
        <f t="shared" ca="1" si="212"/>
        <v>-2018970513712852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-2018970513712852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-8412377140470.2168</v>
      </c>
      <c r="L5824" s="444">
        <f t="shared" ca="1" si="212"/>
        <v>-2027382890853322.3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-2027382890853322.3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-8447428711888.8428</v>
      </c>
      <c r="L5825" s="444">
        <f t="shared" ca="1" si="212"/>
        <v>-2035830319565211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-2035830319565211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-8482626331521.7139</v>
      </c>
      <c r="L5826" s="444">
        <f t="shared" ca="1" si="212"/>
        <v>-2044312945896732.8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-2044312945896732.8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-8517970607903.0527</v>
      </c>
      <c r="L5827" s="444">
        <f t="shared" ca="1" si="212"/>
        <v>-2052830916504635.8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-2052830916504635.8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-8553462152102.6484</v>
      </c>
      <c r="L5828" s="444">
        <f t="shared" ca="1" si="212"/>
        <v>-2061384378656738.5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-2061384378656738.5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-8589101577736.4102</v>
      </c>
      <c r="L5829" s="444">
        <f t="shared" ca="1" si="212"/>
        <v>-2069973480234475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-2069973480234475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-8624889500976.9795</v>
      </c>
      <c r="L5830" s="444">
        <f t="shared" ca="1" si="212"/>
        <v>-2078598369735452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-2078598369735452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-8660826540564.3828</v>
      </c>
      <c r="L5831" s="444">
        <f t="shared" ca="1" si="212"/>
        <v>-2087259196276016.5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-2087259196276016.5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-8696913317816.7363</v>
      </c>
      <c r="L5832" s="444">
        <f t="shared" ca="1" si="212"/>
        <v>-2095956109593833.3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-2095956109593833.3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-8733150456640.9717</v>
      </c>
      <c r="L5833" s="444">
        <f t="shared" ca="1" si="212"/>
        <v>-2104689260050474.3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-2104689260050474.3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-8769538583543.6426</v>
      </c>
      <c r="L5834" s="444">
        <f t="shared" ca="1" si="212"/>
        <v>-2113458798634018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-2113458798634018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-8806078327641.7402</v>
      </c>
      <c r="L5835" s="444">
        <f t="shared" ca="1" si="212"/>
        <v>-2122264876961659.8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-2122264876961659.8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-8842770320673.584</v>
      </c>
      <c r="L5836" s="444">
        <f t="shared" ca="1" si="212"/>
        <v>-2131107647282333.3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-2131107647282333.3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-8879615197009.7227</v>
      </c>
      <c r="L5837" s="444">
        <f t="shared" ca="1" si="212"/>
        <v>-2139987262479343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-2139987262479343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-8916613593663.9277</v>
      </c>
      <c r="L5838" s="444">
        <f t="shared" ca="1" si="212"/>
        <v>-2148903876073007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-2148903876073007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-8953766150304.1953</v>
      </c>
      <c r="L5839" s="444">
        <f t="shared" ca="1" si="212"/>
        <v>-2157857642223311.3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-2157857642223311.3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-8991073509263.7969</v>
      </c>
      <c r="L5840" s="444">
        <f t="shared" ca="1" si="212"/>
        <v>-2166848715732575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-2166848715732575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-9028536315552.3965</v>
      </c>
      <c r="L5841" s="444">
        <f t="shared" ca="1" si="212"/>
        <v>-2175877252048127.5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-2175877252048127.5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-9066155216867.1973</v>
      </c>
      <c r="L5842" s="444">
        <f t="shared" ca="1" si="212"/>
        <v>-2184943407264994.8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-2184943407264994.8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-9103930863604.1445</v>
      </c>
      <c r="L5843" s="444">
        <f t="shared" ca="1" si="212"/>
        <v>-2194047338128599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-2194047338128599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-9141863908869.1641</v>
      </c>
      <c r="L5844" s="444">
        <f t="shared" ca="1" si="212"/>
        <v>-2203189202037468.3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-2203189202037468.3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-9179955008489.4512</v>
      </c>
      <c r="L5845" s="444">
        <f t="shared" ca="1" si="212"/>
        <v>-2212369157045957.8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-2212369157045957.8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-9218204821024.8242</v>
      </c>
      <c r="L5846" s="444">
        <f t="shared" ca="1" si="212"/>
        <v>-2221587361866982.5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-2221587361866982.5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-9256614007779.0938</v>
      </c>
      <c r="L5847" s="444">
        <f t="shared" ca="1" si="212"/>
        <v>-2230843975874761.5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-2230843975874761.5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-9295183232811.5059</v>
      </c>
      <c r="L5848" s="444">
        <f t="shared" ca="1" si="212"/>
        <v>-2240139159107573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-2240139159107573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-9333913162948.2207</v>
      </c>
      <c r="L5849" s="444">
        <f t="shared" ca="1" si="212"/>
        <v>-2249473072270521.3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-2249473072270521.3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-9372804467793.8398</v>
      </c>
      <c r="L5850" s="444">
        <f t="shared" ca="1" si="212"/>
        <v>-2258845876738315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-2258845876738315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-9411857819742.9785</v>
      </c>
      <c r="L5851" s="444">
        <f t="shared" ca="1" si="212"/>
        <v>-2268257734558058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-2268257734558058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-9451073893991.9082</v>
      </c>
      <c r="L5852" s="444">
        <f t="shared" ca="1" si="212"/>
        <v>-2277708808452050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-2277708808452050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-9490453368550.209</v>
      </c>
      <c r="L5853" s="444">
        <f t="shared" ca="1" si="212"/>
        <v>-2287199261820600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-2287199261820600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-9529996924252.5</v>
      </c>
      <c r="L5854" s="444">
        <f t="shared" ca="1" si="212"/>
        <v>-2296729258744852.5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-2296729258744852.5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-9569705244770.2188</v>
      </c>
      <c r="L5855" s="444">
        <f t="shared" ca="1" si="212"/>
        <v>-2306298963989622.5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-2306298963989622.5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-9609579016623.4277</v>
      </c>
      <c r="L5856" s="444">
        <f t="shared" ca="1" si="212"/>
        <v>-2315908543006246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-2315908543006246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-9649618929192.6914</v>
      </c>
      <c r="L5857" s="444">
        <f t="shared" ca="1" si="212"/>
        <v>-2325558161935438.5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-2325558161935438.5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-9689825674730.9941</v>
      </c>
      <c r="L5858" s="444">
        <f t="shared" ca="1" si="212"/>
        <v>-2335247987610169.5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-2335247987610169.5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-9730199948375.707</v>
      </c>
      <c r="L5859" s="444">
        <f t="shared" ca="1" si="212"/>
        <v>-2344978187558545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-2344978187558545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-9770742448160.6035</v>
      </c>
      <c r="L5860" s="444">
        <f t="shared" ca="1" si="212"/>
        <v>-2354748930006705.5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-2354748930006705.5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-9811453875027.9395</v>
      </c>
      <c r="L5861" s="444">
        <f t="shared" ca="1" si="212"/>
        <v>-2364560383881733.5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-2364560383881733.5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-9852334932840.5566</v>
      </c>
      <c r="L5862" s="444">
        <f t="shared" ca="1" si="212"/>
        <v>-2374412718814574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-2374412718814574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-9893386328394.0586</v>
      </c>
      <c r="L5863" s="444">
        <f t="shared" ca="1" si="212"/>
        <v>-2384306105142968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-2384306105142968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-9934608771429.0332</v>
      </c>
      <c r="L5864" s="444">
        <f t="shared" ca="1" si="212"/>
        <v>-2394240713914397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-2394240713914397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-9976002974643.3203</v>
      </c>
      <c r="L5865" s="444">
        <f t="shared" ca="1" si="212"/>
        <v>-2404216716889040.5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-2404216716889040.5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-10017569653704.336</v>
      </c>
      <c r="L5866" s="444">
        <f t="shared" ca="1" si="212"/>
        <v>-2414234286542745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-2414234286542745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-10059309527261.438</v>
      </c>
      <c r="L5867" s="444">
        <f t="shared" ca="1" si="212"/>
        <v>-2424293596070006.5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-2424293596070006.5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-10101223316958.359</v>
      </c>
      <c r="L5868" s="444">
        <f t="shared" ca="1" si="212"/>
        <v>-2434394819386965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-2434394819386965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-10143311747445.688</v>
      </c>
      <c r="L5869" s="444">
        <f t="shared" ca="1" si="212"/>
        <v>-2444538131134410.5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-2444538131134410.5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-10185575546393.377</v>
      </c>
      <c r="L5870" s="444">
        <f t="shared" ca="1" si="212"/>
        <v>-2454723706680804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-2454723706680804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-10228015444503.35</v>
      </c>
      <c r="L5871" s="444">
        <f t="shared" ca="1" si="212"/>
        <v>-2464951722125307.5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-2464951722125307.5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-10270632175522.115</v>
      </c>
      <c r="L5872" s="444">
        <f t="shared" ca="1" si="212"/>
        <v>-2475222354300829.5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-2475222354300829.5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-10313426476253.457</v>
      </c>
      <c r="L5873" s="444">
        <f t="shared" ref="L5873:L6127" ca="1" si="217">I5873-J5873+K5873</f>
        <v>-2485535780777083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-2485535780777083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-10356399086571.18</v>
      </c>
      <c r="L5874" s="444">
        <f t="shared" ca="1" si="217"/>
        <v>-2495892179863654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-2495892179863654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-10399550749431.891</v>
      </c>
      <c r="L5875" s="444">
        <f t="shared" ca="1" si="217"/>
        <v>-2506291730613086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-2506291730613086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-10442882210887.857</v>
      </c>
      <c r="L5876" s="444">
        <f t="shared" ca="1" si="217"/>
        <v>-2516734612823974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-2516734612823974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-10486394220099.891</v>
      </c>
      <c r="L5877" s="444">
        <f t="shared" ca="1" si="217"/>
        <v>-2527221007044074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-2527221007044074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-10530087529350.309</v>
      </c>
      <c r="L5878" s="444">
        <f t="shared" ca="1" si="217"/>
        <v>-2537751094573424.5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-2537751094573424.5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-10573962894055.936</v>
      </c>
      <c r="L5879" s="444">
        <f t="shared" ca="1" si="217"/>
        <v>-2548325057467480.5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-2548325057467480.5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-10618021072781.168</v>
      </c>
      <c r="L5880" s="444">
        <f t="shared" ca="1" si="217"/>
        <v>-2558943078540261.5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-2558943078540261.5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-10662262827251.09</v>
      </c>
      <c r="L5881" s="444">
        <f t="shared" ca="1" si="217"/>
        <v>-2569605341367512.5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-2569605341367512.5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-10706688922364.635</v>
      </c>
      <c r="L5882" s="444">
        <f t="shared" ca="1" si="217"/>
        <v>-2580312030289877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-2580312030289877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-10751300126207.82</v>
      </c>
      <c r="L5883" s="444">
        <f t="shared" ca="1" si="217"/>
        <v>-2591063330416085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-2591063330416085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-10796097210067.021</v>
      </c>
      <c r="L5884" s="444">
        <f t="shared" ca="1" si="217"/>
        <v>-2601859427626152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-2601859427626152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-10841080948442.301</v>
      </c>
      <c r="L5885" s="444">
        <f t="shared" ca="1" si="217"/>
        <v>-2612700508574594.5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-2612700508574594.5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-10886252119060.811</v>
      </c>
      <c r="L5886" s="444">
        <f t="shared" ca="1" si="217"/>
        <v>-2623586760693655.5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-2623586760693655.5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-10931611502890.23</v>
      </c>
      <c r="L5887" s="444">
        <f t="shared" ca="1" si="217"/>
        <v>-2634518372196545.5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-2634518372196545.5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-10977159884152.273</v>
      </c>
      <c r="L5888" s="444">
        <f t="shared" ca="1" si="217"/>
        <v>-2645495532080698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-2645495532080698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-11022898050336.242</v>
      </c>
      <c r="L5889" s="444">
        <f t="shared" ca="1" si="217"/>
        <v>-2656518430131034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-2656518430131034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-11068826792212.641</v>
      </c>
      <c r="L5890" s="444">
        <f t="shared" ca="1" si="217"/>
        <v>-2667587256923246.5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-2667587256923246.5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-11114946903846.859</v>
      </c>
      <c r="L5891" s="444">
        <f t="shared" ca="1" si="217"/>
        <v>-2678702203827093.5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-2678702203827093.5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-11161259182612.889</v>
      </c>
      <c r="L5892" s="444">
        <f t="shared" ca="1" si="217"/>
        <v>-2689863463009706.5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-2689863463009706.5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-11207764429207.109</v>
      </c>
      <c r="L5893" s="444">
        <f t="shared" ca="1" si="217"/>
        <v>-2701071227438913.5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-2701071227438913.5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-11254463447662.139</v>
      </c>
      <c r="L5894" s="444">
        <f t="shared" ca="1" si="217"/>
        <v>-2712325690886575.5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-2712325690886575.5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-11301357045360.73</v>
      </c>
      <c r="L5895" s="444">
        <f t="shared" ca="1" si="217"/>
        <v>-2723627047931936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-2723627047931936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-11348446033049.732</v>
      </c>
      <c r="L5896" s="444">
        <f t="shared" ca="1" si="217"/>
        <v>-2734975493964985.5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-2734975493964985.5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-11395731224854.105</v>
      </c>
      <c r="L5897" s="444">
        <f t="shared" ca="1" si="217"/>
        <v>-2746371225189839.5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-2746371225189839.5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-11443213438290.998</v>
      </c>
      <c r="L5898" s="444">
        <f t="shared" ca="1" si="217"/>
        <v>-2757814438628130.5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-2757814438628130.5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-11490893494283.877</v>
      </c>
      <c r="L5899" s="444">
        <f t="shared" ca="1" si="217"/>
        <v>-2769305332122414.5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-2769305332122414.5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-11538772217176.727</v>
      </c>
      <c r="L5900" s="444">
        <f t="shared" ca="1" si="217"/>
        <v>-2780844104339591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-2780844104339591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-11586850434748.295</v>
      </c>
      <c r="L5901" s="444">
        <f t="shared" ca="1" si="217"/>
        <v>-2792430954774339.5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-2792430954774339.5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-11635128978226.414</v>
      </c>
      <c r="L5902" s="444">
        <f t="shared" ca="1" si="217"/>
        <v>-2804066083752566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-2804066083752566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-11683608682302.357</v>
      </c>
      <c r="L5903" s="444">
        <f t="shared" ca="1" si="217"/>
        <v>-2815749692434868.5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-2815749692434868.5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-11732290385145.285</v>
      </c>
      <c r="L5904" s="444">
        <f t="shared" ca="1" si="217"/>
        <v>-2827481982820014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-2827481982820014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-11781174928416.725</v>
      </c>
      <c r="L5905" s="444">
        <f t="shared" ca="1" si="217"/>
        <v>-2839263157748430.5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-2839263157748430.5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-11830263157285.127</v>
      </c>
      <c r="L5906" s="444">
        <f t="shared" ca="1" si="217"/>
        <v>-2851093420905715.5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-2851093420905715.5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-11879555920440.48</v>
      </c>
      <c r="L5907" s="444">
        <f t="shared" ca="1" si="217"/>
        <v>-2862972976826156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-2862972976826156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-11929054070108.982</v>
      </c>
      <c r="L5908" s="444">
        <f t="shared" ca="1" si="217"/>
        <v>-2874902030896265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-2874902030896265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-11978758462067.771</v>
      </c>
      <c r="L5909" s="444">
        <f t="shared" ca="1" si="217"/>
        <v>-2886880789358333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-2886880789358333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-12028669955659.721</v>
      </c>
      <c r="L5910" s="444">
        <f t="shared" ca="1" si="217"/>
        <v>-2898909459313992.5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-2898909459313992.5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-12078789413808.303</v>
      </c>
      <c r="L5911" s="444">
        <f t="shared" ca="1" si="217"/>
        <v>-2910988248727801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-2910988248727801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-12129117703032.504</v>
      </c>
      <c r="L5912" s="444">
        <f t="shared" ca="1" si="217"/>
        <v>-2923117366430833.5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-2923117366430833.5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-12179655693461.807</v>
      </c>
      <c r="L5913" s="444">
        <f t="shared" ca="1" si="217"/>
        <v>-2935297022124295.5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-2935297022124295.5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-12230404258851.23</v>
      </c>
      <c r="L5914" s="444">
        <f t="shared" ca="1" si="217"/>
        <v>-2947527426383146.5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-2947527426383146.5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-12281364276596.443</v>
      </c>
      <c r="L5915" s="444">
        <f t="shared" ca="1" si="217"/>
        <v>-2959808790659743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-2959808790659743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-12332536627748.93</v>
      </c>
      <c r="L5916" s="444">
        <f t="shared" ca="1" si="217"/>
        <v>-2972141327287492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-2972141327287492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-12383922197031.217</v>
      </c>
      <c r="L5917" s="444">
        <f t="shared" ca="1" si="217"/>
        <v>-2984525249484523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-2984525249484523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-12435521872852.18</v>
      </c>
      <c r="L5918" s="444">
        <f t="shared" ca="1" si="217"/>
        <v>-2996960771357375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-2996960771357375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-12487336547322.396</v>
      </c>
      <c r="L5919" s="444">
        <f t="shared" ca="1" si="217"/>
        <v>-3009448107904697.5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-3009448107904697.5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-12539367116269.572</v>
      </c>
      <c r="L5920" s="444">
        <f t="shared" ca="1" si="217"/>
        <v>-3021987475020967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-3021987475020967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-12591614479254.029</v>
      </c>
      <c r="L5921" s="444">
        <f t="shared" ca="1" si="217"/>
        <v>-3034579089500221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-3034579089500221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-12644079539584.254</v>
      </c>
      <c r="L5922" s="444">
        <f t="shared" ca="1" si="217"/>
        <v>-3047223169039805.5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-3047223169039805.5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-12696763204332.523</v>
      </c>
      <c r="L5923" s="444">
        <f t="shared" ca="1" si="217"/>
        <v>-3059919932244138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-3059919932244138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-12749666384350.574</v>
      </c>
      <c r="L5924" s="444">
        <f t="shared" ca="1" si="217"/>
        <v>-3072669598628488.5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-3072669598628488.5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-12802789994285.369</v>
      </c>
      <c r="L5925" s="444">
        <f t="shared" ca="1" si="217"/>
        <v>-3085472388622774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-3085472388622774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-12856134952594.891</v>
      </c>
      <c r="L5926" s="444">
        <f t="shared" ca="1" si="217"/>
        <v>-3098328523575369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-3098328523575369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-12909702181564.037</v>
      </c>
      <c r="L5927" s="444">
        <f t="shared" ca="1" si="217"/>
        <v>-3111238225756933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-3111238225756933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-12963492607320.555</v>
      </c>
      <c r="L5928" s="444">
        <f t="shared" ca="1" si="217"/>
        <v>-3124201718364253.5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-3124201718364253.5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-13017507159851.057</v>
      </c>
      <c r="L5929" s="444">
        <f t="shared" ca="1" si="217"/>
        <v>-3137219225524104.5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-3137219225524104.5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-13071746773017.102</v>
      </c>
      <c r="L5930" s="444">
        <f t="shared" ca="1" si="217"/>
        <v>-3150290972297121.5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-3150290972297121.5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-13126212384571.34</v>
      </c>
      <c r="L5931" s="444">
        <f t="shared" ca="1" si="217"/>
        <v>-3163417184681693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-3163417184681693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-13180904936173.721</v>
      </c>
      <c r="L5932" s="444">
        <f t="shared" ca="1" si="217"/>
        <v>-3176598089617866.5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-3176598089617866.5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-13235825373407.777</v>
      </c>
      <c r="L5933" s="444">
        <f t="shared" ca="1" si="217"/>
        <v>-3189833914991274.5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-3189833914991274.5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-13290974645796.977</v>
      </c>
      <c r="L5934" s="444">
        <f t="shared" ca="1" si="217"/>
        <v>-3203124889637071.5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-3203124889637071.5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-13346353706821.131</v>
      </c>
      <c r="L5935" s="444">
        <f t="shared" ca="1" si="217"/>
        <v>-3216471243343892.5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-3216471243343892.5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-13401963513932.885</v>
      </c>
      <c r="L5936" s="444">
        <f t="shared" ca="1" si="217"/>
        <v>-3229873206857825.5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-3229873206857825.5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-13457805028574.273</v>
      </c>
      <c r="L5937" s="444">
        <f t="shared" ca="1" si="217"/>
        <v>-3243331011886400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-3243331011886400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-13513879216193.334</v>
      </c>
      <c r="L5938" s="444">
        <f t="shared" ca="1" si="217"/>
        <v>-3256844891102593.5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-3256844891102593.5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-13570187046260.807</v>
      </c>
      <c r="L5939" s="444">
        <f t="shared" ca="1" si="217"/>
        <v>-3270415078148854.5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-3270415078148854.5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-13626729492286.895</v>
      </c>
      <c r="L5940" s="444">
        <f t="shared" ca="1" si="217"/>
        <v>-3284041807641141.5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-3284041807641141.5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-13683507531838.09</v>
      </c>
      <c r="L5941" s="444">
        <f t="shared" ca="1" si="217"/>
        <v>-3297725315172979.5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-3297725315172979.5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-13740522146554.082</v>
      </c>
      <c r="L5942" s="444">
        <f t="shared" ca="1" si="217"/>
        <v>-3311465837319533.5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-3311465837319533.5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-13797774322164.723</v>
      </c>
      <c r="L5943" s="444">
        <f t="shared" ca="1" si="217"/>
        <v>-3325263611641698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-3325263611641698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-13855265048507.074</v>
      </c>
      <c r="L5944" s="444">
        <f t="shared" ca="1" si="217"/>
        <v>-3339118876690205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-3339118876690205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-13912995319542.521</v>
      </c>
      <c r="L5945" s="444">
        <f t="shared" ca="1" si="217"/>
        <v>-3353031872009747.5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-3353031872009747.5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-13970966133373.947</v>
      </c>
      <c r="L5946" s="444">
        <f t="shared" ca="1" si="217"/>
        <v>-3367002838143121.5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-3367002838143121.5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-14029178492263.006</v>
      </c>
      <c r="L5947" s="444">
        <f t="shared" ca="1" si="217"/>
        <v>-3381032016635384.5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-3381032016635384.5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-14087633402647.436</v>
      </c>
      <c r="L5948" s="444">
        <f t="shared" ca="1" si="217"/>
        <v>-3395119650038032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-3395119650038032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-14146331875158.467</v>
      </c>
      <c r="L5949" s="444">
        <f t="shared" ca="1" si="217"/>
        <v>-3409265981913190.5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-3409265981913190.5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-14205274924638.293</v>
      </c>
      <c r="L5950" s="444">
        <f t="shared" ca="1" si="217"/>
        <v>-3423471256837829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-3423471256837829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-14264463570157.621</v>
      </c>
      <c r="L5951" s="444">
        <f t="shared" ca="1" si="217"/>
        <v>-3437735720407986.5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-3437735720407986.5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-14323898835033.277</v>
      </c>
      <c r="L5952" s="444">
        <f t="shared" ca="1" si="217"/>
        <v>-3452059619243020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-3452059619243020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-14383581746845.916</v>
      </c>
      <c r="L5953" s="444">
        <f t="shared" ca="1" si="217"/>
        <v>-3466443200989866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-3466443200989866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-14443513337457.775</v>
      </c>
      <c r="L5954" s="444">
        <f t="shared" ca="1" si="217"/>
        <v>-3480886714327324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-3480886714327324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-14503694643030.516</v>
      </c>
      <c r="L5955" s="444">
        <f t="shared" ca="1" si="217"/>
        <v>-3495390408970354.5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-3495390408970354.5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-14564126704043.143</v>
      </c>
      <c r="L5956" s="444">
        <f t="shared" ca="1" si="217"/>
        <v>-3509954535674397.5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-3509954535674397.5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-14624810565309.99</v>
      </c>
      <c r="L5957" s="444">
        <f t="shared" ca="1" si="217"/>
        <v>-3524579346239707.5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-3524579346239707.5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-14685747275998.781</v>
      </c>
      <c r="L5958" s="444">
        <f t="shared" ca="1" si="217"/>
        <v>-3539265093515706.5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-3539265093515706.5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-14746937889648.777</v>
      </c>
      <c r="L5959" s="444">
        <f t="shared" ca="1" si="217"/>
        <v>-3554012031405355.5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-3554012031405355.5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-14808383464188.982</v>
      </c>
      <c r="L5960" s="444">
        <f t="shared" ca="1" si="217"/>
        <v>-3568820414869544.5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-3568820414869544.5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-14870085061956.438</v>
      </c>
      <c r="L5961" s="444">
        <f t="shared" ca="1" si="217"/>
        <v>-3583690499931501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-3583690499931501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-14932043749714.59</v>
      </c>
      <c r="L5962" s="444">
        <f t="shared" ca="1" si="217"/>
        <v>-3598622543681215.5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-3598622543681215.5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-14994260598671.73</v>
      </c>
      <c r="L5963" s="444">
        <f t="shared" ca="1" si="217"/>
        <v>-3613616804279887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-3613616804279887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-15056736684499.529</v>
      </c>
      <c r="L5964" s="444">
        <f t="shared" ca="1" si="217"/>
        <v>-3628673540964386.5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-3628673540964386.5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-15119473087351.609</v>
      </c>
      <c r="L5965" s="444">
        <f t="shared" ca="1" si="217"/>
        <v>-3643793014051738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-3643793014051738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-15182470891882.244</v>
      </c>
      <c r="L5966" s="444">
        <f t="shared" ca="1" si="217"/>
        <v>-3658975484943620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-3658975484943620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-15245731187265.08</v>
      </c>
      <c r="L5967" s="444">
        <f t="shared" ca="1" si="217"/>
        <v>-3674221216130885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-3674221216130885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-15309255067212.021</v>
      </c>
      <c r="L5968" s="444">
        <f t="shared" ca="1" si="217"/>
        <v>-3689530471198097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-3689530471198097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-15373043629992.072</v>
      </c>
      <c r="L5969" s="444">
        <f t="shared" ca="1" si="217"/>
        <v>-3704903514828089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-3704903514828089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-15437097978450.371</v>
      </c>
      <c r="L5970" s="444">
        <f t="shared" ca="1" si="217"/>
        <v>-3720340612806539.5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-3720340612806539.5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-15501419220027.248</v>
      </c>
      <c r="L5971" s="444">
        <f t="shared" ca="1" si="217"/>
        <v>-3735842032026566.5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-3735842032026566.5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-15566008466777.359</v>
      </c>
      <c r="L5972" s="444">
        <f t="shared" ca="1" si="217"/>
        <v>-3751408040493344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-3751408040493344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-15630866835388.936</v>
      </c>
      <c r="L5973" s="444">
        <f t="shared" ca="1" si="217"/>
        <v>-3767038907328733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-3767038907328733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-15695995447203.053</v>
      </c>
      <c r="L5974" s="444">
        <f t="shared" ca="1" si="217"/>
        <v>-3782734902775936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-3782734902775936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-15761395428233.066</v>
      </c>
      <c r="L5975" s="444">
        <f t="shared" ca="1" si="217"/>
        <v>-3798496298204169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-3798496298204169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-15827067909184.037</v>
      </c>
      <c r="L5976" s="444">
        <f t="shared" ca="1" si="217"/>
        <v>-3814323366113353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-3814323366113353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-15893014025472.307</v>
      </c>
      <c r="L5977" s="444">
        <f t="shared" ca="1" si="217"/>
        <v>-3830216380138825.5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-3830216380138825.5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-15959234917245.105</v>
      </c>
      <c r="L5978" s="444">
        <f t="shared" ca="1" si="217"/>
        <v>-3846175615056070.5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-3846175615056070.5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-16025731729400.293</v>
      </c>
      <c r="L5979" s="444">
        <f t="shared" ca="1" si="217"/>
        <v>-3862201346785471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-3862201346785471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-16092505611606.127</v>
      </c>
      <c r="L5980" s="444">
        <f t="shared" ca="1" si="217"/>
        <v>-3878293852397077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-3878293852397077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-16159557718321.154</v>
      </c>
      <c r="L5981" s="444">
        <f t="shared" ca="1" si="217"/>
        <v>-3894453410115398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-3894453410115398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-16226889208814.16</v>
      </c>
      <c r="L5982" s="444">
        <f t="shared" ca="1" si="217"/>
        <v>-3910680299324212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-3910680299324212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-16294501247184.217</v>
      </c>
      <c r="L5983" s="444">
        <f t="shared" ca="1" si="217"/>
        <v>-3926974800571396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-3926974800571396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-16362395002380.816</v>
      </c>
      <c r="L5984" s="444">
        <f t="shared" ca="1" si="217"/>
        <v>-3943337195573777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-3943337195573777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-16430571648224.068</v>
      </c>
      <c r="L5985" s="444">
        <f t="shared" ca="1" si="217"/>
        <v>-3959767767222001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-3959767767222001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-16499032363425.004</v>
      </c>
      <c r="L5986" s="444">
        <f t="shared" ca="1" si="217"/>
        <v>-3976266799585426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-3976266799585426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-16567778331605.943</v>
      </c>
      <c r="L5987" s="444">
        <f t="shared" ca="1" si="217"/>
        <v>-3992834577917032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-3992834577917032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-16636810741320.967</v>
      </c>
      <c r="L5988" s="444">
        <f t="shared" ca="1" si="217"/>
        <v>-4009471388658353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-4009471388658353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-16706130786076.469</v>
      </c>
      <c r="L5989" s="444">
        <f t="shared" ca="1" si="217"/>
        <v>-4026177519444429.5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-4026177519444429.5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-16775739664351.787</v>
      </c>
      <c r="L5990" s="444">
        <f t="shared" ca="1" si="217"/>
        <v>-4042953259108781.5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-4042953259108781.5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-16845638579619.924</v>
      </c>
      <c r="L5991" s="444">
        <f t="shared" ca="1" si="217"/>
        <v>-4059798897688401.5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-4059798897688401.5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-16915828740368.338</v>
      </c>
      <c r="L5992" s="444">
        <f t="shared" ca="1" si="217"/>
        <v>-4076714726428770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-4076714726428770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-16986311360119.875</v>
      </c>
      <c r="L5993" s="444">
        <f t="shared" ca="1" si="217"/>
        <v>-4093701037788890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-4093701037788890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-17057087657453.709</v>
      </c>
      <c r="L5994" s="444">
        <f t="shared" ca="1" si="217"/>
        <v>-4110758125446343.5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-4110758125446343.5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-17128158856026.432</v>
      </c>
      <c r="L5995" s="444">
        <f t="shared" ca="1" si="217"/>
        <v>-4127886284302370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-4127886284302370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-17199526184593.209</v>
      </c>
      <c r="L5996" s="444">
        <f t="shared" ca="1" si="217"/>
        <v>-4145085810486963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-4145085810486963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-17271190877029.012</v>
      </c>
      <c r="L5997" s="444">
        <f t="shared" ca="1" si="217"/>
        <v>-4162357001363992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-4162357001363992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-17343154172349.967</v>
      </c>
      <c r="L5998" s="444">
        <f t="shared" ca="1" si="217"/>
        <v>-4179700155536342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-4179700155536342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-17415417314734.756</v>
      </c>
      <c r="L5999" s="444">
        <f t="shared" ca="1" si="217"/>
        <v>-4197115572851077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-4197115572851077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-17487981553546.152</v>
      </c>
      <c r="L6000" s="444">
        <f t="shared" ca="1" si="217"/>
        <v>-4214603554404623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-4214603554404623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-17560848143352.596</v>
      </c>
      <c r="L6001" s="444">
        <f t="shared" ca="1" si="217"/>
        <v>-4232164402547975.5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-4232164402547975.5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-17634018343949.898</v>
      </c>
      <c r="L6002" s="444">
        <f t="shared" ca="1" si="217"/>
        <v>-4249798420891925.5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-4249798420891925.5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-17707493420383.023</v>
      </c>
      <c r="L6003" s="444">
        <f t="shared" ca="1" si="217"/>
        <v>-4267505914312308.5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-4267505914312308.5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-17781274642967.953</v>
      </c>
      <c r="L6004" s="444">
        <f t="shared" ca="1" si="217"/>
        <v>-4285287188955276.5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-4285287188955276.5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-17855363287313.652</v>
      </c>
      <c r="L6005" s="444">
        <f t="shared" ca="1" si="217"/>
        <v>-4303142552242590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-4303142552242590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-17929760634344.125</v>
      </c>
      <c r="L6006" s="444">
        <f t="shared" ca="1" si="217"/>
        <v>-4321072312876934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-4321072312876934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-18004467970320.559</v>
      </c>
      <c r="L6007" s="444">
        <f t="shared" ca="1" si="217"/>
        <v>-4339076780847254.5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-4339076780847254.5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-18079486586863.559</v>
      </c>
      <c r="L6008" s="444">
        <f t="shared" ca="1" si="217"/>
        <v>-4357156267434118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-4357156267434118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-18154817780975.492</v>
      </c>
      <c r="L6009" s="444">
        <f t="shared" ca="1" si="217"/>
        <v>-4375311085215093.5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-4375311085215093.5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-18230462855062.891</v>
      </c>
      <c r="L6010" s="444">
        <f t="shared" ca="1" si="217"/>
        <v>-4393541548070156.5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-4393541548070156.5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-18306423116958.984</v>
      </c>
      <c r="L6011" s="444">
        <f t="shared" ca="1" si="217"/>
        <v>-4411847971187115.5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-4411847971187115.5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-18382699879946.316</v>
      </c>
      <c r="L6012" s="444">
        <f t="shared" ca="1" si="217"/>
        <v>-4430230671067062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-4430230671067062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-18459294462779.426</v>
      </c>
      <c r="L6013" s="444">
        <f t="shared" ca="1" si="217"/>
        <v>-4448689965529841.5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-4448689965529841.5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-18536208189707.676</v>
      </c>
      <c r="L6014" s="444">
        <f t="shared" ca="1" si="217"/>
        <v>-4467226173719549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-4467226173719549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-18613442390498.121</v>
      </c>
      <c r="L6015" s="444">
        <f t="shared" ca="1" si="217"/>
        <v>-4485839616110047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-4485839616110047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-18690998400458.527</v>
      </c>
      <c r="L6016" s="444">
        <f t="shared" ca="1" si="217"/>
        <v>-4504530614510506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-4504530614510506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-18768877560460.441</v>
      </c>
      <c r="L6017" s="444">
        <f t="shared" ca="1" si="217"/>
        <v>-4523299492070966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-4523299492070966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-18847081216962.359</v>
      </c>
      <c r="L6018" s="444">
        <f t="shared" ca="1" si="217"/>
        <v>-4542146573287928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-4542146573287928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-18925610722033.031</v>
      </c>
      <c r="L6019" s="444">
        <f t="shared" ca="1" si="217"/>
        <v>-4561072184009961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-4561072184009961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-19004467433374.836</v>
      </c>
      <c r="L6020" s="444">
        <f t="shared" ca="1" si="217"/>
        <v>-4580076651443336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-4580076651443336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-19083652714347.234</v>
      </c>
      <c r="L6021" s="444">
        <f t="shared" ca="1" si="217"/>
        <v>-4599160304157683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-4599160304157683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-19163167933990.344</v>
      </c>
      <c r="L6022" s="444">
        <f t="shared" ca="1" si="217"/>
        <v>-4618323472091673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-4618323472091673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-19243014467048.637</v>
      </c>
      <c r="L6023" s="444">
        <f t="shared" ca="1" si="217"/>
        <v>-4637566486558722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-4637566486558722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-19323193693994.676</v>
      </c>
      <c r="L6024" s="444">
        <f t="shared" ca="1" si="217"/>
        <v>-4656889680252717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-4656889680252717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-19403707001052.988</v>
      </c>
      <c r="L6025" s="444">
        <f t="shared" ca="1" si="217"/>
        <v>-4676293387253770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-4676293387253770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-19484555780224.043</v>
      </c>
      <c r="L6026" s="444">
        <f t="shared" ca="1" si="217"/>
        <v>-4695777943033994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-4695777943033994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-19565741429308.309</v>
      </c>
      <c r="L6027" s="444">
        <f t="shared" ca="1" si="217"/>
        <v>-4715343684463302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-4715343684463302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-19647265351930.426</v>
      </c>
      <c r="L6028" s="444">
        <f t="shared" ca="1" si="217"/>
        <v>-4734990949815232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-4734990949815232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-19729128957563.465</v>
      </c>
      <c r="L6029" s="444">
        <f t="shared" ca="1" si="217"/>
        <v>-4754720078772795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-4754720078772795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-19811333661553.313</v>
      </c>
      <c r="L6030" s="444">
        <f t="shared" ca="1" si="217"/>
        <v>-4774531412434348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-4774531412434348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-19893880885143.117</v>
      </c>
      <c r="L6031" s="444">
        <f t="shared" ca="1" si="217"/>
        <v>-4794425293319491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-4794425293319491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-19976772055497.879</v>
      </c>
      <c r="L6032" s="444">
        <f t="shared" ca="1" si="217"/>
        <v>-4814402065374989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-4814402065374989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-20060008605729.121</v>
      </c>
      <c r="L6033" s="444">
        <f t="shared" ca="1" si="217"/>
        <v>-4834462073980718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-4834462073980718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-20143591974919.656</v>
      </c>
      <c r="L6034" s="444">
        <f t="shared" ca="1" si="217"/>
        <v>-4854605665955638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-4854605665955638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-20227523608148.492</v>
      </c>
      <c r="L6035" s="444">
        <f t="shared" ca="1" si="217"/>
        <v>-4874833189563786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-4874833189563786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-20311804956515.773</v>
      </c>
      <c r="L6036" s="444">
        <f t="shared" ca="1" si="217"/>
        <v>-4895144994520302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-4895144994520302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-20396437477167.926</v>
      </c>
      <c r="L6037" s="444">
        <f t="shared" ca="1" si="217"/>
        <v>-4915541431997470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-4915541431997470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-20481422633322.793</v>
      </c>
      <c r="L6038" s="444">
        <f t="shared" ca="1" si="217"/>
        <v>-4936022854630793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-4936022854630793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-20566761894294.969</v>
      </c>
      <c r="L6039" s="444">
        <f t="shared" ca="1" si="217"/>
        <v>-4956589616525088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-4956589616525088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-20652456735521.199</v>
      </c>
      <c r="L6040" s="444">
        <f t="shared" ca="1" si="217"/>
        <v>-4977242073260609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-4977242073260609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-20738508638585.871</v>
      </c>
      <c r="L6041" s="444">
        <f t="shared" ca="1" si="217"/>
        <v>-4997980581899195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-4997980581899195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-20824919091246.645</v>
      </c>
      <c r="L6042" s="444">
        <f t="shared" ca="1" si="217"/>
        <v>-5018805500990442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-5018805500990442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-20911689587460.176</v>
      </c>
      <c r="L6043" s="444">
        <f t="shared" ca="1" si="217"/>
        <v>-5039717190577902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-5039717190577902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-20998821627407.926</v>
      </c>
      <c r="L6044" s="444">
        <f t="shared" ca="1" si="217"/>
        <v>-5060716012205310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-5060716012205310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-21086316717522.125</v>
      </c>
      <c r="L6045" s="444">
        <f t="shared" ca="1" si="217"/>
        <v>-5081802328922832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-5081802328922832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-21174176370511.801</v>
      </c>
      <c r="L6046" s="444">
        <f t="shared" ca="1" si="217"/>
        <v>-5102976505293344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-5102976505293344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-21262402105388.934</v>
      </c>
      <c r="L6047" s="444">
        <f t="shared" ca="1" si="217"/>
        <v>-5124238907398733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-5124238907398733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-21350995447494.719</v>
      </c>
      <c r="L6048" s="444">
        <f t="shared" ca="1" si="217"/>
        <v>-5145589902846228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-5145589902846228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-21439957928525.949</v>
      </c>
      <c r="L6049" s="444">
        <f t="shared" ca="1" si="217"/>
        <v>-5167029860774754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-5167029860774754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-21529291086561.477</v>
      </c>
      <c r="L6050" s="444">
        <f t="shared" ca="1" si="217"/>
        <v>-5188559151861315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-5188559151861315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-21618996466088.813</v>
      </c>
      <c r="L6051" s="444">
        <f t="shared" ca="1" si="217"/>
        <v>-5210178148327404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-5210178148327404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-21709075618030.852</v>
      </c>
      <c r="L6052" s="444">
        <f t="shared" ca="1" si="217"/>
        <v>-5231887223945435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-5231887223945435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-21799530099772.645</v>
      </c>
      <c r="L6053" s="444">
        <f t="shared" ca="1" si="217"/>
        <v>-5253686754045208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-5253686754045208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-21890361475188.367</v>
      </c>
      <c r="L6054" s="444">
        <f t="shared" ca="1" si="217"/>
        <v>-5275577115520396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-5275577115520396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-21981571314668.316</v>
      </c>
      <c r="L6055" s="444">
        <f t="shared" ca="1" si="217"/>
        <v>-5297558686835064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-5297558686835064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-22073161195146.102</v>
      </c>
      <c r="L6056" s="444">
        <f t="shared" ca="1" si="217"/>
        <v>-5319631848030210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-5319631848030210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-22165132700125.875</v>
      </c>
      <c r="L6057" s="444">
        <f t="shared" ca="1" si="217"/>
        <v>-5341796980730336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-5341796980730336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-22257487419709.734</v>
      </c>
      <c r="L6058" s="444">
        <f t="shared" ca="1" si="217"/>
        <v>-5364054468150046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-5364054468150046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-22350226950625.191</v>
      </c>
      <c r="L6059" s="444">
        <f t="shared" ca="1" si="217"/>
        <v>-5386404695100671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-5386404695100671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-22443352896252.797</v>
      </c>
      <c r="L6060" s="444">
        <f t="shared" ca="1" si="217"/>
        <v>-5408848047996924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-5408848047996924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-22536866866653.852</v>
      </c>
      <c r="L6061" s="444">
        <f t="shared" ca="1" si="217"/>
        <v>-5431384914863578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-5431384914863578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-22630770478598.242</v>
      </c>
      <c r="L6062" s="444">
        <f t="shared" ca="1" si="217"/>
        <v>-5454015685342176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-5454015685342176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-22725065355592.398</v>
      </c>
      <c r="L6063" s="444">
        <f t="shared" ca="1" si="217"/>
        <v>-5476740750697768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-5476740750697768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-22819753127907.367</v>
      </c>
      <c r="L6064" s="444">
        <f t="shared" ca="1" si="217"/>
        <v>-5499560503825675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-5499560503825675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-22914835432606.98</v>
      </c>
      <c r="L6065" s="444">
        <f t="shared" ca="1" si="217"/>
        <v>-5522475339258282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-5522475339258282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-23010313913576.176</v>
      </c>
      <c r="L6066" s="444">
        <f t="shared" ca="1" si="217"/>
        <v>-5545485653171858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-5545485653171858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-23106190221549.406</v>
      </c>
      <c r="L6067" s="444">
        <f t="shared" ca="1" si="217"/>
        <v>-5568591843393407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-5568591843393407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-23202466014139.195</v>
      </c>
      <c r="L6068" s="444">
        <f t="shared" ca="1" si="217"/>
        <v>-5591794309407546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-5591794309407546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-23299142955864.773</v>
      </c>
      <c r="L6069" s="444">
        <f t="shared" ca="1" si="217"/>
        <v>-5615093452363411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-5615093452363411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-23396222718180.879</v>
      </c>
      <c r="L6070" s="444">
        <f t="shared" ca="1" si="217"/>
        <v>-5638489675081592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-5638489675081592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-23493706979506.633</v>
      </c>
      <c r="L6071" s="444">
        <f t="shared" ca="1" si="217"/>
        <v>-5661983382061099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-5661983382061099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-23591597425254.578</v>
      </c>
      <c r="L6072" s="444">
        <f t="shared" ca="1" si="217"/>
        <v>-5685574979486354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-5685574979486354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-23689895747859.809</v>
      </c>
      <c r="L6073" s="444">
        <f t="shared" ca="1" si="217"/>
        <v>-5709264875234214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-5709264875234214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-23788603646809.227</v>
      </c>
      <c r="L6074" s="444">
        <f t="shared" ca="1" si="217"/>
        <v>-5733053478881023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-5733053478881023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-23887722828670.93</v>
      </c>
      <c r="L6075" s="444">
        <f t="shared" ca="1" si="217"/>
        <v>-5756941201709694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-5756941201709694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-23987255007123.727</v>
      </c>
      <c r="L6076" s="444">
        <f t="shared" ca="1" si="217"/>
        <v>-5780928456716818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-5780928456716818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-24087201902986.742</v>
      </c>
      <c r="L6077" s="444">
        <f t="shared" ca="1" si="217"/>
        <v>-5805015658619805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-5805015658619805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-24187565244249.188</v>
      </c>
      <c r="L6078" s="444">
        <f t="shared" ca="1" si="217"/>
        <v>-5829203223864054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-5829203223864054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-24288346766100.227</v>
      </c>
      <c r="L6079" s="444">
        <f t="shared" ca="1" si="217"/>
        <v>-5853491570630154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-5853491570630154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-24389548210958.977</v>
      </c>
      <c r="L6080" s="444">
        <f t="shared" ca="1" si="217"/>
        <v>-5877881118841113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-5877881118841113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-24491171328504.637</v>
      </c>
      <c r="L6081" s="444">
        <f t="shared" ca="1" si="217"/>
        <v>-5902372290169618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-5902372290169618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-24593217875706.742</v>
      </c>
      <c r="L6082" s="444">
        <f t="shared" ca="1" si="217"/>
        <v>-5926965508045325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-5926965508045325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-24695689616855.52</v>
      </c>
      <c r="L6083" s="444">
        <f t="shared" ca="1" si="217"/>
        <v>-5951661197662181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-5951661197662181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-24798588323592.422</v>
      </c>
      <c r="L6084" s="444">
        <f t="shared" ca="1" si="217"/>
        <v>-5976459785985773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-5976459785985773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-24901915774940.719</v>
      </c>
      <c r="L6085" s="444">
        <f t="shared" ca="1" si="217"/>
        <v>-6001361701760714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-6001361701760714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-25005673757336.309</v>
      </c>
      <c r="L6086" s="444">
        <f t="shared" ca="1" si="217"/>
        <v>-6026367375518050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-6026367375518050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-25109864064658.543</v>
      </c>
      <c r="L6087" s="444">
        <f t="shared" ca="1" si="217"/>
        <v>-6051477239582709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-6051477239582709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-25214488498261.289</v>
      </c>
      <c r="L6088" s="444">
        <f t="shared" ca="1" si="217"/>
        <v>-6076691728080970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-6076691728080970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-25319548867004.043</v>
      </c>
      <c r="L6089" s="444">
        <f t="shared" ca="1" si="217"/>
        <v>-6102011276947974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-6102011276947974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-25425046987283.227</v>
      </c>
      <c r="L6090" s="444">
        <f t="shared" ca="1" si="217"/>
        <v>-6127436323935257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-6127436323935257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-25530984683063.57</v>
      </c>
      <c r="L6091" s="444">
        <f t="shared" ca="1" si="217"/>
        <v>-6152967308618321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-6152967308618321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-25637363785909.672</v>
      </c>
      <c r="L6092" s="444">
        <f t="shared" ca="1" si="217"/>
        <v>-6178604672404231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-6178604672404231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-25744186135017.629</v>
      </c>
      <c r="L6093" s="444">
        <f t="shared" ca="1" si="217"/>
        <v>-6204348858539249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-6204348858539249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-25851453577246.871</v>
      </c>
      <c r="L6094" s="444">
        <f t="shared" ca="1" si="217"/>
        <v>-6230200312116496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-6230200312116496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-25959167967152.066</v>
      </c>
      <c r="L6095" s="444">
        <f t="shared" ca="1" si="217"/>
        <v>-6256159480083648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-6256159480083648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-26067331167015.199</v>
      </c>
      <c r="L6096" s="444">
        <f t="shared" ca="1" si="217"/>
        <v>-6282226811250663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-6282226811250663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-26175945046877.762</v>
      </c>
      <c r="L6097" s="444">
        <f t="shared" ca="1" si="217"/>
        <v>-6308402756297541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-6308402756297541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-26285011484573.086</v>
      </c>
      <c r="L6098" s="444">
        <f t="shared" ca="1" si="217"/>
        <v>-6334687767782114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-6334687767782114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-26394532365758.809</v>
      </c>
      <c r="L6099" s="444">
        <f t="shared" ca="1" si="217"/>
        <v>-6361082300147873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-6361082300147873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-26504509583949.469</v>
      </c>
      <c r="L6100" s="444">
        <f t="shared" ca="1" si="217"/>
        <v>-6387586809731822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-6387586809731822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-26614945040549.258</v>
      </c>
      <c r="L6101" s="444">
        <f t="shared" ca="1" si="217"/>
        <v>-6414201754772371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-6414201754772371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-26725840644884.879</v>
      </c>
      <c r="L6102" s="444">
        <f t="shared" ca="1" si="217"/>
        <v>-6440927595417256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-6440927595417256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-26837198314238.566</v>
      </c>
      <c r="L6103" s="444">
        <f t="shared" ca="1" si="217"/>
        <v>-6467764793731495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-6467764793731495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-26949019973881.23</v>
      </c>
      <c r="L6104" s="444">
        <f t="shared" ca="1" si="217"/>
        <v>-6494713813705376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-6494713813705376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-27061307557105.734</v>
      </c>
      <c r="L6105" s="444">
        <f t="shared" ca="1" si="217"/>
        <v>-6521775121262482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-6521775121262482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-27174063005260.34</v>
      </c>
      <c r="L6106" s="444">
        <f t="shared" ca="1" si="217"/>
        <v>-6548949184267742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-6548949184267742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-27287288267782.258</v>
      </c>
      <c r="L6107" s="444">
        <f t="shared" ca="1" si="217"/>
        <v>-6576236472535524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-6576236472535524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-27400985302231.352</v>
      </c>
      <c r="L6108" s="444">
        <f t="shared" ca="1" si="217"/>
        <v>-6603637457837755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-6603637457837755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-27515156074323.98</v>
      </c>
      <c r="L6109" s="444">
        <f t="shared" ca="1" si="217"/>
        <v>-6631152613912079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-6631152613912079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-27629802557966.996</v>
      </c>
      <c r="L6110" s="444">
        <f t="shared" ca="1" si="217"/>
        <v>-6658782416470046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-6658782416470046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-27744926735291.859</v>
      </c>
      <c r="L6111" s="444">
        <f t="shared" ca="1" si="217"/>
        <v>-6686527343205338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-6686527343205338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-27860530596688.906</v>
      </c>
      <c r="L6112" s="444">
        <f t="shared" ca="1" si="217"/>
        <v>-6714387873802027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-6714387873802027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-27976616140841.777</v>
      </c>
      <c r="L6113" s="444">
        <f t="shared" ca="1" si="217"/>
        <v>-6742364489942869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-6742364489942869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-28093185374761.953</v>
      </c>
      <c r="L6114" s="444">
        <f t="shared" ca="1" si="217"/>
        <v>-6770457675317631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-6770457675317631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-28210240313823.461</v>
      </c>
      <c r="L6115" s="444">
        <f t="shared" ca="1" si="217"/>
        <v>-6798667915631454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-6798667915631454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-28327782981797.723</v>
      </c>
      <c r="L6116" s="444">
        <f t="shared" ca="1" si="217"/>
        <v>-6826995698613252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-6826995698613252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-28445815410888.551</v>
      </c>
      <c r="L6117" s="444">
        <f t="shared" ca="1" si="217"/>
        <v>-6855441514024141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-6855441514024141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-28564339641767.254</v>
      </c>
      <c r="L6118" s="444">
        <f t="shared" ca="1" si="217"/>
        <v>-6884005853665908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-6884005853665908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-28683357723607.949</v>
      </c>
      <c r="L6119" s="444">
        <f t="shared" ca="1" si="217"/>
        <v>-6912689211389516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-6912689211389516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-28802871714122.984</v>
      </c>
      <c r="L6120" s="444">
        <f t="shared" ca="1" si="217"/>
        <v>-6941492083103639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-6941492083103639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-28922883679598.496</v>
      </c>
      <c r="L6121" s="444">
        <f t="shared" ca="1" si="217"/>
        <v>-6970414966783237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-6970414966783237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-29043395694930.152</v>
      </c>
      <c r="L6122" s="444">
        <f t="shared" ca="1" si="217"/>
        <v>-6999458362478167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-6999458362478167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-29164409843659.027</v>
      </c>
      <c r="L6123" s="444">
        <f t="shared" ca="1" si="217"/>
        <v>-7028622772321826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-7028622772321826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-29285928218007.605</v>
      </c>
      <c r="L6124" s="444">
        <f t="shared" ca="1" si="217"/>
        <v>-7057908700539834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-7057908700539834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-29407952918915.98</v>
      </c>
      <c r="L6125" s="444">
        <f t="shared" ca="1" si="217"/>
        <v>-7087316653458750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-7087316653458750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-29530486056078.125</v>
      </c>
      <c r="L6126" s="444">
        <f t="shared" ca="1" si="217"/>
        <v>-7116847139514828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-7116847139514828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-29653529747978.449</v>
      </c>
      <c r="L6127" s="444">
        <f t="shared" ca="1" si="217"/>
        <v>-7146500669262806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-7146500669262806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-29777086121928.363</v>
      </c>
      <c r="L6128" s="444">
        <f t="shared" ref="L6128:L6250" ca="1" si="222">I6128-J6128+K6128</f>
        <v>-7176277755384734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-7176277755384734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-29901157314103.059</v>
      </c>
      <c r="L6129" s="444">
        <f t="shared" ca="1" si="222"/>
        <v>-7206178912698837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-7206178912698837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-30025745469578.492</v>
      </c>
      <c r="L6130" s="444">
        <f t="shared" ca="1" si="222"/>
        <v>-7236204658168415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-7236204658168415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-30150852742368.395</v>
      </c>
      <c r="L6131" s="444">
        <f t="shared" ca="1" si="222"/>
        <v>-7266355510910783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-7266355510910783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-30276481295461.598</v>
      </c>
      <c r="L6132" s="444">
        <f t="shared" ca="1" si="222"/>
        <v>-7296631992206245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-7296631992206245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-30402633300859.359</v>
      </c>
      <c r="L6133" s="444">
        <f t="shared" ca="1" si="222"/>
        <v>-7327034625507104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-7327034625507104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-30529310939612.934</v>
      </c>
      <c r="L6134" s="444">
        <f t="shared" ca="1" si="222"/>
        <v>-7357563936446717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-7357563936446717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-30656516401861.316</v>
      </c>
      <c r="L6135" s="444">
        <f t="shared" ca="1" si="222"/>
        <v>-7388220452848578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-7388220452848578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-30784251886869.078</v>
      </c>
      <c r="L6136" s="444">
        <f t="shared" ca="1" si="222"/>
        <v>-7419004704735447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-7419004704735447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-30912519603064.363</v>
      </c>
      <c r="L6137" s="444">
        <f t="shared" ca="1" si="222"/>
        <v>-7449917224338511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-7449917224338511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-31041321768077.129</v>
      </c>
      <c r="L6138" s="444">
        <f t="shared" ca="1" si="222"/>
        <v>-7480958546106588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-7480958546106588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-31170660608777.445</v>
      </c>
      <c r="L6139" s="444">
        <f t="shared" ca="1" si="222"/>
        <v>-7512129206715365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-7512129206715365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-31300538361314.02</v>
      </c>
      <c r="L6140" s="444">
        <f t="shared" ca="1" si="222"/>
        <v>-7543429745076679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-7543429745076679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-31430957271152.828</v>
      </c>
      <c r="L6141" s="444">
        <f t="shared" ca="1" si="222"/>
        <v>-7574860702347832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-7574860702347832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-31561919593115.965</v>
      </c>
      <c r="L6142" s="444">
        <f t="shared" ca="1" si="222"/>
        <v>-7606422621940948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-7606422621940948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-31693427591420.617</v>
      </c>
      <c r="L6143" s="444">
        <f t="shared" ca="1" si="222"/>
        <v>-7638116049532369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-7638116049532369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-31825483539718.203</v>
      </c>
      <c r="L6144" s="444">
        <f t="shared" ca="1" si="222"/>
        <v>-7669941533072087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-7669941533072087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-31958089721133.699</v>
      </c>
      <c r="L6145" s="444">
        <f t="shared" ca="1" si="222"/>
        <v>-7701899622793221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-7701899622793221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-32091248428305.086</v>
      </c>
      <c r="L6146" s="444">
        <f t="shared" ca="1" si="222"/>
        <v>-7733990871221526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-7733990871221526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-32224961963423.027</v>
      </c>
      <c r="L6147" s="444">
        <f t="shared" ca="1" si="222"/>
        <v>-7766215833184949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-7766215833184949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-32359232638270.621</v>
      </c>
      <c r="L6148" s="444">
        <f t="shared" ca="1" si="222"/>
        <v>-7798575065823220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-7798575065823220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-32494062774263.422</v>
      </c>
      <c r="L6149" s="444">
        <f t="shared" ca="1" si="222"/>
        <v>-7831069128597483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-7831069128597483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-32629454702489.508</v>
      </c>
      <c r="L6150" s="444">
        <f t="shared" ca="1" si="222"/>
        <v>-7863698583299973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-7863698583299973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-32765410763749.887</v>
      </c>
      <c r="L6151" s="444">
        <f t="shared" ca="1" si="222"/>
        <v>-7896463994063723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-7896463994063723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-32901933308598.84</v>
      </c>
      <c r="L6152" s="444">
        <f t="shared" ca="1" si="222"/>
        <v>-7929365927372322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-7929365927372322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-33039024697384.676</v>
      </c>
      <c r="L6153" s="444">
        <f t="shared" ca="1" si="222"/>
        <v>-7962404952069707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-7962404952069707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-33176687300290.441</v>
      </c>
      <c r="L6154" s="444">
        <f t="shared" ca="1" si="222"/>
        <v>-7995581639369997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-7995581639369997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-33314923497374.988</v>
      </c>
      <c r="L6155" s="444">
        <f t="shared" ca="1" si="222"/>
        <v>-8028896562867372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-8028896562867372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-33453735678614.055</v>
      </c>
      <c r="L6156" s="444">
        <f t="shared" ca="1" si="222"/>
        <v>-8062350298545986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-8062350298545986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-33593126243941.609</v>
      </c>
      <c r="L6157" s="444">
        <f t="shared" ca="1" si="222"/>
        <v>-8095943424789928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-8095943424789928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-33733097603291.367</v>
      </c>
      <c r="L6158" s="444">
        <f t="shared" ca="1" si="222"/>
        <v>-8129676522393219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-8129676522393219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-33873652176638.41</v>
      </c>
      <c r="L6159" s="444">
        <f t="shared" ca="1" si="222"/>
        <v>-8163550174569857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-8163550174569857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-34014792394041.07</v>
      </c>
      <c r="L6160" s="444">
        <f t="shared" ca="1" si="222"/>
        <v>-8197564966963898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-8197564966963898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-34156520695682.902</v>
      </c>
      <c r="L6161" s="444">
        <f t="shared" ca="1" si="222"/>
        <v>-8231721487659581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-8231721487659581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-34298839531914.918</v>
      </c>
      <c r="L6162" s="444">
        <f t="shared" ca="1" si="222"/>
        <v>-8266020327191496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-8266020327191496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-34441751363297.898</v>
      </c>
      <c r="L6163" s="444">
        <f t="shared" ca="1" si="222"/>
        <v>-8300462078554794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-8300462078554794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-34585258660644.98</v>
      </c>
      <c r="L6164" s="444">
        <f t="shared" ca="1" si="222"/>
        <v>-8335047337215439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-8335047337215439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-34729363905064.328</v>
      </c>
      <c r="L6165" s="444">
        <f t="shared" ca="1" si="222"/>
        <v>-8369776701120503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-8369776701120503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-34874069588002.098</v>
      </c>
      <c r="L6166" s="444">
        <f t="shared" ca="1" si="222"/>
        <v>-8404650770708505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-8404650770708505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-35019378211285.438</v>
      </c>
      <c r="L6167" s="444">
        <f t="shared" ca="1" si="222"/>
        <v>-8439670148919790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-8439670148919790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-35165292287165.785</v>
      </c>
      <c r="L6168" s="444">
        <f t="shared" ca="1" si="222"/>
        <v>-8474835441206956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-8474835441206956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-35311814338362.313</v>
      </c>
      <c r="L6169" s="444">
        <f t="shared" ca="1" si="222"/>
        <v>-8510147255545318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-8510147255545318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-35458946898105.492</v>
      </c>
      <c r="L6170" s="444">
        <f t="shared" ca="1" si="222"/>
        <v>-8545606202443423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-8545606202443423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-35606692510180.93</v>
      </c>
      <c r="L6171" s="444">
        <f t="shared" ca="1" si="222"/>
        <v>-8581212894953604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-8581212894953604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-35755053728973.352</v>
      </c>
      <c r="L6172" s="444">
        <f t="shared" ca="1" si="222"/>
        <v>-8616967948682577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-8616967948682577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-35904033119510.734</v>
      </c>
      <c r="L6173" s="444">
        <f t="shared" ca="1" si="222"/>
        <v>-8652871981802088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-8652871981802088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-36053633257508.703</v>
      </c>
      <c r="L6174" s="444">
        <f t="shared" ca="1" si="222"/>
        <v>-8688925615059597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-8688925615059597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-36203856729414.984</v>
      </c>
      <c r="L6175" s="444">
        <f t="shared" ca="1" si="222"/>
        <v>-8725129471789012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-8725129471789012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-36354706132454.219</v>
      </c>
      <c r="L6176" s="444">
        <f t="shared" ca="1" si="222"/>
        <v>-8761484177921466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-8761484177921466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-36506184074672.773</v>
      </c>
      <c r="L6177" s="444">
        <f t="shared" ca="1" si="222"/>
        <v>-8797990361996139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-8797990361996139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-36658293174983.906</v>
      </c>
      <c r="L6178" s="444">
        <f t="shared" ca="1" si="222"/>
        <v>-8834648655171123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-8834648655171123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-36811036063213.008</v>
      </c>
      <c r="L6179" s="444">
        <f t="shared" ca="1" si="222"/>
        <v>-8871459691234336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-8871459691234336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-36964415380143.063</v>
      </c>
      <c r="L6180" s="444">
        <f t="shared" ca="1" si="222"/>
        <v>-8908424106614479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-8908424106614479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-37118433777560.328</v>
      </c>
      <c r="L6181" s="444">
        <f t="shared" ca="1" si="222"/>
        <v>-8945542540392039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-8945542540392039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-37273093918300.164</v>
      </c>
      <c r="L6182" s="444">
        <f t="shared" ca="1" si="222"/>
        <v>-8982815634310339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-8982815634310339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-37428398476293.078</v>
      </c>
      <c r="L6183" s="444">
        <f t="shared" ca="1" si="222"/>
        <v>-9020244032786632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-9020244032786632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-37584350136610.969</v>
      </c>
      <c r="L6184" s="444">
        <f t="shared" ca="1" si="222"/>
        <v>-9057828382923242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-9057828382923242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-37740951595513.508</v>
      </c>
      <c r="L6185" s="444">
        <f t="shared" ca="1" si="222"/>
        <v>-9095569334518756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-9095569334518756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-37898205560494.813</v>
      </c>
      <c r="L6186" s="444">
        <f t="shared" ca="1" si="222"/>
        <v>-9133467540079250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-9133467540079250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-38056114750330.211</v>
      </c>
      <c r="L6187" s="444">
        <f t="shared" ca="1" si="222"/>
        <v>-9171523654829580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-9171523654829580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-38214681895123.25</v>
      </c>
      <c r="L6188" s="444">
        <f t="shared" ca="1" si="222"/>
        <v>-9209738336724704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-9209738336724704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-38373909736352.93</v>
      </c>
      <c r="L6189" s="444">
        <f t="shared" ca="1" si="222"/>
        <v>-9248112246461056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-9248112246461056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-38533801026921.063</v>
      </c>
      <c r="L6190" s="444">
        <f t="shared" ca="1" si="222"/>
        <v>-9286646047487978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-9286646047487978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-38694358531199.906</v>
      </c>
      <c r="L6191" s="444">
        <f t="shared" ca="1" si="222"/>
        <v>-9325340406019178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-9325340406019178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-38855585025079.906</v>
      </c>
      <c r="L6192" s="444">
        <f t="shared" ca="1" si="222"/>
        <v>-9364195991044258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-9364195991044258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-39017483296017.742</v>
      </c>
      <c r="L6193" s="444">
        <f t="shared" ca="1" si="222"/>
        <v>-9403213474340276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-9403213474340276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-39180056143084.484</v>
      </c>
      <c r="L6194" s="444">
        <f t="shared" ca="1" si="222"/>
        <v>-9442393530483360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-9442393530483360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-39343306377014</v>
      </c>
      <c r="L6195" s="444">
        <f t="shared" ca="1" si="222"/>
        <v>-9481736836860374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-9481736836860374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-39507236820251.555</v>
      </c>
      <c r="L6196" s="444">
        <f t="shared" ca="1" si="222"/>
        <v>-9521244073680626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-9521244073680626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-39671850307002.609</v>
      </c>
      <c r="L6197" s="444">
        <f t="shared" ca="1" si="222"/>
        <v>-9560915923987628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-9560915923987628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-39837149683281.781</v>
      </c>
      <c r="L6198" s="444">
        <f t="shared" ca="1" si="222"/>
        <v>-9600753073670910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-9600753073670910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-40003137806962.125</v>
      </c>
      <c r="L6199" s="444">
        <f t="shared" ca="1" si="222"/>
        <v>-9640756211477872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-9640756211477872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-40169817547824.469</v>
      </c>
      <c r="L6200" s="444">
        <f t="shared" ca="1" si="222"/>
        <v>-9680926029025696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-9680926029025696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-40337191787607.063</v>
      </c>
      <c r="L6201" s="444">
        <f t="shared" ca="1" si="222"/>
        <v>-9721263220813304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-9721263220813304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-40505263420055.43</v>
      </c>
      <c r="L6202" s="444">
        <f t="shared" ca="1" si="222"/>
        <v>-9761768484233360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-9761768484233360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-40674035350972.336</v>
      </c>
      <c r="L6203" s="444">
        <f t="shared" ca="1" si="222"/>
        <v>-9802442519584332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-9802442519584332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-40843510498268.047</v>
      </c>
      <c r="L6204" s="444">
        <f t="shared" ca="1" si="222"/>
        <v>-9843286030082600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-9843286030082600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-41013691792010.836</v>
      </c>
      <c r="L6205" s="444">
        <f t="shared" ca="1" si="222"/>
        <v>-9884299721874610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-9884299721874610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-41184582174477.539</v>
      </c>
      <c r="L6206" s="444">
        <f t="shared" ca="1" si="222"/>
        <v>-9925484304049088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-9925484304049088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-41356184600204.531</v>
      </c>
      <c r="L6207" s="444">
        <f t="shared" ca="1" si="222"/>
        <v>-9966840488649292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-9966840488649292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-41528502036038.719</v>
      </c>
      <c r="L6208" s="444">
        <f t="shared" ca="1" si="222"/>
        <v>-1.000836899068533E+16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-1.000836899068533E+16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-41701537461188.875</v>
      </c>
      <c r="L6209" s="444">
        <f t="shared" ca="1" si="222"/>
        <v>-1.0050070528146518E+16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-1.0050070528146518E+16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-41875293867277.156</v>
      </c>
      <c r="L6210" s="444">
        <f t="shared" ca="1" si="222"/>
        <v>-1.0091945822013796E+16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-1.0091945822013796E+16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-42049774258390.813</v>
      </c>
      <c r="L6211" s="444">
        <f t="shared" ca="1" si="222"/>
        <v>-1.0133995596272186E+16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-1.0133995596272186E+16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-42224981651134.109</v>
      </c>
      <c r="L6212" s="444">
        <f t="shared" ca="1" si="222"/>
        <v>-1.017622057792332E+16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-1.017622057792332E+16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-42400919074680.5</v>
      </c>
      <c r="L6213" s="444">
        <f t="shared" ca="1" si="222"/>
        <v>-1.0218621496998E+16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-1.0218621496998E+16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-42577589570825</v>
      </c>
      <c r="L6214" s="444">
        <f t="shared" ca="1" si="222"/>
        <v>-1.0261199086568824E+16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-1.0261199086568824E+16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-42754996194036.766</v>
      </c>
      <c r="L6215" s="444">
        <f t="shared" ca="1" si="222"/>
        <v>-1.030395408276286E+16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-1.030395408276286E+16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-42933142011511.914</v>
      </c>
      <c r="L6216" s="444">
        <f t="shared" ca="1" si="222"/>
        <v>-1.0346887224774372E+16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-1.0346887224774372E+16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-43112030103226.547</v>
      </c>
      <c r="L6217" s="444">
        <f t="shared" ca="1" si="222"/>
        <v>-1.0389999254877598E+16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-1.0389999254877598E+16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-43291663561989.992</v>
      </c>
      <c r="L6218" s="444">
        <f t="shared" ca="1" si="222"/>
        <v>-1.0433290918439588E+16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-1.0433290918439588E+16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-43472045493498.281</v>
      </c>
      <c r="L6219" s="444">
        <f t="shared" ca="1" si="222"/>
        <v>-1.0476762963933086E+16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-1.0476762963933086E+16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-43653179016387.859</v>
      </c>
      <c r="L6220" s="444">
        <f t="shared" ca="1" si="222"/>
        <v>-1.0520416142949474E+16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-1.0520416142949474E+16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-43835067262289.477</v>
      </c>
      <c r="L6221" s="444">
        <f t="shared" ca="1" si="222"/>
        <v>-1.0564251210211764E+16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-1.0564251210211764E+16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-44017713375882.352</v>
      </c>
      <c r="L6222" s="444">
        <f t="shared" ca="1" si="222"/>
        <v>-1.0608268923587646E+16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-1.0608268923587646E+16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-44201120514948.523</v>
      </c>
      <c r="L6223" s="444">
        <f t="shared" ca="1" si="222"/>
        <v>-1.0652470044102594E+16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-1.0652470044102594E+16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-44385291850427.477</v>
      </c>
      <c r="L6224" s="444">
        <f t="shared" ca="1" si="222"/>
        <v>-1.0696855335953022E+16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-1.0696855335953022E+16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-44570230566470.922</v>
      </c>
      <c r="L6225" s="444">
        <f t="shared" ca="1" si="222"/>
        <v>-1.0741425566519492E+16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-1.0741425566519492E+16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-44755939860497.883</v>
      </c>
      <c r="L6226" s="444">
        <f t="shared" ca="1" si="222"/>
        <v>-1.078618150637999E+16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-1.078618150637999E+16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-44942422943249.961</v>
      </c>
      <c r="L6227" s="444">
        <f t="shared" ca="1" si="222"/>
        <v>-1.083112392932324E+16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-1.083112392932324E+16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-45129683038846.836</v>
      </c>
      <c r="L6228" s="444">
        <f t="shared" ca="1" si="222"/>
        <v>-1.0876253612362086E+16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-1.0876253612362086E+16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-45317723384842.023</v>
      </c>
      <c r="L6229" s="444">
        <f t="shared" ca="1" si="222"/>
        <v>-1.0921571335746928E+16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-1.0921571335746928E+16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-45506547232278.867</v>
      </c>
      <c r="L6230" s="444">
        <f t="shared" ca="1" si="222"/>
        <v>-1.0967077882979206E+16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-1.0967077882979206E+16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-45696157845746.688</v>
      </c>
      <c r="L6231" s="444">
        <f t="shared" ca="1" si="222"/>
        <v>-1.1012774040824952E+16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-1.1012774040824952E+16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-45886558503437.297</v>
      </c>
      <c r="L6232" s="444">
        <f t="shared" ca="1" si="222"/>
        <v>-1.105866059932839E+16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-1.105866059932839E+16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-46077752497201.625</v>
      </c>
      <c r="L6233" s="444">
        <f t="shared" ca="1" si="222"/>
        <v>-1.1104738351825592E+16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-1.1104738351825592E+16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-46269743132606.633</v>
      </c>
      <c r="L6234" s="444">
        <f t="shared" ca="1" si="222"/>
        <v>-1.1151008094958198E+16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-1.1151008094958198E+16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-46462533728992.492</v>
      </c>
      <c r="L6235" s="444">
        <f t="shared" ca="1" si="222"/>
        <v>-1.119747062868719E+16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-1.119747062868719E+16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-46656127619529.961</v>
      </c>
      <c r="L6236" s="444">
        <f t="shared" ca="1" si="222"/>
        <v>-1.124412675630672E+16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-1.124412675630672E+16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-46850528151278</v>
      </c>
      <c r="L6237" s="444">
        <f t="shared" ca="1" si="222"/>
        <v>-1.1290977284457998E+16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-1.1290977284457998E+16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-47045738685241.656</v>
      </c>
      <c r="L6238" s="444">
        <f t="shared" ca="1" si="222"/>
        <v>-1.133802302314324E+16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-1.133802302314324E+16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-47241762596430.164</v>
      </c>
      <c r="L6239" s="444">
        <f t="shared" ca="1" si="222"/>
        <v>-1.138526478573967E+16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-1.138526478573967E+16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-47438603273915.289</v>
      </c>
      <c r="L6240" s="444">
        <f t="shared" ca="1" si="222"/>
        <v>-1.1432703389013586E+16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-1.1432703389013586E+16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-47636264120889.938</v>
      </c>
      <c r="L6241" s="444">
        <f t="shared" ca="1" si="222"/>
        <v>-1.1480339653134476E+16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-1.1480339653134476E+16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-47834748554726.984</v>
      </c>
      <c r="L6242" s="444">
        <f t="shared" ca="1" si="222"/>
        <v>-1.1528174401689202E+16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-1.1528174401689202E+16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-48034060007038.344</v>
      </c>
      <c r="L6243" s="444">
        <f t="shared" ca="1" si="222"/>
        <v>-1.157620846169624E+16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-1.157620846169624E+16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-48234201923734.336</v>
      </c>
      <c r="L6244" s="444">
        <f t="shared" ca="1" si="222"/>
        <v>-1.1624442663619974E+16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-1.1624442663619974E+16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-48435177765083.227</v>
      </c>
      <c r="L6245" s="444">
        <f t="shared" ca="1" si="222"/>
        <v>-1.1672877841385058E+16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-1.1672877841385058E+16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-48636991005771.078</v>
      </c>
      <c r="L6246" s="444">
        <f t="shared" ca="1" si="222"/>
        <v>-1.172151483239083E+16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-1.172151483239083E+16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-48839645134961.789</v>
      </c>
      <c r="L6247" s="444">
        <f t="shared" ca="1" si="222"/>
        <v>-1.1770354477525792E+16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-1.1770354477525792E+16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-49043143656357.469</v>
      </c>
      <c r="L6248" s="444">
        <f t="shared" ca="1" si="222"/>
        <v>-1.181939762118215E+16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-1.181939762118215E+16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-49247490088258.961</v>
      </c>
      <c r="L6249" s="444">
        <f t="shared" ca="1" si="222"/>
        <v>-1.1868645111270408E+16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-1.1868645111270408E+16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-49452687963626.703</v>
      </c>
      <c r="L6250" s="444">
        <f t="shared" ca="1" si="222"/>
        <v>-1.1918097799234034E+16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3287863.5803272431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47.333333333333336</v>
      </c>
      <c r="C4" s="463">
        <f ca="1">(SUMIFS(H:H,I:I,"&gt;0",L:L,"&lt;0"))</f>
        <v>568</v>
      </c>
      <c r="D4" s="456">
        <f t="array" aca="1" ref="D4" ca="1">INDEX(N:N,MATCH(C4,H:H,0),0)</f>
        <v>68546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3287863.5803272431</v>
      </c>
      <c r="C8" s="447">
        <f t="shared" ref="C8:C71" si="0">SUMIF(G:G,A8,J:J)</f>
        <v>0</v>
      </c>
      <c r="D8" s="447">
        <f ca="1">SUMIF(G:G,1,K:K)</f>
        <v>168213.34074577209</v>
      </c>
      <c r="E8" s="447">
        <f t="shared" ref="E8:E71" ca="1" si="1">B8-C8+D8</f>
        <v>3456076.9210730153</v>
      </c>
      <c r="F8" s="431"/>
      <c r="G8" s="459">
        <v>1</v>
      </c>
      <c r="H8" s="459">
        <v>1</v>
      </c>
      <c r="I8" s="444">
        <f ca="1">B1</f>
        <v>3287863.5803272431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13699.431584696844</v>
      </c>
      <c r="L8" s="444">
        <f t="shared" ref="L8:L262" ca="1" si="3">I8-J8+K8</f>
        <v>3301563.0119119398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3456076.9210730153</v>
      </c>
      <c r="C9" s="447">
        <f t="shared" si="0"/>
        <v>0</v>
      </c>
      <c r="D9" s="447">
        <f ca="1">SUMIF(G:G,2,K:K)</f>
        <v>176819.45450735246</v>
      </c>
      <c r="E9" s="447">
        <f t="shared" ca="1" si="1"/>
        <v>3632896.3755803676</v>
      </c>
      <c r="F9" s="431"/>
      <c r="G9" s="459">
        <v>1</v>
      </c>
      <c r="H9" s="459">
        <v>2</v>
      </c>
      <c r="I9" s="444">
        <f t="shared" ref="I9:I263" ca="1" si="5">L8</f>
        <v>3301563.0119119398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13756.51254963308</v>
      </c>
      <c r="L9" s="444">
        <f t="shared" ca="1" si="3"/>
        <v>3315319.524461573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3632896.3755803676</v>
      </c>
      <c r="C10" s="447">
        <f t="shared" si="0"/>
        <v>0</v>
      </c>
      <c r="D10" s="447">
        <f ca="1">SUMIF(G:G,3,K:K)</f>
        <v>185865.87338236137</v>
      </c>
      <c r="E10" s="447">
        <f t="shared" ca="1" si="1"/>
        <v>3818762.2489627292</v>
      </c>
      <c r="F10" s="431"/>
      <c r="G10" s="459">
        <v>1</v>
      </c>
      <c r="H10" s="459">
        <v>3</v>
      </c>
      <c r="I10" s="444">
        <f t="shared" ca="1" si="5"/>
        <v>3315319.524461573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13813.83135192322</v>
      </c>
      <c r="L10" s="444">
        <f t="shared" ca="1" si="3"/>
        <v>3329133.3558134963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3818762.2489627292</v>
      </c>
      <c r="C11" s="447">
        <f t="shared" si="0"/>
        <v>0</v>
      </c>
      <c r="D11" s="447">
        <f ca="1">SUMIF(G:G,4,K:K)</f>
        <v>195375.12421604886</v>
      </c>
      <c r="E11" s="447">
        <f t="shared" ca="1" si="1"/>
        <v>4014137.3731787782</v>
      </c>
      <c r="F11" s="431"/>
      <c r="G11" s="459">
        <v>1</v>
      </c>
      <c r="H11" s="459">
        <v>4</v>
      </c>
      <c r="I11" s="444">
        <f t="shared" ca="1" si="5"/>
        <v>3329133.3558134963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13871.388982556236</v>
      </c>
      <c r="L11" s="444">
        <f t="shared" ca="1" si="3"/>
        <v>3343004.7447960526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4014137.3731787782</v>
      </c>
      <c r="C12" s="447">
        <f t="shared" si="0"/>
        <v>0</v>
      </c>
      <c r="D12" s="447">
        <f ca="1">SUMIF(G:G,5,K:K)</f>
        <v>205370.88636982132</v>
      </c>
      <c r="E12" s="447">
        <f t="shared" ca="1" si="1"/>
        <v>4219508.2595485998</v>
      </c>
      <c r="F12" s="431"/>
      <c r="G12" s="459">
        <v>1</v>
      </c>
      <c r="H12" s="459">
        <v>5</v>
      </c>
      <c r="I12" s="444">
        <f t="shared" ca="1" si="5"/>
        <v>3343004.7447960526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13929.186436650221</v>
      </c>
      <c r="L12" s="444">
        <f t="shared" ca="1" si="3"/>
        <v>3356933.9312327029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4219508.2595485998</v>
      </c>
      <c r="C13" s="447">
        <f t="shared" si="0"/>
        <v>110555.47832289393</v>
      </c>
      <c r="D13" s="447">
        <f ca="1">SUMIF(G:G,6,K:K)</f>
        <v>214488.40571125777</v>
      </c>
      <c r="E13" s="447">
        <f t="shared" ca="1" si="1"/>
        <v>4323441.1869369633</v>
      </c>
      <c r="F13" s="431"/>
      <c r="G13" s="459">
        <v>1</v>
      </c>
      <c r="H13" s="459">
        <v>6</v>
      </c>
      <c r="I13" s="444">
        <f t="shared" ca="1" si="5"/>
        <v>3356933.9312327029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13987.224713469595</v>
      </c>
      <c r="L13" s="444">
        <f t="shared" ca="1" si="3"/>
        <v>3370921.1559461723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4323441.1869369633</v>
      </c>
      <c r="C14" s="447">
        <f t="shared" si="0"/>
        <v>265333.14797494543</v>
      </c>
      <c r="D14" s="447">
        <f ca="1">SUMIF(G:G,7,K:K)</f>
        <v>213898.41043359021</v>
      </c>
      <c r="E14" s="447">
        <f t="shared" ca="1" si="1"/>
        <v>4272006.4493956082</v>
      </c>
      <c r="F14" s="431"/>
      <c r="G14" s="459">
        <v>1</v>
      </c>
      <c r="H14" s="459">
        <v>7</v>
      </c>
      <c r="I14" s="444">
        <f t="shared" ca="1" si="5"/>
        <v>3370921.1559461723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14045.504816442386</v>
      </c>
      <c r="L14" s="444">
        <f t="shared" ca="1" si="3"/>
        <v>3384966.6607626146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4272006.4493956082</v>
      </c>
      <c r="C15" s="447">
        <f t="shared" si="0"/>
        <v>265333.14797494543</v>
      </c>
      <c r="D15" s="447">
        <f ca="1">SUMIF(G:G,8,K:K)</f>
        <v>211266.91164392579</v>
      </c>
      <c r="E15" s="447">
        <f t="shared" ca="1" si="1"/>
        <v>4217940.2130645886</v>
      </c>
      <c r="F15" s="431"/>
      <c r="G15" s="459">
        <v>1</v>
      </c>
      <c r="H15" s="459">
        <v>8</v>
      </c>
      <c r="I15" s="444">
        <f t="shared" ca="1" si="5"/>
        <v>3384966.6607626146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14104.027753177561</v>
      </c>
      <c r="L15" s="444">
        <f t="shared" ca="1" si="3"/>
        <v>3399070.6885157921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4217940.2130645886</v>
      </c>
      <c r="C16" s="447">
        <f t="shared" si="0"/>
        <v>246150.24357494549</v>
      </c>
      <c r="D16" s="447">
        <f ca="1">SUMIF(G:G,9,K:K)</f>
        <v>208987.07658527989</v>
      </c>
      <c r="E16" s="447">
        <f t="shared" ca="1" si="1"/>
        <v>4180777.0460749231</v>
      </c>
      <c r="F16" s="431"/>
      <c r="G16" s="459">
        <v>1</v>
      </c>
      <c r="H16" s="459">
        <v>9</v>
      </c>
      <c r="I16" s="444">
        <f t="shared" ca="1" si="5"/>
        <v>3399070.6885157921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14162.794535482468</v>
      </c>
      <c r="L16" s="444">
        <f t="shared" ca="1" si="3"/>
        <v>3413233.4830512744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4180777.0460749231</v>
      </c>
      <c r="C17" s="447">
        <f t="shared" si="0"/>
        <v>244406.34317494548</v>
      </c>
      <c r="D17" s="447">
        <f ca="1">SUMIF(G:G,10,K:K)</f>
        <v>207174.95968497352</v>
      </c>
      <c r="E17" s="447">
        <f t="shared" ca="1" si="1"/>
        <v>4143545.6625849511</v>
      </c>
      <c r="F17" s="431"/>
      <c r="G17" s="459">
        <v>1</v>
      </c>
      <c r="H17" s="459">
        <v>10</v>
      </c>
      <c r="I17" s="444">
        <f t="shared" ca="1" si="5"/>
        <v>3413233.4830512744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14221.806179380312</v>
      </c>
      <c r="L17" s="444">
        <f t="shared" ca="1" si="3"/>
        <v>3427455.2892306549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4143545.6625849511</v>
      </c>
      <c r="C18" s="447">
        <f t="shared" si="0"/>
        <v>244406.34317494548</v>
      </c>
      <c r="D18" s="447">
        <f ca="1">SUMIF(G:G,11,K:K)</f>
        <v>205270.13144486392</v>
      </c>
      <c r="E18" s="447">
        <f t="shared" ca="1" si="1"/>
        <v>4104409.4508548696</v>
      </c>
      <c r="F18" s="431"/>
      <c r="G18" s="459">
        <v>1</v>
      </c>
      <c r="H18" s="459">
        <v>11</v>
      </c>
      <c r="I18" s="444">
        <f t="shared" ca="1" si="5"/>
        <v>3427455.2892306549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14281.06370512773</v>
      </c>
      <c r="L18" s="444">
        <f t="shared" ca="1" si="3"/>
        <v>3441736.3529357826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4104409.4508548696</v>
      </c>
      <c r="C19" s="447">
        <f t="shared" si="0"/>
        <v>244406.34317494548</v>
      </c>
      <c r="D19" s="447">
        <f ca="1">SUMIF(G:G,12,K:K)</f>
        <v>203267.8485768516</v>
      </c>
      <c r="E19" s="447">
        <f t="shared" ca="1" si="1"/>
        <v>4063270.9562567757</v>
      </c>
      <c r="F19" s="431"/>
      <c r="G19" s="459">
        <v>1</v>
      </c>
      <c r="H19" s="459">
        <v>12</v>
      </c>
      <c r="I19" s="444">
        <f t="shared" ca="1" si="5"/>
        <v>3441736.3529357826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14340.568137232427</v>
      </c>
      <c r="L19" s="444">
        <f t="shared" ca="1" si="3"/>
        <v>3456076.9210730148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4063270.9562567757</v>
      </c>
      <c r="C20" s="447">
        <f t="shared" si="0"/>
        <v>244406.34317494548</v>
      </c>
      <c r="D20" s="447">
        <f ca="1">SUMIF(G:G,13,K:K)</f>
        <v>201163.12511721574</v>
      </c>
      <c r="E20" s="447">
        <f t="shared" ca="1" si="1"/>
        <v>4020027.7381990459</v>
      </c>
      <c r="F20" s="431"/>
      <c r="G20" s="459">
        <v>2</v>
      </c>
      <c r="H20" s="459">
        <v>13</v>
      </c>
      <c r="I20" s="444">
        <f t="shared" ca="1" si="5"/>
        <v>3456076.9210730148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14400.320504470896</v>
      </c>
      <c r="L20" s="444">
        <f t="shared" ca="1" si="3"/>
        <v>3470477.2415774856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4020027.7381990459</v>
      </c>
      <c r="C21" s="447">
        <f t="shared" si="0"/>
        <v>244406.34317494548</v>
      </c>
      <c r="D21" s="447">
        <f ca="1">SUMIF(G:G,14,K:K)</f>
        <v>198950.72001086862</v>
      </c>
      <c r="E21" s="447">
        <f t="shared" ca="1" si="1"/>
        <v>3974572.1150349691</v>
      </c>
      <c r="F21" s="431"/>
      <c r="G21" s="459">
        <v>2</v>
      </c>
      <c r="H21" s="459">
        <v>14</v>
      </c>
      <c r="I21" s="444">
        <f t="shared" ca="1" si="5"/>
        <v>3470477.2415774856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14460.321839906192</v>
      </c>
      <c r="L21" s="444">
        <f t="shared" ca="1" si="3"/>
        <v>3484937.5634173919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3974572.1150349691</v>
      </c>
      <c r="C22" s="447">
        <f t="shared" si="0"/>
        <v>244406.34317494548</v>
      </c>
      <c r="D22" s="447">
        <f ca="1">SUMIF(G:G,15,K:K)</f>
        <v>196625.12406039756</v>
      </c>
      <c r="E22" s="447">
        <f t="shared" ca="1" si="1"/>
        <v>3926790.895920421</v>
      </c>
      <c r="F22" s="431"/>
      <c r="G22" s="459">
        <v>2</v>
      </c>
      <c r="H22" s="459">
        <v>15</v>
      </c>
      <c r="I22" s="444">
        <f t="shared" ca="1" si="5"/>
        <v>3484937.5634173919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14520.5731809058</v>
      </c>
      <c r="L22" s="444">
        <f t="shared" ca="1" si="3"/>
        <v>3499458.1365982979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3926790.895920421</v>
      </c>
      <c r="C23" s="447">
        <f t="shared" si="0"/>
        <v>244406.34317494548</v>
      </c>
      <c r="D23" s="447">
        <f ca="1">SUMIF(G:G,16,K:K)</f>
        <v>194180.54620739439</v>
      </c>
      <c r="E23" s="447">
        <f t="shared" ca="1" si="1"/>
        <v>3876565.0989528699</v>
      </c>
      <c r="F23" s="431"/>
      <c r="G23" s="459">
        <v>2</v>
      </c>
      <c r="H23" s="459">
        <v>16</v>
      </c>
      <c r="I23" s="444">
        <f t="shared" ca="1" si="5"/>
        <v>3499458.1365982979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14581.075569159575</v>
      </c>
      <c r="L23" s="444">
        <f t="shared" ca="1" si="3"/>
        <v>3514039.2121674572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3876565.0989528699</v>
      </c>
      <c r="C24" s="447">
        <f t="shared" si="0"/>
        <v>244406.34317494548</v>
      </c>
      <c r="D24" s="447">
        <f ca="1">SUMIF(G:G,17,K:K)</f>
        <v>191610.89911191186</v>
      </c>
      <c r="E24" s="447">
        <f t="shared" ca="1" si="1"/>
        <v>3823769.654889836</v>
      </c>
      <c r="F24" s="431"/>
      <c r="G24" s="459">
        <v>2</v>
      </c>
      <c r="H24" s="459">
        <v>17</v>
      </c>
      <c r="I24" s="444">
        <f t="shared" ca="1" si="5"/>
        <v>3514039.2121674572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14641.830050697738</v>
      </c>
      <c r="L24" s="444">
        <f t="shared" ca="1" si="3"/>
        <v>3528681.0422181548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3823769.654889836</v>
      </c>
      <c r="C25" s="447">
        <f t="shared" si="0"/>
        <v>244406.34317494548</v>
      </c>
      <c r="D25" s="447">
        <f ca="1">SUMIF(G:G,18,K:K)</f>
        <v>188909.78399413815</v>
      </c>
      <c r="E25" s="447">
        <f t="shared" ca="1" si="1"/>
        <v>3768273.0957090287</v>
      </c>
      <c r="F25" s="431"/>
      <c r="G25" s="459">
        <v>2</v>
      </c>
      <c r="H25" s="459">
        <v>18</v>
      </c>
      <c r="I25" s="444">
        <f t="shared" ca="1" si="5"/>
        <v>3528681.0422181548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14702.837675908979</v>
      </c>
      <c r="L25" s="444">
        <f t="shared" ca="1" si="3"/>
        <v>3543383.8798940638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3768273.0957090287</v>
      </c>
      <c r="C26" s="447">
        <f t="shared" si="0"/>
        <v>244406.34317494548</v>
      </c>
      <c r="D26" s="447">
        <f ca="1">SUMIF(G:G,19,K:K)</f>
        <v>186070.47470054217</v>
      </c>
      <c r="E26" s="447">
        <f t="shared" ca="1" si="1"/>
        <v>3709937.2272346253</v>
      </c>
      <c r="F26" s="431"/>
      <c r="G26" s="459">
        <v>2</v>
      </c>
      <c r="H26" s="459">
        <v>19</v>
      </c>
      <c r="I26" s="444">
        <f t="shared" ca="1" si="5"/>
        <v>3543383.8798940638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14764.099499558599</v>
      </c>
      <c r="L26" s="444">
        <f t="shared" ca="1" si="3"/>
        <v>3558147.9793936224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3709937.2272346253</v>
      </c>
      <c r="C27" s="447">
        <f t="shared" si="0"/>
        <v>244406.34317494548</v>
      </c>
      <c r="D27" s="447">
        <f ca="1">SUMIF(G:G,20,K:K)</f>
        <v>183085.9009548125</v>
      </c>
      <c r="E27" s="447">
        <f t="shared" ca="1" si="1"/>
        <v>3648616.785014492</v>
      </c>
      <c r="F27" s="431"/>
      <c r="G27" s="459">
        <v>2</v>
      </c>
      <c r="H27" s="459">
        <v>20</v>
      </c>
      <c r="I27" s="444">
        <f t="shared" ca="1" si="5"/>
        <v>3558147.9793936224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14825.61658080676</v>
      </c>
      <c r="L27" s="444">
        <f t="shared" ca="1" si="3"/>
        <v>3572973.595974429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3648616.785014492</v>
      </c>
      <c r="C28" s="447">
        <f t="shared" si="0"/>
        <v>244406.34317494548</v>
      </c>
      <c r="D28" s="447">
        <f ca="1">SUMIF(G:G,21,K:K)</f>
        <v>179948.63075188338</v>
      </c>
      <c r="E28" s="447">
        <f t="shared" ca="1" si="1"/>
        <v>3584159.0725914296</v>
      </c>
      <c r="F28" s="431"/>
      <c r="G28" s="459">
        <v>2</v>
      </c>
      <c r="H28" s="459">
        <v>21</v>
      </c>
      <c r="I28" s="444">
        <f t="shared" ca="1" si="5"/>
        <v>3572973.595974429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14887.389983226785</v>
      </c>
      <c r="L28" s="444">
        <f t="shared" ca="1" si="3"/>
        <v>3587860.9859576561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3584159.0725914296</v>
      </c>
      <c r="C29" s="447">
        <f t="shared" si="0"/>
        <v>244406.34317494548</v>
      </c>
      <c r="D29" s="447">
        <f ca="1">SUMIF(G:G,22,K:K)</f>
        <v>176650.85185120453</v>
      </c>
      <c r="E29" s="447">
        <f t="shared" ca="1" si="1"/>
        <v>3516403.5812676884</v>
      </c>
      <c r="F29" s="431"/>
      <c r="G29" s="459">
        <v>2</v>
      </c>
      <c r="H29" s="459">
        <v>22</v>
      </c>
      <c r="I29" s="444">
        <f t="shared" ca="1" si="5"/>
        <v>3587860.9859576561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14949.420774823569</v>
      </c>
      <c r="L29" s="444">
        <f t="shared" ca="1" si="3"/>
        <v>3602810.4067324796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3516403.5812676884</v>
      </c>
      <c r="C30" s="447">
        <f t="shared" si="0"/>
        <v>244406.34317494548</v>
      </c>
      <c r="D30" s="447">
        <f ca="1">SUMIF(G:G,23,K:K)</f>
        <v>173184.35232317264</v>
      </c>
      <c r="E30" s="447">
        <f t="shared" ca="1" si="1"/>
        <v>3445181.5904159155</v>
      </c>
      <c r="F30" s="431"/>
      <c r="G30" s="459">
        <v>2</v>
      </c>
      <c r="H30" s="459">
        <v>23</v>
      </c>
      <c r="I30" s="444">
        <f t="shared" ca="1" si="5"/>
        <v>3602810.4067324796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15011.710028051997</v>
      </c>
      <c r="L30" s="444">
        <f t="shared" ca="1" si="3"/>
        <v>3617822.1167605314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3445181.5904159155</v>
      </c>
      <c r="C31" s="447">
        <f t="shared" si="0"/>
        <v>244406.34317494548</v>
      </c>
      <c r="D31" s="447">
        <f ca="1">SUMIF(G:G,24,K:K)</f>
        <v>169540.50010028051</v>
      </c>
      <c r="E31" s="447">
        <f t="shared" ca="1" si="1"/>
        <v>3370315.7473412505</v>
      </c>
      <c r="F31" s="431"/>
      <c r="G31" s="459">
        <v>2</v>
      </c>
      <c r="H31" s="459">
        <v>24</v>
      </c>
      <c r="I31" s="444">
        <f t="shared" ca="1" si="5"/>
        <v>3617822.1167605314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15074.258819835548</v>
      </c>
      <c r="L31" s="444">
        <f t="shared" ca="1" si="3"/>
        <v>3632896.3755803672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3370315.7473412505</v>
      </c>
      <c r="C32" s="447">
        <f t="shared" si="0"/>
        <v>244406.34317494548</v>
      </c>
      <c r="D32" s="447">
        <f ca="1">SUMIF(G:G,25,K:K)</f>
        <v>165710.2214820646</v>
      </c>
      <c r="E32" s="447">
        <f t="shared" ca="1" si="1"/>
        <v>3291619.6256483695</v>
      </c>
      <c r="F32" s="431"/>
      <c r="G32" s="459">
        <v>3</v>
      </c>
      <c r="H32" s="459">
        <v>25</v>
      </c>
      <c r="I32" s="444">
        <f t="shared" ca="1" si="5"/>
        <v>3632896.3755803672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15137.068231584861</v>
      </c>
      <c r="L32" s="444">
        <f t="shared" ca="1" si="3"/>
        <v>3648033.4438119521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3291619.6256483695</v>
      </c>
      <c r="C33" s="447">
        <f t="shared" si="0"/>
        <v>244406.34317494548</v>
      </c>
      <c r="D33" s="447">
        <f ca="1">SUMIF(G:G,26,K:K)</f>
        <v>161683.97854032501</v>
      </c>
      <c r="E33" s="447">
        <f t="shared" ca="1" si="1"/>
        <v>3208897.2610137491</v>
      </c>
      <c r="F33" s="431"/>
      <c r="G33" s="459">
        <v>3</v>
      </c>
      <c r="H33" s="459">
        <v>26</v>
      </c>
      <c r="I33" s="444">
        <f t="shared" ca="1" si="5"/>
        <v>3648033.4438119521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15200.139349216466</v>
      </c>
      <c r="L33" s="444">
        <f t="shared" ca="1" si="3"/>
        <v>3663233.5831611687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3208897.2610137491</v>
      </c>
      <c r="C34" s="447">
        <f t="shared" si="0"/>
        <v>244406.34317494548</v>
      </c>
      <c r="D34" s="447">
        <f ca="1">SUMIF(G:G,27,K:K)</f>
        <v>157451.74536835303</v>
      </c>
      <c r="E34" s="447">
        <f t="shared" ca="1" si="1"/>
        <v>3121942.6632071566</v>
      </c>
      <c r="F34" s="431"/>
      <c r="G34" s="459">
        <v>3</v>
      </c>
      <c r="H34" s="459">
        <v>27</v>
      </c>
      <c r="I34" s="444">
        <f t="shared" ca="1" si="5"/>
        <v>3663233.5831611687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15263.473263171536</v>
      </c>
      <c r="L34" s="444">
        <f t="shared" ca="1" si="3"/>
        <v>3678497.0564243402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3121942.6632071566</v>
      </c>
      <c r="C35" s="447">
        <f t="shared" si="0"/>
        <v>244406.34317494548</v>
      </c>
      <c r="D35" s="447">
        <f ca="1">SUMIF(G:G,28,K:K)</f>
        <v>153002.98311502501</v>
      </c>
      <c r="E35" s="447">
        <f t="shared" ca="1" si="1"/>
        <v>3030539.3031472359</v>
      </c>
      <c r="F35" s="431"/>
      <c r="G35" s="459">
        <v>3</v>
      </c>
      <c r="H35" s="459">
        <v>28</v>
      </c>
      <c r="I35" s="444">
        <f t="shared" ca="1" si="5"/>
        <v>3678497.0564243402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15327.07106843475</v>
      </c>
      <c r="L35" s="444">
        <f t="shared" ca="1" si="3"/>
        <v>3693824.1274927752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3030539.3031472359</v>
      </c>
      <c r="C36" s="447">
        <f t="shared" si="0"/>
        <v>244406.34317494548</v>
      </c>
      <c r="D36" s="447">
        <f ca="1">SUMIF(G:G,29,K:K)</f>
        <v>148326.61374159204</v>
      </c>
      <c r="E36" s="447">
        <f t="shared" ca="1" si="1"/>
        <v>2934459.5737138824</v>
      </c>
      <c r="F36" s="431"/>
      <c r="G36" s="459">
        <v>3</v>
      </c>
      <c r="H36" s="459">
        <v>29</v>
      </c>
      <c r="I36" s="444">
        <f t="shared" ca="1" si="5"/>
        <v>3693824.1274927752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15390.93386455323</v>
      </c>
      <c r="L36" s="444">
        <f t="shared" ca="1" si="3"/>
        <v>3709215.0613573287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2934459.5737138824</v>
      </c>
      <c r="C37" s="447">
        <f t="shared" si="0"/>
        <v>244406.34317494548</v>
      </c>
      <c r="D37" s="447">
        <f ca="1">SUMIF(G:G,30,K:K)</f>
        <v>143410.99243581831</v>
      </c>
      <c r="E37" s="447">
        <f t="shared" ca="1" si="1"/>
        <v>2833464.2229747549</v>
      </c>
      <c r="F37" s="431"/>
      <c r="G37" s="459">
        <v>3</v>
      </c>
      <c r="H37" s="459">
        <v>30</v>
      </c>
      <c r="I37" s="444">
        <f t="shared" ca="1" si="5"/>
        <v>3709215.0613573287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15455.062755655536</v>
      </c>
      <c r="L37" s="444">
        <f t="shared" ca="1" si="3"/>
        <v>3724670.1241129842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2833464.2229747549</v>
      </c>
      <c r="C38" s="447">
        <f t="shared" si="0"/>
        <v>244406.34317494548</v>
      </c>
      <c r="D38" s="447">
        <f ca="1">SUMIF(G:G,31,K:K)</f>
        <v>138243.87861477322</v>
      </c>
      <c r="E38" s="447">
        <f t="shared" ca="1" si="1"/>
        <v>2727301.7584145823</v>
      </c>
      <c r="F38" s="431"/>
      <c r="G38" s="459">
        <v>3</v>
      </c>
      <c r="H38" s="459">
        <v>31</v>
      </c>
      <c r="I38" s="444">
        <f t="shared" ca="1" si="5"/>
        <v>3724670.1241129842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15519.458850470766</v>
      </c>
      <c r="L38" s="444">
        <f t="shared" ca="1" si="3"/>
        <v>3740189.582963455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2727301.7584145823</v>
      </c>
      <c r="C39" s="447">
        <f t="shared" si="0"/>
        <v>244406.34317494548</v>
      </c>
      <c r="D39" s="447">
        <f ca="1">SUMIF(G:G,32,K:K)</f>
        <v>132812.40544407253</v>
      </c>
      <c r="E39" s="447">
        <f t="shared" ca="1" si="1"/>
        <v>2615707.8206837093</v>
      </c>
      <c r="F39" s="431"/>
      <c r="G39" s="459">
        <v>3</v>
      </c>
      <c r="H39" s="459">
        <v>32</v>
      </c>
      <c r="I39" s="444">
        <f t="shared" ca="1" si="5"/>
        <v>3740189.582963455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15584.123262347728</v>
      </c>
      <c r="L39" s="444">
        <f t="shared" ca="1" si="3"/>
        <v>3755773.7062258027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2615707.8206837093</v>
      </c>
      <c r="C40" s="447">
        <f t="shared" si="0"/>
        <v>244406.34317494548</v>
      </c>
      <c r="D40" s="447">
        <f ca="1">SUMIF(G:G,33,K:K)</f>
        <v>127103.04779766513</v>
      </c>
      <c r="E40" s="447">
        <f t="shared" ca="1" si="1"/>
        <v>2498404.5253064288</v>
      </c>
      <c r="F40" s="431"/>
      <c r="G40" s="459">
        <v>3</v>
      </c>
      <c r="H40" s="459">
        <v>33</v>
      </c>
      <c r="I40" s="444">
        <f t="shared" ca="1" si="5"/>
        <v>3755773.7062258027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15649.057109274177</v>
      </c>
      <c r="L40" s="444">
        <f t="shared" ca="1" si="3"/>
        <v>3771422.7633350766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2498404.5253064288</v>
      </c>
      <c r="C41" s="447">
        <f t="shared" si="0"/>
        <v>244406.34317494548</v>
      </c>
      <c r="D41" s="447">
        <f ca="1">SUMIF(G:G,34,K:K)</f>
        <v>121101.58857838195</v>
      </c>
      <c r="E41" s="447">
        <f t="shared" ca="1" si="1"/>
        <v>2375099.7707098653</v>
      </c>
      <c r="F41" s="431"/>
      <c r="G41" s="459">
        <v>3</v>
      </c>
      <c r="H41" s="459">
        <v>34</v>
      </c>
      <c r="I41" s="444">
        <f t="shared" ca="1" si="5"/>
        <v>3771422.7633350766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15714.261513896152</v>
      </c>
      <c r="L41" s="444">
        <f t="shared" ca="1" si="3"/>
        <v>3787137.0248489729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2375099.7707098653</v>
      </c>
      <c r="C42" s="447">
        <f t="shared" si="0"/>
        <v>244406.34317494548</v>
      </c>
      <c r="D42" s="447">
        <f ca="1">SUMIF(G:G,35,K:K)</f>
        <v>114793.08331538035</v>
      </c>
      <c r="E42" s="447">
        <f t="shared" ca="1" si="1"/>
        <v>2245486.5108503001</v>
      </c>
      <c r="F42" s="431"/>
      <c r="G42" s="459">
        <v>3</v>
      </c>
      <c r="H42" s="459">
        <v>35</v>
      </c>
      <c r="I42" s="444">
        <f t="shared" ca="1" si="5"/>
        <v>3787137.0248489729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15779.737603537387</v>
      </c>
      <c r="L42" s="444">
        <f t="shared" ca="1" si="3"/>
        <v>3802916.7624525102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2245486.5108503001</v>
      </c>
      <c r="C43" s="447">
        <f t="shared" si="0"/>
        <v>244406.34317494548</v>
      </c>
      <c r="D43" s="447">
        <f ca="1">SUMIF(G:G,36,K:K)</f>
        <v>108161.82295032671</v>
      </c>
      <c r="E43" s="447">
        <f t="shared" ca="1" si="1"/>
        <v>2109241.9906256814</v>
      </c>
      <c r="F43" s="431"/>
      <c r="G43" s="459">
        <v>3</v>
      </c>
      <c r="H43" s="459">
        <v>36</v>
      </c>
      <c r="I43" s="444">
        <f t="shared" ca="1" si="5"/>
        <v>3802916.7624525102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15845.486510218792</v>
      </c>
      <c r="L43" s="444">
        <f t="shared" ca="1" si="3"/>
        <v>3818762.2489627288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2109241.9906256814</v>
      </c>
      <c r="C44" s="447">
        <f t="shared" si="0"/>
        <v>244406.34317494548</v>
      </c>
      <c r="D44" s="447">
        <f ca="1">SUMIF(G:G,37,K:K)</f>
        <v>101191.29471964901</v>
      </c>
      <c r="E44" s="447">
        <f t="shared" ca="1" si="1"/>
        <v>1966026.9421703848</v>
      </c>
      <c r="F44" s="431"/>
      <c r="G44" s="459">
        <v>4</v>
      </c>
      <c r="H44" s="459">
        <v>37</v>
      </c>
      <c r="I44" s="444">
        <f t="shared" ca="1" si="5"/>
        <v>3818762.2489627288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15911.509370678037</v>
      </c>
      <c r="L44" s="444">
        <f t="shared" ca="1" si="3"/>
        <v>3834673.7583334069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1966026.9421703848</v>
      </c>
      <c r="C45" s="447">
        <f t="shared" si="0"/>
        <v>244406.34317494548</v>
      </c>
      <c r="D45" s="447">
        <f ca="1">SUMIF(G:G,38,K:K)</f>
        <v>93864.141035451699</v>
      </c>
      <c r="E45" s="447">
        <f t="shared" ca="1" si="1"/>
        <v>1815484.740030891</v>
      </c>
      <c r="F45" s="431"/>
      <c r="G45" s="459">
        <v>4</v>
      </c>
      <c r="H45" s="459">
        <v>38</v>
      </c>
      <c r="I45" s="444">
        <f t="shared" ca="1" si="5"/>
        <v>3834673.7583334069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15977.807326389197</v>
      </c>
      <c r="L45" s="444">
        <f t="shared" ca="1" si="3"/>
        <v>3850651.5656597959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1815484.740030891</v>
      </c>
      <c r="C46" s="447">
        <f t="shared" si="0"/>
        <v>244406.34317494548</v>
      </c>
      <c r="D46" s="447">
        <f ca="1">SUMIF(G:G,39,K:K)</f>
        <v>86162.116262699652</v>
      </c>
      <c r="E46" s="447">
        <f t="shared" ca="1" si="1"/>
        <v>1657240.5131186452</v>
      </c>
      <c r="F46" s="431"/>
      <c r="G46" s="459">
        <v>4</v>
      </c>
      <c r="H46" s="459">
        <v>39</v>
      </c>
      <c r="I46" s="444">
        <f t="shared" ca="1" si="5"/>
        <v>3850651.5656597959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16044.381523582482</v>
      </c>
      <c r="L46" s="444">
        <f t="shared" ca="1" si="3"/>
        <v>3866695.9471833785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1657240.5131186452</v>
      </c>
      <c r="C47" s="447">
        <f t="shared" si="0"/>
        <v>244406.34317494548</v>
      </c>
      <c r="D47" s="447">
        <f ca="1">SUMIF(G:G,40,K:K)</f>
        <v>78066.041285041516</v>
      </c>
      <c r="E47" s="447">
        <f t="shared" ca="1" si="1"/>
        <v>1490900.2112287411</v>
      </c>
      <c r="F47" s="431"/>
      <c r="G47" s="459">
        <v>4</v>
      </c>
      <c r="H47" s="459">
        <v>40</v>
      </c>
      <c r="I47" s="444">
        <f t="shared" ca="1" si="5"/>
        <v>3866695.9471833785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16111.233113264077</v>
      </c>
      <c r="L47" s="444">
        <f t="shared" ca="1" si="3"/>
        <v>3882807.1802966427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1490900.2112287411</v>
      </c>
      <c r="C48" s="447">
        <f t="shared" si="0"/>
        <v>244406.34317494548</v>
      </c>
      <c r="D48" s="447">
        <f ca="1">SUMIF(G:G,41,K:K)</f>
        <v>69555.755746133538</v>
      </c>
      <c r="E48" s="447">
        <f t="shared" ca="1" si="1"/>
        <v>1316049.6237999292</v>
      </c>
      <c r="F48" s="431"/>
      <c r="G48" s="459">
        <v>4</v>
      </c>
      <c r="H48" s="459">
        <v>41</v>
      </c>
      <c r="I48" s="444">
        <f t="shared" ca="1" si="5"/>
        <v>3882807.1802966427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16178.363251236013</v>
      </c>
      <c r="L48" s="444">
        <f t="shared" ca="1" si="3"/>
        <v>3898985.5435478785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1316049.6237999292</v>
      </c>
      <c r="C49" s="447">
        <f t="shared" si="0"/>
        <v>244406.34317494548</v>
      </c>
      <c r="D49" s="447">
        <f ca="1">SUMIF(G:G,42,K:K)</f>
        <v>60610.067847539598</v>
      </c>
      <c r="E49" s="447">
        <f t="shared" ca="1" si="1"/>
        <v>1132253.3484725233</v>
      </c>
      <c r="F49" s="431"/>
      <c r="G49" s="459">
        <v>4</v>
      </c>
      <c r="H49" s="459">
        <v>42</v>
      </c>
      <c r="I49" s="444">
        <f t="shared" ca="1" si="5"/>
        <v>3898985.5435478785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16245.77309811616</v>
      </c>
      <c r="L49" s="444">
        <f t="shared" ca="1" si="3"/>
        <v>3915231.3166459948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1132253.3484725233</v>
      </c>
      <c r="C50" s="447">
        <f t="shared" si="0"/>
        <v>244406.34317494548</v>
      </c>
      <c r="D50" s="447">
        <f ca="1">SUMIF(G:G,43,K:K)</f>
        <v>51206.701578195934</v>
      </c>
      <c r="E50" s="447">
        <f t="shared" ca="1" si="1"/>
        <v>939053.70687577373</v>
      </c>
      <c r="F50" s="431"/>
      <c r="G50" s="459">
        <v>4</v>
      </c>
      <c r="H50" s="459">
        <v>43</v>
      </c>
      <c r="I50" s="444">
        <f t="shared" ca="1" si="5"/>
        <v>3915231.3166459948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16313.463819358311</v>
      </c>
      <c r="L50" s="444">
        <f t="shared" ca="1" si="3"/>
        <v>3931544.7804653533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939053.70687577373</v>
      </c>
      <c r="C51" s="447">
        <f t="shared" si="0"/>
        <v>244406.34317494548</v>
      </c>
      <c r="D51" s="447">
        <f ca="1">SUMIF(G:G,44,K:K)</f>
        <v>41322.241244035569</v>
      </c>
      <c r="E51" s="447">
        <f t="shared" ca="1" si="1"/>
        <v>735969.60494486382</v>
      </c>
      <c r="F51" s="431"/>
      <c r="G51" s="459">
        <v>4</v>
      </c>
      <c r="H51" s="459">
        <v>44</v>
      </c>
      <c r="I51" s="444">
        <f t="shared" ca="1" si="5"/>
        <v>3931544.7804653533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16381.436585272306</v>
      </c>
      <c r="L51" s="444">
        <f t="shared" ca="1" si="3"/>
        <v>3947926.2170506255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735969.60494486382</v>
      </c>
      <c r="C52" s="447">
        <f t="shared" si="0"/>
        <v>244406.34317494548</v>
      </c>
      <c r="D52" s="447">
        <f ca="1">SUMIF(G:G,45,K:K)</f>
        <v>30932.073159642863</v>
      </c>
      <c r="E52" s="447">
        <f t="shared" ca="1" si="1"/>
        <v>522495.33492956124</v>
      </c>
      <c r="F52" s="431"/>
      <c r="G52" s="459">
        <v>4</v>
      </c>
      <c r="H52" s="459">
        <v>45</v>
      </c>
      <c r="I52" s="444">
        <f t="shared" ca="1" si="5"/>
        <v>3947926.2170506255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16449.69257104427</v>
      </c>
      <c r="L52" s="444">
        <f t="shared" ca="1" si="3"/>
        <v>3964375.9096216699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522495.33492956124</v>
      </c>
      <c r="C53" s="447">
        <f t="shared" si="0"/>
        <v>244406.34317494548</v>
      </c>
      <c r="D53" s="447">
        <f ca="1">SUMIF(G:G,46,K:K)</f>
        <v>20010.324356742411</v>
      </c>
      <c r="E53" s="447">
        <f t="shared" ca="1" si="1"/>
        <v>298099.31611135823</v>
      </c>
      <c r="F53" s="431"/>
      <c r="G53" s="459">
        <v>4</v>
      </c>
      <c r="H53" s="459">
        <v>46</v>
      </c>
      <c r="I53" s="444">
        <f t="shared" ca="1" si="5"/>
        <v>3964375.9096216699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16518.232956756958</v>
      </c>
      <c r="L53" s="444">
        <f t="shared" ca="1" si="3"/>
        <v>3980894.1425784267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298099.31611135823</v>
      </c>
      <c r="C54" s="447">
        <f t="shared" si="0"/>
        <v>244406.34317494548</v>
      </c>
      <c r="D54" s="447">
        <f ca="1">SUMIF(G:G,47,K:K)</f>
        <v>8529.7981568980231</v>
      </c>
      <c r="E54" s="447">
        <f t="shared" ca="1" si="1"/>
        <v>62222.771093310781</v>
      </c>
      <c r="F54" s="431"/>
      <c r="G54" s="459">
        <v>4</v>
      </c>
      <c r="H54" s="459">
        <v>47</v>
      </c>
      <c r="I54" s="444">
        <f t="shared" ca="1" si="5"/>
        <v>3980894.1425784267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16587.058927410111</v>
      </c>
      <c r="L54" s="444">
        <f t="shared" ca="1" si="3"/>
        <v>3997481.201505837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62222.771093310781</v>
      </c>
      <c r="C55" s="447">
        <f t="shared" si="0"/>
        <v>244406.34317494548</v>
      </c>
      <c r="D55" s="447">
        <f ca="1">SUMIF(G:G,48,K:K)</f>
        <v>-3538.0935520113608</v>
      </c>
      <c r="E55" s="447">
        <f t="shared" ca="1" si="1"/>
        <v>-185721.66563364604</v>
      </c>
      <c r="F55" s="431"/>
      <c r="G55" s="459">
        <v>4</v>
      </c>
      <c r="H55" s="459">
        <v>48</v>
      </c>
      <c r="I55" s="444">
        <f t="shared" ca="1" si="5"/>
        <v>3997481.201505837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16656.171672940989</v>
      </c>
      <c r="L55" s="444">
        <f t="shared" ca="1" si="3"/>
        <v>4014137.3731787782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-185721.66563364604</v>
      </c>
      <c r="C56" s="447">
        <f t="shared" si="0"/>
        <v>244406.34317494548</v>
      </c>
      <c r="D56" s="447">
        <f ca="1">SUMIF(G:G,49,K:K)</f>
        <v>-16223.401504179781</v>
      </c>
      <c r="E56" s="447">
        <f t="shared" ca="1" si="1"/>
        <v>-446351.41031277127</v>
      </c>
      <c r="F56" s="431"/>
      <c r="G56" s="459">
        <f>G55+1</f>
        <v>5</v>
      </c>
      <c r="H56" s="459">
        <v>49</v>
      </c>
      <c r="I56" s="444">
        <f t="shared" ca="1" si="5"/>
        <v>4014137.3731787782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16725.572388244906</v>
      </c>
      <c r="L56" s="444">
        <f t="shared" ca="1" si="3"/>
        <v>4030862.945567023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-446351.41031277127</v>
      </c>
      <c r="C57" s="447">
        <f t="shared" si="0"/>
        <v>244406.34317494548</v>
      </c>
      <c r="D57" s="447">
        <f ca="1">SUMIF(G:G,50,K:K)</f>
        <v>-29557.713886395381</v>
      </c>
      <c r="E57" s="447">
        <f t="shared" ca="1" si="1"/>
        <v>-720315.46737411211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4030862.945567023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16795.262273195927</v>
      </c>
      <c r="L57" s="444">
        <f t="shared" ca="1" si="3"/>
        <v>4047658.2078402191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-720315.46737411211</v>
      </c>
      <c r="C58" s="447">
        <f t="shared" si="0"/>
        <v>244406.34317494548</v>
      </c>
      <c r="D58" s="447">
        <f ca="1">SUMIF(G:G,51,K:K)</f>
        <v>-43574.23499703304</v>
      </c>
      <c r="E58" s="447">
        <f t="shared" ca="1" si="1"/>
        <v>-1008296.0455460906</v>
      </c>
      <c r="F58" s="431"/>
      <c r="G58" s="459">
        <f t="shared" si="8"/>
        <v>5</v>
      </c>
      <c r="H58" s="459">
        <v>51</v>
      </c>
      <c r="I58" s="444">
        <f t="shared" ca="1" si="5"/>
        <v>4047658.2078402191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16865.24253266758</v>
      </c>
      <c r="L58" s="444">
        <f t="shared" ca="1" si="3"/>
        <v>4064523.4503728868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-1008296.0455460906</v>
      </c>
      <c r="C59" s="447">
        <f t="shared" si="0"/>
        <v>244406.34317494548</v>
      </c>
      <c r="D59" s="447">
        <f ca="1">SUMIF(G:G,52,K:K)</f>
        <v>-58307.867929390282</v>
      </c>
      <c r="E59" s="447">
        <f t="shared" ca="1" si="1"/>
        <v>-1311010.2566504264</v>
      </c>
      <c r="F59" s="431"/>
      <c r="G59" s="459">
        <f t="shared" si="8"/>
        <v>5</v>
      </c>
      <c r="H59" s="459">
        <v>52</v>
      </c>
      <c r="I59" s="444">
        <f t="shared" ca="1" si="5"/>
        <v>4064523.4503728868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16935.514376553696</v>
      </c>
      <c r="L59" s="444">
        <f t="shared" ca="1" si="3"/>
        <v>4081458.9647494406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-1311010.2566504264</v>
      </c>
      <c r="C60" s="447">
        <f t="shared" si="0"/>
        <v>244406.34317494548</v>
      </c>
      <c r="D60" s="447">
        <f ca="1">SUMIF(G:G,53,K:K)</f>
        <v>-73795.301485259712</v>
      </c>
      <c r="E60" s="447">
        <f t="shared" ca="1" si="1"/>
        <v>-1629211.9013106318</v>
      </c>
      <c r="F60" s="431"/>
      <c r="G60" s="459">
        <f t="shared" si="8"/>
        <v>5</v>
      </c>
      <c r="H60" s="459">
        <v>53</v>
      </c>
      <c r="I60" s="444">
        <f t="shared" ca="1" si="5"/>
        <v>4081458.9647494406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17006.079019789337</v>
      </c>
      <c r="L60" s="444">
        <f t="shared" ca="1" si="3"/>
        <v>4098465.0437692297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-1629211.9013106318</v>
      </c>
      <c r="C61" s="447">
        <f t="shared" si="0"/>
        <v>244406.34317494548</v>
      </c>
      <c r="D61" s="447">
        <f ca="1">SUMIF(G:G,54,K:K)</f>
        <v>-90075.101535164693</v>
      </c>
      <c r="E61" s="447">
        <f t="shared" ca="1" si="1"/>
        <v>-1963693.3460207421</v>
      </c>
      <c r="F61" s="431"/>
      <c r="G61" s="459">
        <f t="shared" si="8"/>
        <v>5</v>
      </c>
      <c r="H61" s="459">
        <v>54</v>
      </c>
      <c r="I61" s="444">
        <f t="shared" ca="1" si="5"/>
        <v>4098465.0437692297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17076.93768237179</v>
      </c>
      <c r="L61" s="444">
        <f t="shared" ca="1" si="3"/>
        <v>4115541.9814516013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-1963693.3460207421</v>
      </c>
      <c r="C62" s="447">
        <f t="shared" si="0"/>
        <v>244406.34317494548</v>
      </c>
      <c r="D62" s="447">
        <f ca="1">SUMIF(G:G,55,K:K)</f>
        <v>-107187.80705275797</v>
      </c>
      <c r="E62" s="447">
        <f t="shared" ca="1" si="1"/>
        <v>-2315287.4962484455</v>
      </c>
      <c r="F62" s="431"/>
      <c r="G62" s="459">
        <f t="shared" si="8"/>
        <v>5</v>
      </c>
      <c r="H62" s="459">
        <v>55</v>
      </c>
      <c r="I62" s="444">
        <f t="shared" ca="1" si="5"/>
        <v>4115541.9814516013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17148.091589381671</v>
      </c>
      <c r="L62" s="444">
        <f t="shared" ca="1" si="3"/>
        <v>4132690.0730409827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-2315287.4962484455</v>
      </c>
      <c r="C63" s="447">
        <f t="shared" si="0"/>
        <v>244406.34317494548</v>
      </c>
      <c r="D63" s="447">
        <f ca="1">SUMIF(G:G,56,K:K)</f>
        <v>-125176.03106252252</v>
      </c>
      <c r="E63" s="447">
        <f t="shared" ca="1" si="1"/>
        <v>-2684869.8704859135</v>
      </c>
      <c r="F63" s="431"/>
      <c r="G63" s="459">
        <f t="shared" si="8"/>
        <v>5</v>
      </c>
      <c r="H63" s="459">
        <v>56</v>
      </c>
      <c r="I63" s="444">
        <f t="shared" ca="1" si="5"/>
        <v>4132690.0730409827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17219.541971004091</v>
      </c>
      <c r="L63" s="444">
        <f t="shared" ca="1" si="3"/>
        <v>4149909.6150119868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-2684869.8704859135</v>
      </c>
      <c r="C64" s="447">
        <f t="shared" si="0"/>
        <v>244406.34317494548</v>
      </c>
      <c r="D64" s="447">
        <f ca="1">SUMIF(G:G,57,K:K)</f>
        <v>-144084.56675214833</v>
      </c>
      <c r="E64" s="447">
        <f t="shared" ca="1" si="1"/>
        <v>-3073360.7804130074</v>
      </c>
      <c r="F64" s="431"/>
      <c r="G64" s="459">
        <f t="shared" si="8"/>
        <v>5</v>
      </c>
      <c r="H64" s="459">
        <v>57</v>
      </c>
      <c r="I64" s="444">
        <f t="shared" ca="1" si="5"/>
        <v>4149909.6150119868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17291.290062549946</v>
      </c>
      <c r="L64" s="444">
        <f t="shared" ca="1" si="3"/>
        <v>4167200.9050745368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-3073360.7804130074</v>
      </c>
      <c r="C65" s="447">
        <f t="shared" si="0"/>
        <v>244406.34317494548</v>
      </c>
      <c r="D65" s="447">
        <f ca="1">SUMIF(G:G,58,K:K)</f>
        <v>-163960.49901381985</v>
      </c>
      <c r="E65" s="447">
        <f t="shared" ca="1" si="1"/>
        <v>-3481727.6226017727</v>
      </c>
      <c r="F65" s="431"/>
      <c r="G65" s="459">
        <f t="shared" si="8"/>
        <v>5</v>
      </c>
      <c r="H65" s="459">
        <v>58</v>
      </c>
      <c r="I65" s="444">
        <f t="shared" ca="1" si="5"/>
        <v>4167200.9050745368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17363.337104477236</v>
      </c>
      <c r="L65" s="444">
        <f t="shared" ca="1" si="3"/>
        <v>4184564.2421790143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-3481727.6226017727</v>
      </c>
      <c r="C66" s="447">
        <f t="shared" si="0"/>
        <v>244406.34317494548</v>
      </c>
      <c r="D66" s="447">
        <f ca="1">SUMIF(G:G,59,K:K)</f>
        <v>-184853.32169216734</v>
      </c>
      <c r="E66" s="447">
        <f t="shared" ca="1" si="1"/>
        <v>-3910987.2874688855</v>
      </c>
      <c r="F66" s="431"/>
      <c r="G66" s="459">
        <f t="shared" si="8"/>
        <v>5</v>
      </c>
      <c r="H66" s="459">
        <v>59</v>
      </c>
      <c r="I66" s="444">
        <f t="shared" ca="1" si="5"/>
        <v>4184564.2421790143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17435.684342412558</v>
      </c>
      <c r="L66" s="444">
        <f t="shared" ca="1" si="3"/>
        <v>4201999.926521427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-3910987.2874688855</v>
      </c>
      <c r="C67" s="447">
        <f t="shared" si="0"/>
        <v>244406.34317494548</v>
      </c>
      <c r="D67" s="447">
        <f t="shared" ref="D67:D71" ca="1" si="9">SUMIF(G:G,60,K:K)</f>
        <v>-206815.06083084558</v>
      </c>
      <c r="E67" s="447">
        <f t="shared" ca="1" si="1"/>
        <v>-4362208.6914746771</v>
      </c>
      <c r="F67" s="431"/>
      <c r="G67" s="459">
        <f t="shared" si="8"/>
        <v>5</v>
      </c>
      <c r="H67" s="459">
        <v>60</v>
      </c>
      <c r="I67" s="444">
        <f t="shared" ca="1" si="5"/>
        <v>4201999.926521427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17508.333027172612</v>
      </c>
      <c r="L67" s="444">
        <f t="shared" ca="1" si="3"/>
        <v>4219508.2595485998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-4362208.6914746771</v>
      </c>
      <c r="C68" s="447">
        <f t="shared" si="0"/>
        <v>244406.34317494548</v>
      </c>
      <c r="D68" s="447">
        <f t="shared" ca="1" si="9"/>
        <v>-206815.06083084558</v>
      </c>
      <c r="E68" s="447">
        <f t="shared" ca="1" si="1"/>
        <v>-4813430.0954804681</v>
      </c>
      <c r="F68" s="431"/>
      <c r="G68" s="459">
        <f>G67+1</f>
        <v>6</v>
      </c>
      <c r="H68" s="459">
        <v>61</v>
      </c>
      <c r="I68" s="444">
        <f t="shared" ca="1" si="5"/>
        <v>4219508.2595485998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17581.284414785834</v>
      </c>
      <c r="L68" s="444">
        <f t="shared" ca="1" si="3"/>
        <v>4237089.5439633857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-4813430.0954804681</v>
      </c>
      <c r="C69" s="447">
        <f t="shared" si="0"/>
        <v>244406.34317494548</v>
      </c>
      <c r="D69" s="447">
        <f t="shared" ca="1" si="9"/>
        <v>-206815.06083084558</v>
      </c>
      <c r="E69" s="447">
        <f t="shared" ca="1" si="1"/>
        <v>-5264651.4994862592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4237089.5439633857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17654.539766514106</v>
      </c>
      <c r="L69" s="444">
        <f t="shared" ca="1" si="3"/>
        <v>4254744.0837298995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-5264651.4994862592</v>
      </c>
      <c r="C70" s="447">
        <f t="shared" si="0"/>
        <v>244406.34317494548</v>
      </c>
      <c r="D70" s="447">
        <f t="shared" ca="1" si="9"/>
        <v>-206815.06083084558</v>
      </c>
      <c r="E70" s="447">
        <f t="shared" ca="1" si="1"/>
        <v>-5715872.9034920502</v>
      </c>
      <c r="F70" s="431"/>
      <c r="G70" s="459">
        <f t="shared" si="10"/>
        <v>6</v>
      </c>
      <c r="H70" s="459">
        <v>63</v>
      </c>
      <c r="I70" s="444">
        <f t="shared" ca="1" si="5"/>
        <v>4254744.0837298995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17728.100348874581</v>
      </c>
      <c r="L70" s="444">
        <f t="shared" ca="1" si="3"/>
        <v>4272472.1840787744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-5715872.9034920502</v>
      </c>
      <c r="C71" s="447">
        <f t="shared" si="0"/>
        <v>244406.34317494548</v>
      </c>
      <c r="D71" s="447">
        <f t="shared" ca="1" si="9"/>
        <v>-206815.06083084558</v>
      </c>
      <c r="E71" s="447">
        <f t="shared" ca="1" si="1"/>
        <v>-6167094.3074978413</v>
      </c>
      <c r="F71" s="431"/>
      <c r="G71" s="459">
        <f t="shared" si="10"/>
        <v>6</v>
      </c>
      <c r="H71" s="459">
        <v>64</v>
      </c>
      <c r="I71" s="444">
        <f t="shared" ca="1" si="5"/>
        <v>4272472.1840787744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17801.967433661561</v>
      </c>
      <c r="L71" s="444">
        <f t="shared" ca="1" si="3"/>
        <v>4290274.1515124356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4290274.1515124356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17876.142297968483</v>
      </c>
      <c r="L72" s="444">
        <f t="shared" ca="1" si="3"/>
        <v>4308150.2938104039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4308150.2938104039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17950.626224210017</v>
      </c>
      <c r="L73" s="444">
        <f t="shared" ca="1" si="3"/>
        <v>4326100.9200346135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4326100.9200346135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18025.420500144224</v>
      </c>
      <c r="L74" s="444">
        <f t="shared" ca="1" si="3"/>
        <v>4344126.3405347578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4344126.3405347578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18008.396853625745</v>
      </c>
      <c r="L75" s="444">
        <f t="shared" ca="1" si="3"/>
        <v>4340023.6417238051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4340023.6417238051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17991.302275246777</v>
      </c>
      <c r="L76" s="444">
        <f t="shared" ca="1" si="3"/>
        <v>4335903.8483344736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4335903.8483344736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17974.136469457895</v>
      </c>
      <c r="L77" s="444">
        <f t="shared" ca="1" si="3"/>
        <v>4331766.8891393533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4331766.8891393533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17956.899139478228</v>
      </c>
      <c r="L78" s="444">
        <f t="shared" ca="1" si="3"/>
        <v>4327612.6926142527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4327612.6926142527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17939.58998729031</v>
      </c>
      <c r="L79" s="444">
        <f t="shared" ca="1" si="3"/>
        <v>4323441.1869369643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4323441.1869369643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17922.20871363494</v>
      </c>
      <c r="L80" s="444">
        <f t="shared" ca="1" si="3"/>
        <v>4319252.2999860207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4319252.2999860207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17904.75501800601</v>
      </c>
      <c r="L81" s="444">
        <f t="shared" ca="1" si="3"/>
        <v>4315045.9593394483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4315045.9593394483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17887.228598645292</v>
      </c>
      <c r="L82" s="444">
        <f t="shared" ca="1" si="3"/>
        <v>4310822.0922735147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4310822.0922735147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17869.629152537233</v>
      </c>
      <c r="L83" s="444">
        <f t="shared" ca="1" si="3"/>
        <v>4306580.6257614736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4306580.6257614736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17851.95637540373</v>
      </c>
      <c r="L84" s="444">
        <f t="shared" ca="1" si="3"/>
        <v>4302321.4864722984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4302321.4864722984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17834.209961698834</v>
      </c>
      <c r="L85" s="444">
        <f t="shared" ca="1" si="3"/>
        <v>4298044.6007694183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4298044.6007694183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17816.389604603501</v>
      </c>
      <c r="L86" s="444">
        <f t="shared" ca="1" si="3"/>
        <v>4293749.8947094437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4293749.8947094437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17798.494996020272</v>
      </c>
      <c r="L87" s="444">
        <f t="shared" ca="1" si="3"/>
        <v>4289437.2940408858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4289437.2940408858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17780.525826567948</v>
      </c>
      <c r="L88" s="444">
        <f t="shared" ca="1" si="3"/>
        <v>4285106.724202875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4285106.724202875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17762.481785576234</v>
      </c>
      <c r="L89" s="444">
        <f t="shared" ca="1" si="3"/>
        <v>4280758.1103238724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4280758.1103238724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17744.36256108039</v>
      </c>
      <c r="L90" s="444">
        <f t="shared" ca="1" si="3"/>
        <v>4276391.3772203745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4276391.3772203745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17726.167839815818</v>
      </c>
      <c r="L91" s="444">
        <f t="shared" ca="1" si="3"/>
        <v>4272006.4493956119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4272006.4493956119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17707.897307212639</v>
      </c>
      <c r="L92" s="444">
        <f t="shared" ca="1" si="3"/>
        <v>4267603.2510382459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4267603.2510382459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17689.550647390279</v>
      </c>
      <c r="L93" s="444">
        <f t="shared" ca="1" si="3"/>
        <v>4263181.7060210574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4263181.7060210574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17671.127543151997</v>
      </c>
      <c r="L94" s="444">
        <f t="shared" ca="1" si="3"/>
        <v>4258741.7378996313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4258741.7378996313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17652.627675979387</v>
      </c>
      <c r="L95" s="444">
        <f t="shared" ca="1" si="3"/>
        <v>4254283.2699110322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4254283.2699110322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17634.05072602689</v>
      </c>
      <c r="L96" s="444">
        <f t="shared" ca="1" si="3"/>
        <v>4249806.2249724809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4249806.2249724809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17615.396372116258</v>
      </c>
      <c r="L97" s="444">
        <f t="shared" ca="1" si="3"/>
        <v>4245310.5256800186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4245310.5256800186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17596.664291731002</v>
      </c>
      <c r="L98" s="444">
        <f t="shared" ca="1" si="3"/>
        <v>4240796.0943071712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4240796.0943071712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17577.854161010804</v>
      </c>
      <c r="L99" s="444">
        <f t="shared" ca="1" si="3"/>
        <v>4236262.8528036037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4236262.8528036037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17558.965654745938</v>
      </c>
      <c r="L100" s="444">
        <f t="shared" ca="1" si="3"/>
        <v>4231710.722793771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4231710.722793771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17539.998446371636</v>
      </c>
      <c r="L101" s="444">
        <f t="shared" ca="1" si="3"/>
        <v>4227139.6255755639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4227139.6255755639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17520.95220796244</v>
      </c>
      <c r="L102" s="444">
        <f t="shared" ca="1" si="3"/>
        <v>4222549.4821189474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4222549.4821189474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17501.826610226537</v>
      </c>
      <c r="L103" s="444">
        <f t="shared" ca="1" si="3"/>
        <v>4217940.2130645951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4217940.2130645951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17482.621322500068</v>
      </c>
      <c r="L104" s="444">
        <f t="shared" ca="1" si="3"/>
        <v>4213311.7387225172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4213311.7387225172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17470.602264408077</v>
      </c>
      <c r="L105" s="444">
        <f t="shared" ca="1" si="3"/>
        <v>4210415.1457223464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4210415.1457223464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17458.533126907365</v>
      </c>
      <c r="L106" s="444">
        <f t="shared" ca="1" si="3"/>
        <v>4207506.483584675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4207506.483584675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17446.413701333731</v>
      </c>
      <c r="L107" s="444">
        <f t="shared" ca="1" si="3"/>
        <v>4204585.7020214302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4204585.7020214302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17434.243778153548</v>
      </c>
      <c r="L108" s="444">
        <f t="shared" ca="1" si="3"/>
        <v>4201652.7505350048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4201652.7505350048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17422.023146960109</v>
      </c>
      <c r="L109" s="444">
        <f t="shared" ca="1" si="3"/>
        <v>4198707.5784173859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4198707.5784173859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17409.751596470029</v>
      </c>
      <c r="L110" s="444">
        <f t="shared" ca="1" si="3"/>
        <v>4195750.1347492775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4195750.1347492775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17397.428914519576</v>
      </c>
      <c r="L111" s="444">
        <f t="shared" ca="1" si="3"/>
        <v>4192780.3683992182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4192780.3683992182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17385.054888060997</v>
      </c>
      <c r="L112" s="444">
        <f t="shared" ca="1" si="3"/>
        <v>4189798.2280227002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4189798.2280227002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17372.629303158839</v>
      </c>
      <c r="L113" s="444">
        <f t="shared" ca="1" si="3"/>
        <v>4186803.6620612801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4186803.6620612801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17360.151944986254</v>
      </c>
      <c r="L114" s="444">
        <f t="shared" ca="1" si="3"/>
        <v>4183796.6187416874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4183796.6187416874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17347.622597821286</v>
      </c>
      <c r="L115" s="444">
        <f t="shared" ca="1" si="3"/>
        <v>4180777.0460749296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4180777.0460749296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17335.04104504313</v>
      </c>
      <c r="L116" s="444">
        <f t="shared" ca="1" si="3"/>
        <v>4177744.891855394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4177744.891855394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17322.407069128396</v>
      </c>
      <c r="L117" s="444">
        <f t="shared" ca="1" si="3"/>
        <v>4174700.1036599437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4174700.1036599437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17309.720451647354</v>
      </c>
      <c r="L118" s="444">
        <f t="shared" ca="1" si="3"/>
        <v>4171642.6288470123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4171642.6288470123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17296.980973260139</v>
      </c>
      <c r="L119" s="444">
        <f t="shared" ca="1" si="3"/>
        <v>4168572.4145556935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4168572.4145556935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17284.188413712978</v>
      </c>
      <c r="L120" s="444">
        <f t="shared" ca="1" si="3"/>
        <v>4165489.4077048278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4165489.4077048278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17271.342551834372</v>
      </c>
      <c r="L121" s="444">
        <f t="shared" ca="1" si="3"/>
        <v>4162393.5549920835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4162393.5549920835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17258.443165531269</v>
      </c>
      <c r="L122" s="444">
        <f t="shared" ca="1" si="3"/>
        <v>4159284.802893036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4159284.802893036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17245.490031785237</v>
      </c>
      <c r="L123" s="444">
        <f t="shared" ca="1" si="3"/>
        <v>4156163.0976602426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4156163.0976602426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17232.482926648598</v>
      </c>
      <c r="L124" s="444">
        <f t="shared" ca="1" si="3"/>
        <v>4153028.3853223124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4153028.3853223124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17219.421625240557</v>
      </c>
      <c r="L125" s="444">
        <f t="shared" ca="1" si="3"/>
        <v>4149880.6116829743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4149880.6116829743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17206.305901743315</v>
      </c>
      <c r="L126" s="444">
        <f t="shared" ca="1" si="3"/>
        <v>4146719.7223201389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4146719.7223201389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17193.135529398165</v>
      </c>
      <c r="L127" s="444">
        <f t="shared" ca="1" si="3"/>
        <v>4143545.6625849581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4143545.6625849581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17179.910280501583</v>
      </c>
      <c r="L128" s="444">
        <f t="shared" ca="1" si="3"/>
        <v>4140358.3776008808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4140358.3776008808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17166.629926401256</v>
      </c>
      <c r="L129" s="444">
        <f t="shared" ca="1" si="3"/>
        <v>4137157.8122627032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4137157.8122627032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17153.294237492184</v>
      </c>
      <c r="L130" s="444">
        <f t="shared" ca="1" si="3"/>
        <v>4133943.9112356165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4133943.9112356165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17139.902983212658</v>
      </c>
      <c r="L131" s="444">
        <f t="shared" ca="1" si="3"/>
        <v>4130716.6189542506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4130716.6189542506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17126.455932040299</v>
      </c>
      <c r="L132" s="444">
        <f t="shared" ca="1" si="3"/>
        <v>4127475.879621712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4127475.879621712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17112.952851488055</v>
      </c>
      <c r="L133" s="444">
        <f t="shared" ca="1" si="3"/>
        <v>4124221.6372086215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4124221.6372086215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17099.393508100176</v>
      </c>
      <c r="L134" s="444">
        <f t="shared" ca="1" si="3"/>
        <v>4120953.8354521426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4120953.8354521426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17085.777667448183</v>
      </c>
      <c r="L135" s="444">
        <f t="shared" ca="1" si="3"/>
        <v>4117672.4178550122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4117672.4178550122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17072.105094126804</v>
      </c>
      <c r="L136" s="444">
        <f t="shared" ca="1" si="3"/>
        <v>4114377.3276845603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4114377.3276845603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17058.375551749923</v>
      </c>
      <c r="L137" s="444">
        <f t="shared" ca="1" si="3"/>
        <v>4111068.5079717315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4111068.5079717315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17044.58880294647</v>
      </c>
      <c r="L138" s="444">
        <f t="shared" ca="1" si="3"/>
        <v>4107745.9015100989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4107745.9015100989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17030.744609356334</v>
      </c>
      <c r="L139" s="444">
        <f t="shared" ca="1" si="3"/>
        <v>4104409.4508548765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4104409.4508548765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17016.842731626239</v>
      </c>
      <c r="L140" s="444">
        <f t="shared" ca="1" si="3"/>
        <v>4101059.098321924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4101059.098321924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17002.882929405605</v>
      </c>
      <c r="L141" s="444">
        <f t="shared" ca="1" si="3"/>
        <v>4097694.7859867509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4097694.7859867509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16988.86496134238</v>
      </c>
      <c r="L142" s="444">
        <f t="shared" ca="1" si="3"/>
        <v>4094316.4556835145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4094316.4556835145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16974.788585078899</v>
      </c>
      <c r="L143" s="444">
        <f t="shared" ca="1" si="3"/>
        <v>4090924.0490040146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4090924.0490040146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16960.65355724765</v>
      </c>
      <c r="L144" s="444">
        <f t="shared" ca="1" si="3"/>
        <v>4087517.5072966833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4087517.5072966833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16946.459633467101</v>
      </c>
      <c r="L145" s="444">
        <f t="shared" ca="1" si="3"/>
        <v>4084096.7716655717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4084096.7716655717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16932.206568337471</v>
      </c>
      <c r="L146" s="444">
        <f t="shared" ca="1" si="3"/>
        <v>4080661.7829693304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4080661.7829693304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16917.894115436466</v>
      </c>
      <c r="L147" s="444">
        <f t="shared" ca="1" si="3"/>
        <v>4077212.481820188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4077212.481820188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16903.522027315041</v>
      </c>
      <c r="L148" s="444">
        <f t="shared" ca="1" si="3"/>
        <v>4073748.8085829243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4073748.8085829243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16889.090055493103</v>
      </c>
      <c r="L149" s="444">
        <f t="shared" ca="1" si="3"/>
        <v>4070270.7033738387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4070270.7033738387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16874.597950455249</v>
      </c>
      <c r="L150" s="444">
        <f t="shared" ca="1" si="3"/>
        <v>4066778.1060597152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4066778.1060597152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16860.045461646401</v>
      </c>
      <c r="L151" s="444">
        <f t="shared" ca="1" si="3"/>
        <v>4063270.9562567826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4063270.9562567826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16845.432337467515</v>
      </c>
      <c r="L152" s="444">
        <f t="shared" ca="1" si="3"/>
        <v>4059749.1933296714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4059749.1933296714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16830.758325271217</v>
      </c>
      <c r="L153" s="444">
        <f t="shared" ca="1" si="3"/>
        <v>4056212.7563903639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4056212.7563903639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16816.023171357439</v>
      </c>
      <c r="L154" s="444">
        <f t="shared" ca="1" si="3"/>
        <v>4052661.5842971425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4052661.5842971425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16801.226620969013</v>
      </c>
      <c r="L155" s="444">
        <f t="shared" ca="1" si="3"/>
        <v>4049095.6156535326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4049095.6156535326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16786.368418287308</v>
      </c>
      <c r="L156" s="444">
        <f t="shared" ca="1" si="3"/>
        <v>4045514.7888072412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4045514.7888072412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16771.448306427763</v>
      </c>
      <c r="L157" s="444">
        <f t="shared" ca="1" si="3"/>
        <v>4041919.0418490903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4041919.0418490903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16756.466027435465</v>
      </c>
      <c r="L158" s="444">
        <f t="shared" ca="1" si="3"/>
        <v>4038308.3126119468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4038308.3126119468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16741.421322280701</v>
      </c>
      <c r="L159" s="444">
        <f t="shared" ca="1" si="3"/>
        <v>4034682.5386696486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4034682.5386696486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16726.31393085446</v>
      </c>
      <c r="L160" s="444">
        <f t="shared" ca="1" si="3"/>
        <v>4031041.6573359245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4031041.6573359245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16711.143591963941</v>
      </c>
      <c r="L161" s="444">
        <f t="shared" ca="1" si="3"/>
        <v>4027385.6056633098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4027385.6056633098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16695.910043328047</v>
      </c>
      <c r="L162" s="444">
        <f t="shared" ca="1" si="3"/>
        <v>4023714.3204420591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4023714.3204420591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16680.613021572837</v>
      </c>
      <c r="L163" s="444">
        <f t="shared" ca="1" si="3"/>
        <v>4020027.7381990533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4020027.7381990533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16665.252262226975</v>
      </c>
      <c r="L164" s="444">
        <f t="shared" ca="1" si="3"/>
        <v>4016325.7951967013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4016325.7951967013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16649.827499717176</v>
      </c>
      <c r="L165" s="444">
        <f t="shared" ca="1" si="3"/>
        <v>4012608.4274318395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4012608.4274318395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16634.338467363585</v>
      </c>
      <c r="L166" s="444">
        <f t="shared" ca="1" si="3"/>
        <v>4008875.5706346245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4008875.5706346245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16618.78489737519</v>
      </c>
      <c r="L167" s="444">
        <f t="shared" ca="1" si="3"/>
        <v>4005127.160267421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4005127.160267421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16603.166520845174</v>
      </c>
      <c r="L168" s="444">
        <f t="shared" ca="1" si="3"/>
        <v>4001363.1315236874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4001363.1315236874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16587.483067746285</v>
      </c>
      <c r="L169" s="444">
        <f t="shared" ca="1" si="3"/>
        <v>3997583.4193268549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3997583.4193268549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16571.734266926149</v>
      </c>
      <c r="L170" s="444">
        <f t="shared" ca="1" si="3"/>
        <v>3993787.9583292021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3993787.9583292021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16555.919846102595</v>
      </c>
      <c r="L171" s="444">
        <f t="shared" ca="1" si="3"/>
        <v>3989976.6829107259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3989976.6829107259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16540.039531858947</v>
      </c>
      <c r="L172" s="444">
        <f t="shared" ca="1" si="3"/>
        <v>3986149.5271780062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3986149.5271780062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16524.093049639279</v>
      </c>
      <c r="L173" s="444">
        <f t="shared" ca="1" si="3"/>
        <v>3982306.4249630668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3982306.4249630668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16508.080123743701</v>
      </c>
      <c r="L174" s="444">
        <f t="shared" ca="1" si="3"/>
        <v>3978447.3098222315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3978447.3098222315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16492.000477323552</v>
      </c>
      <c r="L175" s="444">
        <f t="shared" ca="1" si="3"/>
        <v>3974572.1150349765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3974572.1150349765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16475.853832376655</v>
      </c>
      <c r="L176" s="444">
        <f t="shared" ca="1" si="3"/>
        <v>3970680.7736027744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3970680.7736027744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16459.63990974248</v>
      </c>
      <c r="L177" s="444">
        <f t="shared" ca="1" si="3"/>
        <v>3966773.218247938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3966773.218247938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16443.358429097327</v>
      </c>
      <c r="L178" s="444">
        <f t="shared" ca="1" si="3"/>
        <v>3962849.3814124563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3962849.3814124563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16427.009108949489</v>
      </c>
      <c r="L179" s="444">
        <f t="shared" ca="1" si="3"/>
        <v>3958909.1952568269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3958909.1952568269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16410.591666634366</v>
      </c>
      <c r="L180" s="444">
        <f t="shared" ca="1" si="3"/>
        <v>3954952.5916588823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3954952.5916588823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16394.105818309599</v>
      </c>
      <c r="L181" s="444">
        <f t="shared" ca="1" si="3"/>
        <v>3950979.5022126134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3950979.5022126134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16377.551278950144</v>
      </c>
      <c r="L182" s="444">
        <f t="shared" ca="1" si="3"/>
        <v>3946989.8582269847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3946989.8582269847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16360.927762343359</v>
      </c>
      <c r="L183" s="444">
        <f t="shared" ca="1" si="3"/>
        <v>3942983.5907247495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3942983.5907247495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16344.234981084044</v>
      </c>
      <c r="L184" s="444">
        <f t="shared" ca="1" si="3"/>
        <v>3938960.6304412549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3938960.6304412549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16327.472646569484</v>
      </c>
      <c r="L185" s="444">
        <f t="shared" ca="1" si="3"/>
        <v>3934920.9078232455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3934920.9078232455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16310.640468994445</v>
      </c>
      <c r="L186" s="444">
        <f t="shared" ca="1" si="3"/>
        <v>3930864.3530276613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3930864.3530276613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16293.738157346179</v>
      </c>
      <c r="L187" s="444">
        <f t="shared" ca="1" si="3"/>
        <v>3926790.8959204289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3926790.8959204289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16276.765419399373</v>
      </c>
      <c r="L188" s="444">
        <f t="shared" ca="1" si="3"/>
        <v>3922700.4660752495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3922700.4660752495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16259.721961711128</v>
      </c>
      <c r="L189" s="444">
        <f t="shared" ca="1" si="3"/>
        <v>3918592.9927723818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3918592.9927723818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16242.607489615846</v>
      </c>
      <c r="L190" s="444">
        <f t="shared" ca="1" si="3"/>
        <v>3914468.4049974186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3914468.4049974186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16225.421707220166</v>
      </c>
      <c r="L191" s="444">
        <f t="shared" ca="1" si="3"/>
        <v>3910326.6314400602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3910326.6314400602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16208.164317397839</v>
      </c>
      <c r="L192" s="444">
        <f t="shared" ca="1" si="3"/>
        <v>3906167.6004928793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3906167.6004928793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16190.835021784584</v>
      </c>
      <c r="L193" s="444">
        <f t="shared" ca="1" si="3"/>
        <v>3901991.240250085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3901991.240250085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16173.433520772942</v>
      </c>
      <c r="L194" s="444">
        <f t="shared" ca="1" si="3"/>
        <v>3897797.4785062792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3897797.4785062792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16155.959513507085</v>
      </c>
      <c r="L195" s="444">
        <f t="shared" ca="1" si="3"/>
        <v>3893586.2427552072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3893586.2427552072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16138.41269787762</v>
      </c>
      <c r="L196" s="444">
        <f t="shared" ca="1" si="3"/>
        <v>3889357.4601885062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3889357.4601885062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16120.792770516364</v>
      </c>
      <c r="L197" s="444">
        <f t="shared" ca="1" si="3"/>
        <v>3885111.057694444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3885111.057694444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16103.099426791105</v>
      </c>
      <c r="L198" s="444">
        <f t="shared" ca="1" si="3"/>
        <v>3880846.9618566562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3880846.9618566562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16085.332360800323</v>
      </c>
      <c r="L199" s="444">
        <f t="shared" ca="1" si="3"/>
        <v>3876565.0989528778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3876565.0989528778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16067.491265367915</v>
      </c>
      <c r="L200" s="444">
        <f t="shared" ca="1" si="3"/>
        <v>3872265.3949536667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3872265.3949536667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16049.575832037866</v>
      </c>
      <c r="L201" s="444">
        <f t="shared" ca="1" si="3"/>
        <v>3867947.7755211256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3867947.7755211256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16031.585751068946</v>
      </c>
      <c r="L202" s="444">
        <f t="shared" ca="1" si="3"/>
        <v>3863612.1660076156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3863612.1660076156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16013.520711429321</v>
      </c>
      <c r="L203" s="444">
        <f t="shared" ca="1" si="3"/>
        <v>3859258.4914544662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3859258.4914544662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15995.380400791195</v>
      </c>
      <c r="L204" s="444">
        <f t="shared" ca="1" si="3"/>
        <v>3854886.6765906787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3854886.6765906787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15977.164505525416</v>
      </c>
      <c r="L205" s="444">
        <f t="shared" ca="1" si="3"/>
        <v>3850496.6458316254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3850496.6458316254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15958.872710696025</v>
      </c>
      <c r="L206" s="444">
        <f t="shared" ca="1" si="3"/>
        <v>3846088.3232777426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3846088.3232777426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15940.504700054849</v>
      </c>
      <c r="L207" s="444">
        <f t="shared" ca="1" si="3"/>
        <v>3841661.6327132187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3841661.6327132187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15922.060156035999</v>
      </c>
      <c r="L208" s="444">
        <f t="shared" ca="1" si="3"/>
        <v>3837216.4976046761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3837216.4976046761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15903.538759750407</v>
      </c>
      <c r="L209" s="444">
        <f t="shared" ca="1" si="3"/>
        <v>3832752.8410998476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3832752.8410998476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15884.940190980285</v>
      </c>
      <c r="L210" s="444">
        <f t="shared" ca="1" si="3"/>
        <v>3828270.586026249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3828270.586026249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15866.264128173625</v>
      </c>
      <c r="L211" s="444">
        <f t="shared" ca="1" si="3"/>
        <v>3823769.6548898439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3823769.6548898439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15847.510248438604</v>
      </c>
      <c r="L212" s="444">
        <f t="shared" ca="1" si="3"/>
        <v>3819249.9698737036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3819249.9698737036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15828.678227538019</v>
      </c>
      <c r="L213" s="444">
        <f t="shared" ca="1" si="3"/>
        <v>3814711.452836663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3814711.452836663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15809.767739883682</v>
      </c>
      <c r="L214" s="444">
        <f t="shared" ca="1" si="3"/>
        <v>3810154.0253119678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3810154.0253119678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15790.778458530787</v>
      </c>
      <c r="L215" s="444">
        <f t="shared" ca="1" si="3"/>
        <v>3805577.60850592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3805577.60850592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15771.710055172254</v>
      </c>
      <c r="L216" s="444">
        <f t="shared" ca="1" si="3"/>
        <v>3800982.1232965137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3800982.1232965137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15752.562200133059</v>
      </c>
      <c r="L217" s="444">
        <f t="shared" ca="1" si="3"/>
        <v>3796367.4902320681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3796367.4902320681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15733.334562364536</v>
      </c>
      <c r="L218" s="444">
        <f t="shared" ca="1" si="3"/>
        <v>3791733.6295298538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3791733.6295298538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15714.026809438647</v>
      </c>
      <c r="L219" s="444">
        <f t="shared" ca="1" si="3"/>
        <v>3787080.4610747136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3787080.4610747136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15694.638607542229</v>
      </c>
      <c r="L220" s="444">
        <f t="shared" ca="1" si="3"/>
        <v>3782407.9044176769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3782407.9044176769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15675.169621471243</v>
      </c>
      <c r="L221" s="444">
        <f t="shared" ca="1" si="3"/>
        <v>3777715.8787745694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3777715.8787745694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15655.619514624959</v>
      </c>
      <c r="L222" s="444">
        <f t="shared" ca="1" si="3"/>
        <v>3773004.3030246156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3773004.3030246156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15635.987949000153</v>
      </c>
      <c r="L223" s="444">
        <f t="shared" ca="1" si="3"/>
        <v>3768273.095709037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3768273.095709037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15616.274585185243</v>
      </c>
      <c r="L224" s="444">
        <f t="shared" ca="1" si="3"/>
        <v>3763522.1750296433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3763522.1750296433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15596.479082354435</v>
      </c>
      <c r="L225" s="444">
        <f t="shared" ca="1" si="3"/>
        <v>3758751.4588474189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3758751.4588474189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15576.601098261835</v>
      </c>
      <c r="L226" s="444">
        <f t="shared" ca="1" si="3"/>
        <v>3753960.8646811019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3753960.8646811019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15556.640289235513</v>
      </c>
      <c r="L227" s="444">
        <f t="shared" ca="1" si="3"/>
        <v>3749150.3097057585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3749150.3097057585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15536.596310171581</v>
      </c>
      <c r="L228" s="444">
        <f t="shared" ca="1" si="3"/>
        <v>3744319.7107513514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3744319.7107513514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15516.46881452822</v>
      </c>
      <c r="L229" s="444">
        <f t="shared" ca="1" si="3"/>
        <v>3739468.9843013007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3739468.9843013007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15496.257454319675</v>
      </c>
      <c r="L230" s="444">
        <f t="shared" ca="1" si="3"/>
        <v>3734598.0464910418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3734598.0464910418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15475.961880110262</v>
      </c>
      <c r="L231" s="444">
        <f t="shared" ca="1" si="3"/>
        <v>3729706.8131065732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3729706.8131065732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15455.581741008309</v>
      </c>
      <c r="L232" s="444">
        <f t="shared" ca="1" si="3"/>
        <v>3724795.1995830028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3724795.1995830028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15435.116684660099</v>
      </c>
      <c r="L233" s="444">
        <f t="shared" ca="1" si="3"/>
        <v>3719863.1210030844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3719863.1210030844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15414.566357243773</v>
      </c>
      <c r="L234" s="444">
        <f t="shared" ca="1" si="3"/>
        <v>3714910.4920957494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3714910.4920957494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15393.93040346321</v>
      </c>
      <c r="L235" s="444">
        <f t="shared" ca="1" si="3"/>
        <v>3709937.2272346336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3709937.2272346336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15373.208466541895</v>
      </c>
      <c r="L236" s="444">
        <f t="shared" ca="1" si="3"/>
        <v>3704943.2404365968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3704943.2404365968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15352.400188216741</v>
      </c>
      <c r="L237" s="444">
        <f t="shared" ca="1" si="3"/>
        <v>3699928.4453602349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3699928.4453602349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15331.505208731902</v>
      </c>
      <c r="L238" s="444">
        <f t="shared" ca="1" si="3"/>
        <v>3694892.7553043882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3694892.7553043882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15310.52316683254</v>
      </c>
      <c r="L239" s="444">
        <f t="shared" ca="1" si="3"/>
        <v>3689836.083206642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3689836.083206642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15289.453699758596</v>
      </c>
      <c r="L240" s="444">
        <f t="shared" ca="1" si="3"/>
        <v>3684758.3416418219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3684758.3416418219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15268.296443238511</v>
      </c>
      <c r="L241" s="444">
        <f t="shared" ca="1" si="3"/>
        <v>3679659.4428204815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3679659.4428204815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15247.051031482928</v>
      </c>
      <c r="L242" s="444">
        <f t="shared" ca="1" si="3"/>
        <v>3674539.2985873856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3674539.2985873856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15225.717097178363</v>
      </c>
      <c r="L243" s="444">
        <f t="shared" ca="1" si="3"/>
        <v>3669397.8204199853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3669397.8204199853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15204.29427148086</v>
      </c>
      <c r="L244" s="444">
        <f t="shared" ca="1" si="3"/>
        <v>3664234.9194268873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3664234.9194268873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15182.782184009619</v>
      </c>
      <c r="L245" s="444">
        <f t="shared" ca="1" si="3"/>
        <v>3659050.5063463179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3659050.5063463179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15161.180462840581</v>
      </c>
      <c r="L246" s="444">
        <f t="shared" ca="1" si="3"/>
        <v>3653844.4915445796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3653844.4915445796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15139.488734500001</v>
      </c>
      <c r="L247" s="444">
        <f t="shared" ca="1" si="3"/>
        <v>3648616.7850145008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3648616.7850145008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15117.706623958009</v>
      </c>
      <c r="L248" s="444">
        <f t="shared" ca="1" si="3"/>
        <v>3643367.29637388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3643367.29637388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15095.833754622088</v>
      </c>
      <c r="L249" s="444">
        <f t="shared" ca="1" si="3"/>
        <v>3638095.9348639231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3638095.9348639231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15073.8697483306</v>
      </c>
      <c r="L250" s="444">
        <f t="shared" ca="1" si="3"/>
        <v>3632802.609347675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3632802.609347675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15051.814225346234</v>
      </c>
      <c r="L251" s="444">
        <f t="shared" ca="1" si="3"/>
        <v>3627487.2283084425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3627487.2283084425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15029.66680434943</v>
      </c>
      <c r="L252" s="444">
        <f t="shared" ca="1" si="3"/>
        <v>3622149.6998482132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3622149.6998482132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15007.427102431811</v>
      </c>
      <c r="L253" s="444">
        <f t="shared" ca="1" si="3"/>
        <v>3616789.9316860661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3616789.9316860661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14985.094735089529</v>
      </c>
      <c r="L254" s="444">
        <f t="shared" ca="1" si="3"/>
        <v>3611407.831156577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3611407.831156577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14962.669316216659</v>
      </c>
      <c r="L255" s="444">
        <f t="shared" ca="1" si="3"/>
        <v>3606003.305208215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3606003.305208215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14940.150458098486</v>
      </c>
      <c r="L256" s="444">
        <f t="shared" ca="1" si="3"/>
        <v>3600576.2604017346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3600576.2604017346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14917.537771404815</v>
      </c>
      <c r="L257" s="444">
        <f t="shared" ca="1" si="3"/>
        <v>3595126.6029085605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3595126.6029085605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14894.830865183258</v>
      </c>
      <c r="L258" s="444">
        <f t="shared" ca="1" si="3"/>
        <v>3589654.2385091651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3589654.2385091651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14872.029346852445</v>
      </c>
      <c r="L259" s="444">
        <f t="shared" ca="1" si="3"/>
        <v>3584159.0725914389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3584159.0725914389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14849.13282219525</v>
      </c>
      <c r="L260" s="444">
        <f t="shared" ca="1" si="3"/>
        <v>3578641.0101490552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3578641.0101490552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14826.140895351982</v>
      </c>
      <c r="L261" s="444">
        <f t="shared" ca="1" si="3"/>
        <v>3573099.9557798281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3573099.9557798281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14803.05316881354</v>
      </c>
      <c r="L262" s="444">
        <f t="shared" ca="1" si="3"/>
        <v>3567535.813684063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3567535.813684063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14779.869243414518</v>
      </c>
      <c r="L263" s="444">
        <f t="shared" ref="L263:L517" ca="1" si="28">I263-J263+K263</f>
        <v>3561948.4876628988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3561948.4876628988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14756.588718326333</v>
      </c>
      <c r="L264" s="444">
        <f t="shared" ca="1" si="28"/>
        <v>3556337.8811166463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3556337.8811166463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14733.211191050281</v>
      </c>
      <c r="L265" s="444">
        <f t="shared" ca="1" si="28"/>
        <v>3550703.8970431178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3550703.8970431178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14709.736257410579</v>
      </c>
      <c r="L266" s="444">
        <f t="shared" ca="1" si="28"/>
        <v>3545046.4380359496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3545046.4380359496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14686.163511547378</v>
      </c>
      <c r="L267" s="444">
        <f t="shared" ca="1" si="28"/>
        <v>3539365.4062829181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3539365.4062829181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14662.492545909747</v>
      </c>
      <c r="L268" s="444">
        <f t="shared" ca="1" si="28"/>
        <v>3533660.703564249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3533660.703564249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14638.722951248623</v>
      </c>
      <c r="L269" s="444">
        <f t="shared" ca="1" si="28"/>
        <v>3527932.2312509189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3527932.2312509189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14614.854316609748</v>
      </c>
      <c r="L270" s="444">
        <f t="shared" ca="1" si="28"/>
        <v>3522179.8903029501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3522179.8903029501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14590.886229326547</v>
      </c>
      <c r="L271" s="444">
        <f t="shared" ca="1" si="28"/>
        <v>3516403.5812676977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3516403.5812676977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14566.818275012998</v>
      </c>
      <c r="L272" s="444">
        <f t="shared" ca="1" si="28"/>
        <v>3510603.2042781319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3510603.2042781319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14542.650037556472</v>
      </c>
      <c r="L273" s="444">
        <f t="shared" ca="1" si="28"/>
        <v>3504778.6590511096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3504778.6590511096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14518.381099110544</v>
      </c>
      <c r="L274" s="444">
        <f t="shared" ca="1" si="28"/>
        <v>3498929.8448856412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3498929.8448856412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14494.011040087762</v>
      </c>
      <c r="L275" s="444">
        <f t="shared" ca="1" si="28"/>
        <v>3493056.6606611502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3493056.6606611502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14469.539439152381</v>
      </c>
      <c r="L276" s="444">
        <f t="shared" ca="1" si="28"/>
        <v>3487159.0048357239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3487159.0048357239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14444.965873213107</v>
      </c>
      <c r="L277" s="444">
        <f t="shared" ca="1" si="28"/>
        <v>3481236.7754443581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3481236.7754443581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14420.289917415746</v>
      </c>
      <c r="L278" s="444">
        <f t="shared" ca="1" si="28"/>
        <v>3475289.8700971953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3475289.8700971953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14395.511145135904</v>
      </c>
      <c r="L279" s="444">
        <f t="shared" ca="1" si="28"/>
        <v>3469318.1859777523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3469318.1859777523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14370.629127971557</v>
      </c>
      <c r="L280" s="444">
        <f t="shared" ca="1" si="28"/>
        <v>3463321.6198411449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3463321.6198411449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14345.643435735694</v>
      </c>
      <c r="L281" s="444">
        <f t="shared" ca="1" si="28"/>
        <v>3457300.0680123018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3457300.0680123018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14320.553636448847</v>
      </c>
      <c r="L282" s="444">
        <f t="shared" ca="1" si="28"/>
        <v>3451253.4263841719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3451253.4263841719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14295.359296331635</v>
      </c>
      <c r="L283" s="444">
        <f t="shared" ca="1" si="28"/>
        <v>3445181.5904159248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3445181.5904159248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14270.059979797274</v>
      </c>
      <c r="L284" s="444">
        <f t="shared" ca="1" si="28"/>
        <v>3439084.4551311433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3439084.4551311433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14244.655249444018</v>
      </c>
      <c r="L285" s="444">
        <f t="shared" ca="1" si="28"/>
        <v>3432961.9151160084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3432961.9151160084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14219.144666047623</v>
      </c>
      <c r="L286" s="444">
        <f t="shared" ca="1" si="28"/>
        <v>3426813.8645174773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3426813.8645174773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14193.527788553745</v>
      </c>
      <c r="L287" s="444">
        <f t="shared" ca="1" si="28"/>
        <v>3420640.1970414524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3420640.1970414524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14167.804174070307</v>
      </c>
      <c r="L288" s="444">
        <f t="shared" ca="1" si="28"/>
        <v>3414440.8059509438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3414440.8059509438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14141.973377859855</v>
      </c>
      <c r="L289" s="444">
        <f t="shared" ca="1" si="28"/>
        <v>3408215.5840642247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3408215.5840642247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14116.034953331857</v>
      </c>
      <c r="L290" s="444">
        <f t="shared" ca="1" si="28"/>
        <v>3401964.423752978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3401964.423752978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14089.988452034995</v>
      </c>
      <c r="L291" s="444">
        <f t="shared" ca="1" si="28"/>
        <v>3395687.2169404342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3395687.2169404342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14063.833423649397</v>
      </c>
      <c r="L292" s="444">
        <f t="shared" ca="1" si="28"/>
        <v>3389383.8550995048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3389383.8550995048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14037.569415978858</v>
      </c>
      <c r="L293" s="444">
        <f t="shared" ca="1" si="28"/>
        <v>3383054.2292509051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3383054.2292509051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14011.195974943026</v>
      </c>
      <c r="L294" s="444">
        <f t="shared" ca="1" si="28"/>
        <v>3376698.2299612695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3376698.2299612695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13984.712644569547</v>
      </c>
      <c r="L295" s="444">
        <f t="shared" ca="1" si="28"/>
        <v>3370315.7473412603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3370315.7473412603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13958.118966986172</v>
      </c>
      <c r="L296" s="444">
        <f t="shared" ca="1" si="28"/>
        <v>3363906.6710436675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3363906.6710436675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13931.414482412869</v>
      </c>
      <c r="L297" s="444">
        <f t="shared" ca="1" si="28"/>
        <v>3357470.8902615015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3357470.8902615015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13904.598729153844</v>
      </c>
      <c r="L298" s="444">
        <f t="shared" ca="1" si="28"/>
        <v>3351008.2937260764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3351008.2937260764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13877.671243589573</v>
      </c>
      <c r="L299" s="444">
        <f t="shared" ca="1" si="28"/>
        <v>3344518.7697050869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3344518.7697050869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13850.631560168784</v>
      </c>
      <c r="L300" s="444">
        <f t="shared" ca="1" si="28"/>
        <v>3338002.2060006768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3338002.2060006768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13823.479211400409</v>
      </c>
      <c r="L301" s="444">
        <f t="shared" ca="1" si="28"/>
        <v>3331458.4899474983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3331458.4899474983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13796.213727845497</v>
      </c>
      <c r="L302" s="444">
        <f t="shared" ca="1" si="28"/>
        <v>3324887.5084107649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3324887.5084107649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13768.834638109107</v>
      </c>
      <c r="L303" s="444">
        <f t="shared" ca="1" si="28"/>
        <v>3318289.147784295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3318289.147784295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13741.341468832148</v>
      </c>
      <c r="L304" s="444">
        <f t="shared" ca="1" si="28"/>
        <v>3311663.2939885482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3311663.2939885482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13713.733744683204</v>
      </c>
      <c r="L305" s="444">
        <f t="shared" ca="1" si="28"/>
        <v>3305009.8324686526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3305009.8324686526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13686.010988350308</v>
      </c>
      <c r="L306" s="444">
        <f t="shared" ca="1" si="28"/>
        <v>3298328.6481924243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3298328.6481924243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13658.17272053269</v>
      </c>
      <c r="L307" s="444">
        <f t="shared" ca="1" si="28"/>
        <v>3291619.6256483784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3291619.6256483784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13630.218459932497</v>
      </c>
      <c r="L308" s="444">
        <f t="shared" ca="1" si="28"/>
        <v>3284882.6488437322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3284882.6488437322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13602.147723246473</v>
      </c>
      <c r="L309" s="444">
        <f t="shared" ca="1" si="28"/>
        <v>3278117.6013023998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3278117.6013023998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13573.960025157587</v>
      </c>
      <c r="L310" s="444">
        <f t="shared" ca="1" si="28"/>
        <v>3271324.3660629787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3271324.3660629787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13545.654878326666</v>
      </c>
      <c r="L311" s="444">
        <f t="shared" ca="1" si="28"/>
        <v>3264502.8256767266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3264502.8256767266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13517.231793383949</v>
      </c>
      <c r="L312" s="444">
        <f t="shared" ca="1" si="28"/>
        <v>3257652.8622055319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3257652.8622055319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13488.690278920638</v>
      </c>
      <c r="L313" s="444">
        <f t="shared" ca="1" si="28"/>
        <v>3250774.3572198739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3250774.3572198739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13460.029841480396</v>
      </c>
      <c r="L314" s="444">
        <f t="shared" ca="1" si="28"/>
        <v>3243867.1917967754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3243867.1917967754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13431.249985550819</v>
      </c>
      <c r="L315" s="444">
        <f t="shared" ca="1" si="28"/>
        <v>3236931.2465177476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3236931.2465177476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13402.35021355487</v>
      </c>
      <c r="L316" s="444">
        <f t="shared" ca="1" si="28"/>
        <v>3229966.4014667235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3229966.4014667235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13373.33002584227</v>
      </c>
      <c r="L317" s="444">
        <f t="shared" ca="1" si="28"/>
        <v>3222972.5362279871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3222972.5362279871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13344.188920680868</v>
      </c>
      <c r="L318" s="444">
        <f t="shared" ca="1" si="28"/>
        <v>3215949.5298840893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3215949.5298840893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13314.926394247959</v>
      </c>
      <c r="L319" s="444">
        <f t="shared" ca="1" si="28"/>
        <v>3208897.2610137584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3208897.2610137584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13285.541940621581</v>
      </c>
      <c r="L320" s="444">
        <f t="shared" ca="1" si="28"/>
        <v>3201815.6076898011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3201815.6076898011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13256.03505177176</v>
      </c>
      <c r="L321" s="444">
        <f t="shared" ca="1" si="28"/>
        <v>3194704.4474769942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3194704.4474769942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13226.40521755173</v>
      </c>
      <c r="L322" s="444">
        <f t="shared" ca="1" si="28"/>
        <v>3187563.6574299671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3187563.6574299671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13196.651925689117</v>
      </c>
      <c r="L323" s="444">
        <f t="shared" ca="1" si="28"/>
        <v>3180393.1140910774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3180393.1140910774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13166.774661777077</v>
      </c>
      <c r="L324" s="444">
        <f t="shared" ca="1" si="28"/>
        <v>3173192.6934882756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3173192.6934882756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13136.772909265403</v>
      </c>
      <c r="L325" s="444">
        <f t="shared" ca="1" si="28"/>
        <v>3165962.2711329623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3165962.2711329623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13106.646149451597</v>
      </c>
      <c r="L326" s="444">
        <f t="shared" ca="1" si="28"/>
        <v>3158701.7220178349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3158701.7220178349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13076.393861471901</v>
      </c>
      <c r="L327" s="444">
        <f t="shared" ca="1" si="28"/>
        <v>3151410.9206147278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3151410.9206147278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13046.015522292288</v>
      </c>
      <c r="L328" s="444">
        <f t="shared" ca="1" si="28"/>
        <v>3144089.7408724413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3144089.7408724413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13015.510606699427</v>
      </c>
      <c r="L329" s="444">
        <f t="shared" ca="1" si="28"/>
        <v>3136738.0562145622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3136738.0562145622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12984.878587291598</v>
      </c>
      <c r="L330" s="444">
        <f t="shared" ca="1" si="28"/>
        <v>3129355.7395372749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3129355.7395372749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12954.118934469567</v>
      </c>
      <c r="L331" s="444">
        <f t="shared" ca="1" si="28"/>
        <v>3121942.6632071659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3121942.6632071659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12923.231116427447</v>
      </c>
      <c r="L332" s="444">
        <f t="shared" ca="1" si="28"/>
        <v>3114498.6990590147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3114498.6990590147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12892.214599143483</v>
      </c>
      <c r="L333" s="444">
        <f t="shared" ca="1" si="28"/>
        <v>3107023.7183935796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3107023.7183935796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12861.068846370836</v>
      </c>
      <c r="L334" s="444">
        <f t="shared" ca="1" si="28"/>
        <v>3099517.5919753718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3099517.5919753718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12829.793319628305</v>
      </c>
      <c r="L335" s="444">
        <f t="shared" ca="1" si="28"/>
        <v>3091980.1900304211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3091980.1900304211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12798.387478191009</v>
      </c>
      <c r="L336" s="444">
        <f t="shared" ca="1" si="28"/>
        <v>3084411.3822440333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3084411.3822440333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12766.85077908106</v>
      </c>
      <c r="L337" s="444">
        <f t="shared" ca="1" si="28"/>
        <v>3076811.0377585357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3076811.0377585357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12735.182677058154</v>
      </c>
      <c r="L338" s="444">
        <f t="shared" ca="1" si="28"/>
        <v>3069179.0251710149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3069179.0251710149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12703.382624610151</v>
      </c>
      <c r="L339" s="444">
        <f t="shared" ca="1" si="28"/>
        <v>3061515.2125310465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3061515.2125310465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12671.450071943615</v>
      </c>
      <c r="L340" s="444">
        <f t="shared" ca="1" si="28"/>
        <v>3053819.4673384111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3053819.4673384111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12639.384466974301</v>
      </c>
      <c r="L341" s="444">
        <f t="shared" ca="1" si="28"/>
        <v>3046091.6565408069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3046091.6565408069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12607.185255317618</v>
      </c>
      <c r="L342" s="444">
        <f t="shared" ca="1" si="28"/>
        <v>3038331.6465315456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3038331.6465315456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12574.851880279028</v>
      </c>
      <c r="L343" s="444">
        <f t="shared" ca="1" si="28"/>
        <v>3030539.3031472457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3030539.3031472457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12542.383782844445</v>
      </c>
      <c r="L344" s="444">
        <f t="shared" ca="1" si="28"/>
        <v>3022714.4916655114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3022714.4916655114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12509.780401670552</v>
      </c>
      <c r="L345" s="444">
        <f t="shared" ca="1" si="28"/>
        <v>3014857.076802603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3014857.076802603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12477.0411730751</v>
      </c>
      <c r="L346" s="444">
        <f t="shared" ca="1" si="28"/>
        <v>3006966.9227110995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3006966.9227110995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12444.165531027169</v>
      </c>
      <c r="L347" s="444">
        <f t="shared" ca="1" si="28"/>
        <v>2999043.8929775478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2999043.8929775478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12411.152907137372</v>
      </c>
      <c r="L348" s="444">
        <f t="shared" ca="1" si="28"/>
        <v>2991087.8506201063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2991087.8506201063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12378.002730648032</v>
      </c>
      <c r="L349" s="444">
        <f t="shared" ca="1" si="28"/>
        <v>2983098.6580861756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2983098.6580861756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12344.71442842332</v>
      </c>
      <c r="L350" s="444">
        <f t="shared" ca="1" si="28"/>
        <v>2975076.1772500202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2975076.1772500202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12311.287424939339</v>
      </c>
      <c r="L351" s="444">
        <f t="shared" ca="1" si="28"/>
        <v>2967020.2694103806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2967020.2694103806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12277.721142274175</v>
      </c>
      <c r="L352" s="444">
        <f t="shared" ca="1" si="28"/>
        <v>2958930.7952880762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2958930.7952880762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12244.015000097905</v>
      </c>
      <c r="L353" s="444">
        <f t="shared" ca="1" si="28"/>
        <v>2950807.6150235953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2950807.6150235953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12210.168415662569</v>
      </c>
      <c r="L354" s="444">
        <f t="shared" ca="1" si="28"/>
        <v>2942650.5881746789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2942650.5881746789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12176.180803792084</v>
      </c>
      <c r="L355" s="444">
        <f t="shared" ca="1" si="28"/>
        <v>2934459.5737138921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2934459.5737138921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12142.051576872138</v>
      </c>
      <c r="L356" s="444">
        <f t="shared" ca="1" si="28"/>
        <v>2926234.4300261857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2926234.4300261857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12107.780144840028</v>
      </c>
      <c r="L357" s="444">
        <f t="shared" ca="1" si="28"/>
        <v>2917975.0149064469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2917975.0149064469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12073.36591517445</v>
      </c>
      <c r="L358" s="444">
        <f t="shared" ca="1" si="28"/>
        <v>2909681.1855570427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2909681.1855570427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12038.808292885265</v>
      </c>
      <c r="L359" s="444">
        <f t="shared" ca="1" si="28"/>
        <v>2901352.7985853492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2901352.7985853492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12004.10668050321</v>
      </c>
      <c r="L360" s="444">
        <f t="shared" ca="1" si="28"/>
        <v>2892989.7100012735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2892989.7100012735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11969.260478069562</v>
      </c>
      <c r="L361" s="444">
        <f t="shared" ca="1" si="28"/>
        <v>2884591.7752147643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2884591.7752147643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11934.269083125773</v>
      </c>
      <c r="L362" s="444">
        <f t="shared" ca="1" si="28"/>
        <v>2876158.8490333115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2876158.8490333115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11899.131890703053</v>
      </c>
      <c r="L363" s="444">
        <f t="shared" ca="1" si="28"/>
        <v>2867690.7856594357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2867690.7856594357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11863.848293311903</v>
      </c>
      <c r="L364" s="444">
        <f t="shared" ca="1" si="28"/>
        <v>2859187.4386881688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2859187.4386881688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11828.417680931625</v>
      </c>
      <c r="L365" s="444">
        <f t="shared" ca="1" si="28"/>
        <v>2850648.6611045217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2850648.6611045217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11792.839440999762</v>
      </c>
      <c r="L366" s="444">
        <f t="shared" ca="1" si="28"/>
        <v>2842074.3052809425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2842074.3052809425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11757.112958401514</v>
      </c>
      <c r="L367" s="444">
        <f t="shared" ca="1" si="28"/>
        <v>2833464.2229747651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2833464.2229747651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11721.237615459109</v>
      </c>
      <c r="L368" s="444">
        <f t="shared" ca="1" si="28"/>
        <v>2824818.2653256455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2824818.2653256455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11685.212791921111</v>
      </c>
      <c r="L369" s="444">
        <f t="shared" ca="1" si="28"/>
        <v>2816136.2828529878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2816136.2828529878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11649.037864951704</v>
      </c>
      <c r="L370" s="444">
        <f t="shared" ca="1" si="28"/>
        <v>2807418.1254533608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2807418.1254533608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11612.712209119925</v>
      </c>
      <c r="L371" s="444">
        <f t="shared" ca="1" si="28"/>
        <v>2798663.642397902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2798663.642397902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11576.235196388847</v>
      </c>
      <c r="L372" s="444">
        <f t="shared" ca="1" si="28"/>
        <v>2789872.682329712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2789872.682329712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11539.606196104722</v>
      </c>
      <c r="L373" s="444">
        <f t="shared" ca="1" si="28"/>
        <v>2781045.0932612377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2781045.0932612377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11502.824574986078</v>
      </c>
      <c r="L374" s="444">
        <f t="shared" ca="1" si="28"/>
        <v>2772180.7225716449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2772180.7225716449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11465.889697112776</v>
      </c>
      <c r="L375" s="444">
        <f t="shared" ca="1" si="28"/>
        <v>2763279.4170041787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2763279.4170041787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11428.800923915</v>
      </c>
      <c r="L376" s="444">
        <f t="shared" ca="1" si="28"/>
        <v>2754341.0226635151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2754341.0226635151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11391.557614162235</v>
      </c>
      <c r="L377" s="444">
        <f t="shared" ca="1" si="28"/>
        <v>2745365.3850130984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2745365.3850130984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11354.159123952164</v>
      </c>
      <c r="L378" s="444">
        <f t="shared" ca="1" si="28"/>
        <v>2736352.3488724716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2736352.3488724716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11316.604806699554</v>
      </c>
      <c r="L379" s="444">
        <f t="shared" ca="1" si="28"/>
        <v>2727301.7584145921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2727301.7584145921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11278.894013125055</v>
      </c>
      <c r="L380" s="444">
        <f t="shared" ca="1" si="28"/>
        <v>2718213.4571631383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2718213.4571631383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11241.026091243997</v>
      </c>
      <c r="L381" s="444">
        <f t="shared" ca="1" si="28"/>
        <v>2709087.2879898036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2709087.2879898036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11203.000386355103</v>
      </c>
      <c r="L382" s="444">
        <f t="shared" ca="1" si="28"/>
        <v>2699923.0931115798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2699923.0931115798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11164.81624102917</v>
      </c>
      <c r="L383" s="444">
        <f t="shared" ca="1" si="28"/>
        <v>2690720.7140880302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2690720.7140880302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11126.472995097714</v>
      </c>
      <c r="L384" s="444">
        <f t="shared" ca="1" si="28"/>
        <v>2681479.9918185491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2681479.9918185491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11087.969985641543</v>
      </c>
      <c r="L385" s="444">
        <f t="shared" ca="1" si="28"/>
        <v>2672200.7665396119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2672200.7665396119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11049.306546979304</v>
      </c>
      <c r="L386" s="444">
        <f t="shared" ca="1" si="28"/>
        <v>2662882.8778220122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2662882.8778220122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11010.482010655973</v>
      </c>
      <c r="L387" s="444">
        <f t="shared" ca="1" si="28"/>
        <v>2653526.1645680894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2653526.1645680894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10971.495705431294</v>
      </c>
      <c r="L388" s="444">
        <f t="shared" ca="1" si="28"/>
        <v>2644130.4650089419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2644130.4650089419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10932.346957268179</v>
      </c>
      <c r="L389" s="444">
        <f t="shared" ca="1" si="28"/>
        <v>2634695.6167016313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2634695.6167016313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10893.035089321053</v>
      </c>
      <c r="L390" s="444">
        <f t="shared" ca="1" si="28"/>
        <v>2625221.4565263735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2625221.4565263735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10853.559421924145</v>
      </c>
      <c r="L391" s="444">
        <f t="shared" ca="1" si="28"/>
        <v>2615707.8206837187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2615707.8206837187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10813.919272579749</v>
      </c>
      <c r="L392" s="444">
        <f t="shared" ca="1" si="28"/>
        <v>2606154.5446917196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2606154.5446917196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10774.113955946419</v>
      </c>
      <c r="L393" s="444">
        <f t="shared" ca="1" si="28"/>
        <v>2596561.4633830874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2596561.4633830874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10734.142783827119</v>
      </c>
      <c r="L394" s="444">
        <f t="shared" ca="1" si="28"/>
        <v>2586928.4109023358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2586928.4109023358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10694.00506515732</v>
      </c>
      <c r="L395" s="444">
        <f t="shared" ca="1" si="28"/>
        <v>2577255.2207029145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2577255.2207029145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10653.700105993066</v>
      </c>
      <c r="L396" s="444">
        <f t="shared" ca="1" si="28"/>
        <v>2567541.7255443288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2567541.7255443288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10613.227209498958</v>
      </c>
      <c r="L397" s="444">
        <f t="shared" ca="1" si="28"/>
        <v>2557787.7574892491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2557787.7574892491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10572.585675936127</v>
      </c>
      <c r="L398" s="444">
        <f t="shared" ca="1" si="28"/>
        <v>2547993.1479006065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2547993.1479006065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10531.774802650116</v>
      </c>
      <c r="L399" s="444">
        <f t="shared" ca="1" si="28"/>
        <v>2538157.727438678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2538157.727438678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10490.793884058747</v>
      </c>
      <c r="L400" s="444">
        <f t="shared" ca="1" si="28"/>
        <v>2528281.3260581582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2528281.3260581582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10449.642211639914</v>
      </c>
      <c r="L401" s="444">
        <f t="shared" ca="1" si="28"/>
        <v>2518363.7730052192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2518363.7730052192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10408.319073919334</v>
      </c>
      <c r="L402" s="444">
        <f t="shared" ca="1" si="28"/>
        <v>2508404.8968145596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2508404.8968145596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10366.823756458252</v>
      </c>
      <c r="L403" s="444">
        <f t="shared" ca="1" si="28"/>
        <v>2498404.525306439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2498404.525306439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10325.155541841084</v>
      </c>
      <c r="L404" s="444">
        <f t="shared" ca="1" si="28"/>
        <v>2488362.4855837012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2488362.4855837012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10283.313709663009</v>
      </c>
      <c r="L405" s="444">
        <f t="shared" ca="1" si="28"/>
        <v>2478278.6040287856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2478278.6040287856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10241.297536517528</v>
      </c>
      <c r="L406" s="444">
        <f t="shared" ca="1" si="28"/>
        <v>2468152.7063007243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2468152.7063007243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10199.10629598394</v>
      </c>
      <c r="L407" s="444">
        <f t="shared" ca="1" si="28"/>
        <v>2457984.6173321293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2457984.6173321293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10156.739258614794</v>
      </c>
      <c r="L408" s="444">
        <f t="shared" ca="1" si="28"/>
        <v>2447774.1613261653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2447774.1613261653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10114.195691923276</v>
      </c>
      <c r="L409" s="444">
        <f t="shared" ca="1" si="28"/>
        <v>2437521.1617535097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2437521.1617535097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10071.474860370545</v>
      </c>
      <c r="L410" s="444">
        <f t="shared" ca="1" si="28"/>
        <v>2427225.4413493015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2427225.4413493015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10028.576025353012</v>
      </c>
      <c r="L411" s="444">
        <f t="shared" ca="1" si="28"/>
        <v>2416886.8221100755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2416886.8221100755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9985.4984451895689</v>
      </c>
      <c r="L412" s="444">
        <f t="shared" ca="1" si="28"/>
        <v>2406505.1252906863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2406505.1252906863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9942.2413751087806</v>
      </c>
      <c r="L413" s="444">
        <f t="shared" ca="1" si="28"/>
        <v>2396080.1714012162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2396080.1714012162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9898.8040672359894</v>
      </c>
      <c r="L414" s="444">
        <f t="shared" ca="1" si="28"/>
        <v>2385611.7802038733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2385611.7802038733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9855.1857705803941</v>
      </c>
      <c r="L415" s="444">
        <f t="shared" ca="1" si="28"/>
        <v>2375099.770709875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2375099.770709875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9811.3857310220683</v>
      </c>
      <c r="L416" s="444">
        <f t="shared" ca="1" si="28"/>
        <v>2364543.9611763181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2364543.9611763181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9767.403191298914</v>
      </c>
      <c r="L417" s="444">
        <f t="shared" ca="1" si="28"/>
        <v>2353944.169103038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2353944.169103038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9723.2373909935795</v>
      </c>
      <c r="L418" s="444">
        <f t="shared" ca="1" si="28"/>
        <v>2343300.2112294529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2343300.2112294529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9678.8875665203086</v>
      </c>
      <c r="L419" s="444">
        <f t="shared" ca="1" si="28"/>
        <v>2332611.9035313944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2332611.9035313944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9634.3529511117322</v>
      </c>
      <c r="L420" s="444">
        <f t="shared" ca="1" si="28"/>
        <v>2321879.0612179274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2321879.0612179274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9589.6327748056192</v>
      </c>
      <c r="L421" s="444">
        <f t="shared" ca="1" si="28"/>
        <v>2311101.4987281542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2311101.4987281542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9544.7262644315633</v>
      </c>
      <c r="L422" s="444">
        <f t="shared" ca="1" si="28"/>
        <v>2300279.029728007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2300279.029728007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9499.6326435976171</v>
      </c>
      <c r="L423" s="444">
        <f t="shared" ca="1" si="28"/>
        <v>2289411.4671070259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2289411.4671070259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9454.3511326768621</v>
      </c>
      <c r="L424" s="444">
        <f t="shared" ca="1" si="28"/>
        <v>2278498.622975124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2278498.622975124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9408.8809487939379</v>
      </c>
      <c r="L425" s="444">
        <f t="shared" ca="1" si="28"/>
        <v>2267540.3086593393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2267540.3086593393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9363.2213058115012</v>
      </c>
      <c r="L426" s="444">
        <f t="shared" ca="1" si="28"/>
        <v>2256536.3347005718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2256536.3347005718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9317.371414316638</v>
      </c>
      <c r="L427" s="444">
        <f t="shared" ca="1" si="28"/>
        <v>2245486.5108503099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2245486.5108503099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9271.3304816072123</v>
      </c>
      <c r="L428" s="444">
        <f t="shared" ca="1" si="28"/>
        <v>2234390.6460673381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2234390.6460673381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9225.0977116781633</v>
      </c>
      <c r="L429" s="444">
        <f t="shared" ca="1" si="28"/>
        <v>2223248.5485144374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2223248.5485144374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9178.6723052077432</v>
      </c>
      <c r="L430" s="444">
        <f t="shared" ca="1" si="28"/>
        <v>2212060.0255550663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2212060.0255550663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9132.0534595436984</v>
      </c>
      <c r="L431" s="444">
        <f t="shared" ca="1" si="28"/>
        <v>2200824.8837500312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2200824.8837500312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9085.2403686893849</v>
      </c>
      <c r="L432" s="444">
        <f t="shared" ca="1" si="28"/>
        <v>2189542.9288541419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2189542.9288541419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9038.2322232898459</v>
      </c>
      <c r="L433" s="444">
        <f t="shared" ca="1" si="28"/>
        <v>2178213.9658128531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2178213.9658128531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8991.0282106178092</v>
      </c>
      <c r="L434" s="444">
        <f t="shared" ca="1" si="28"/>
        <v>2166837.7987588919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2166837.7987588919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8943.6275145596373</v>
      </c>
      <c r="L435" s="444">
        <f t="shared" ca="1" si="28"/>
        <v>2155414.2310088729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2155414.2310088729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8896.0293156012249</v>
      </c>
      <c r="L436" s="444">
        <f t="shared" ca="1" si="28"/>
        <v>2143943.0650598952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2143943.0650598952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8848.2327908138177</v>
      </c>
      <c r="L437" s="444">
        <f t="shared" ca="1" si="28"/>
        <v>2132424.1025861301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2132424.1025861301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8800.2371138397975</v>
      </c>
      <c r="L438" s="444">
        <f t="shared" ca="1" si="28"/>
        <v>2120857.1444353913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2120857.1444353913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8752.0414548783847</v>
      </c>
      <c r="L439" s="444">
        <f t="shared" ca="1" si="28"/>
        <v>2109241.9906256907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2109241.9906256907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8703.644980671299</v>
      </c>
      <c r="L440" s="444">
        <f t="shared" ca="1" si="28"/>
        <v>2097578.4403417832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2097578.4403417832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8655.0468544883515</v>
      </c>
      <c r="L441" s="444">
        <f t="shared" ca="1" si="28"/>
        <v>2085866.2919316927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2085866.2919316927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8606.2462361129728</v>
      </c>
      <c r="L442" s="444">
        <f t="shared" ca="1" si="28"/>
        <v>2074105.3429032268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2074105.3429032268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8557.2422818277009</v>
      </c>
      <c r="L443" s="444">
        <f t="shared" ca="1" si="28"/>
        <v>2062295.3899204757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2062295.3899204757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8508.0341443995694</v>
      </c>
      <c r="L444" s="444">
        <f t="shared" ca="1" si="28"/>
        <v>2050436.2288002963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2050436.2288002963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8458.62097306549</v>
      </c>
      <c r="L445" s="444">
        <f t="shared" ca="1" si="28"/>
        <v>2038527.654508783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2038527.654508783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8409.0019135175171</v>
      </c>
      <c r="L446" s="444">
        <f t="shared" ca="1" si="28"/>
        <v>2026569.4611577217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2026569.4611577217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8359.1761078880954</v>
      </c>
      <c r="L447" s="444">
        <f t="shared" ca="1" si="28"/>
        <v>2014561.442001031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2014561.442001031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8309.1426947352156</v>
      </c>
      <c r="L448" s="444">
        <f t="shared" ca="1" si="28"/>
        <v>2002503.3894311874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2002503.3894311874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8258.9008090275347</v>
      </c>
      <c r="L449" s="444">
        <f t="shared" ca="1" si="28"/>
        <v>1990395.0949756361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1990395.0949756361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8208.4495821294058</v>
      </c>
      <c r="L450" s="444">
        <f t="shared" ca="1" si="28"/>
        <v>1978236.3492931868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1978236.3492931868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8157.7881417858662</v>
      </c>
      <c r="L451" s="444">
        <f t="shared" ca="1" si="28"/>
        <v>1966026.9421703939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1966026.9421703939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8106.915612107563</v>
      </c>
      <c r="L452" s="444">
        <f t="shared" ca="1" si="28"/>
        <v>1953766.6625179227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1953766.6625179227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8055.8311135556005</v>
      </c>
      <c r="L453" s="444">
        <f t="shared" ca="1" si="28"/>
        <v>1941455.2983668996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1941455.2983668996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8004.5337629263367</v>
      </c>
      <c r="L454" s="444">
        <f t="shared" ca="1" si="28"/>
        <v>1929092.636865247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1929092.636865247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7953.0226733361178</v>
      </c>
      <c r="L455" s="444">
        <f t="shared" ca="1" si="28"/>
        <v>1916678.4642740043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1916678.4642740043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7901.29695420594</v>
      </c>
      <c r="L456" s="444">
        <f t="shared" ca="1" si="28"/>
        <v>1904212.5659636315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1904212.5659636315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7849.355711246053</v>
      </c>
      <c r="L457" s="444">
        <f t="shared" ca="1" si="28"/>
        <v>1891694.7264102988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1891694.7264102988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7797.1980464404996</v>
      </c>
      <c r="L458" s="444">
        <f t="shared" ca="1" si="28"/>
        <v>1879124.7291921605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1879124.7291921605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7744.8230580315912</v>
      </c>
      <c r="L459" s="444">
        <f t="shared" ca="1" si="28"/>
        <v>1866502.3569856132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1866502.3569856132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7692.2298405043093</v>
      </c>
      <c r="L460" s="444">
        <f t="shared" ca="1" si="28"/>
        <v>1853827.3915615387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1853827.3915615387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7639.4174845706657</v>
      </c>
      <c r="L461" s="444">
        <f t="shared" ca="1" si="28"/>
        <v>1841099.6137815306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1841099.6137815306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7586.3850771539655</v>
      </c>
      <c r="L462" s="444">
        <f t="shared" ca="1" si="28"/>
        <v>1828318.8035941059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1828318.8035941059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7533.1317013730286</v>
      </c>
      <c r="L463" s="444">
        <f t="shared" ca="1" si="28"/>
        <v>1815484.7400309001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1815484.7400309001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7479.6564365263384</v>
      </c>
      <c r="L464" s="444">
        <f t="shared" ca="1" si="28"/>
        <v>1802597.2012028478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1802597.2012028478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7425.9583580761209</v>
      </c>
      <c r="L465" s="444">
        <f t="shared" ca="1" si="28"/>
        <v>1789655.9642963451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1789655.9642963451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7372.0365376323598</v>
      </c>
      <c r="L466" s="444">
        <f t="shared" ca="1" si="28"/>
        <v>1776660.8055693987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1776660.8055693987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7317.8900429367495</v>
      </c>
      <c r="L467" s="444">
        <f t="shared" ca="1" si="28"/>
        <v>1763611.5003477565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1763611.5003477565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7263.5179378465737</v>
      </c>
      <c r="L468" s="444">
        <f t="shared" ca="1" si="28"/>
        <v>1750507.8230210242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1750507.8230210242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7208.9192823185222</v>
      </c>
      <c r="L469" s="444">
        <f t="shared" ca="1" si="28"/>
        <v>1737349.547038764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1737349.547038764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7154.0931323924387</v>
      </c>
      <c r="L470" s="444">
        <f t="shared" ca="1" si="28"/>
        <v>1724136.4449065777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1724136.4449065777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7099.0385401749963</v>
      </c>
      <c r="L471" s="444">
        <f t="shared" ca="1" si="28"/>
        <v>1710868.2881821739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1710868.2881821739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7043.7545538233126</v>
      </c>
      <c r="L472" s="444">
        <f t="shared" ca="1" si="28"/>
        <v>1697544.8474714183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1697544.8474714183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6988.2402175284979</v>
      </c>
      <c r="L473" s="444">
        <f t="shared" ca="1" si="28"/>
        <v>1684165.8924243681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1684165.8924243681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6932.4945714991218</v>
      </c>
      <c r="L474" s="444">
        <f t="shared" ca="1" si="28"/>
        <v>1670731.1917312883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1670731.1917312883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6876.5166519446229</v>
      </c>
      <c r="L475" s="444">
        <f t="shared" ca="1" si="28"/>
        <v>1657240.5131186543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1657240.5131186543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6820.3054910586479</v>
      </c>
      <c r="L476" s="444">
        <f t="shared" ca="1" si="28"/>
        <v>1643693.6233451341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1643693.6233451341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6763.8601170023139</v>
      </c>
      <c r="L477" s="444">
        <f t="shared" ca="1" si="28"/>
        <v>1630090.2881975577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1630090.2881975577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6707.1795538874121</v>
      </c>
      <c r="L478" s="444">
        <f t="shared" ca="1" si="28"/>
        <v>1616430.2724868662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1616430.2724868662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6650.2628217595311</v>
      </c>
      <c r="L479" s="444">
        <f t="shared" ca="1" si="28"/>
        <v>1602713.340044047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1602713.340044047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6593.1089365811176</v>
      </c>
      <c r="L480" s="444">
        <f t="shared" ca="1" si="28"/>
        <v>1588939.2537160493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1588939.2537160493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6535.7169102144599</v>
      </c>
      <c r="L481" s="444">
        <f t="shared" ca="1" si="28"/>
        <v>1575107.7753616848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1575107.7753616848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6478.0857504046089</v>
      </c>
      <c r="L482" s="444">
        <f t="shared" ca="1" si="28"/>
        <v>1561218.6658475106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1561218.6658475106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6420.2144607622158</v>
      </c>
      <c r="L483" s="444">
        <f t="shared" ca="1" si="28"/>
        <v>1547271.685043694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1547271.685043694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6362.1020407463129</v>
      </c>
      <c r="L484" s="444">
        <f t="shared" ca="1" si="28"/>
        <v>1533266.5918198614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1533266.5918198614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6303.7474856470108</v>
      </c>
      <c r="L485" s="444">
        <f t="shared" ca="1" si="28"/>
        <v>1519203.1440409296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1519203.1440409296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6245.1497865681285</v>
      </c>
      <c r="L486" s="444">
        <f t="shared" ca="1" si="28"/>
        <v>1505081.0985629188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1505081.0985629188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6186.30793040975</v>
      </c>
      <c r="L487" s="444">
        <f t="shared" ca="1" si="28"/>
        <v>1490900.2112287497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1490900.2112287497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6127.2208998507122</v>
      </c>
      <c r="L488" s="444">
        <f t="shared" ca="1" si="28"/>
        <v>1476660.2368640215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1476660.2368640215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6067.8876733310117</v>
      </c>
      <c r="L489" s="444">
        <f t="shared" ca="1" si="28"/>
        <v>1462360.9292727737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1462360.9292727737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6008.3072250341456</v>
      </c>
      <c r="L490" s="444">
        <f t="shared" ca="1" si="28"/>
        <v>1448002.041233229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1448002.041233229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5948.4785248693761</v>
      </c>
      <c r="L491" s="444">
        <f t="shared" ca="1" si="28"/>
        <v>1433583.3244935195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1433583.3244935195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5888.4005384539196</v>
      </c>
      <c r="L492" s="444">
        <f t="shared" ca="1" si="28"/>
        <v>1419104.5297673945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1419104.5297673945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5828.0722270950655</v>
      </c>
      <c r="L493" s="444">
        <f t="shared" ca="1" si="28"/>
        <v>1404565.4067299108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1404565.4067299108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5767.4925477722163</v>
      </c>
      <c r="L494" s="444">
        <f t="shared" ca="1" si="28"/>
        <v>1389965.7040131041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1389965.7040131041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5706.660453118855</v>
      </c>
      <c r="L495" s="444">
        <f t="shared" ca="1" si="28"/>
        <v>1375305.1692016441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1375305.1692016441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5645.5748914044389</v>
      </c>
      <c r="L496" s="444">
        <f t="shared" ca="1" si="28"/>
        <v>1360583.5488284698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1360583.5488284698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5584.2348065162123</v>
      </c>
      <c r="L497" s="444">
        <f t="shared" ca="1" si="28"/>
        <v>1345800.5883704072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1345800.5883704072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5522.6391379409515</v>
      </c>
      <c r="L498" s="444">
        <f t="shared" ca="1" si="28"/>
        <v>1330956.0322437694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1330956.0322437694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5460.7868207466272</v>
      </c>
      <c r="L499" s="444">
        <f t="shared" ca="1" si="28"/>
        <v>1316049.6237999373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1316049.6237999373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5398.6767855639937</v>
      </c>
      <c r="L500" s="444">
        <f t="shared" ca="1" si="28"/>
        <v>1301081.1053209226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1301081.1053209226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5336.3079585680989</v>
      </c>
      <c r="L501" s="444">
        <f t="shared" ca="1" si="28"/>
        <v>1286050.218014912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1286050.218014912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5273.6792614597216</v>
      </c>
      <c r="L502" s="444">
        <f t="shared" ca="1" si="28"/>
        <v>1270956.7020117929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1270956.7020117929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5210.7896114467258</v>
      </c>
      <c r="L503" s="444">
        <f t="shared" ca="1" si="28"/>
        <v>1255800.2963586608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1255800.2963586608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5147.6379212253414</v>
      </c>
      <c r="L504" s="444">
        <f t="shared" ca="1" si="28"/>
        <v>1240580.7390153073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1240580.7390153073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5084.223098961369</v>
      </c>
      <c r="L505" s="444">
        <f t="shared" ca="1" si="28"/>
        <v>1225297.7668496899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1225297.7668496899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5020.5440482712966</v>
      </c>
      <c r="L506" s="444">
        <f t="shared" ca="1" si="28"/>
        <v>1209951.1156333825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1209951.1156333825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4956.5996682033483</v>
      </c>
      <c r="L507" s="444">
        <f t="shared" ca="1" si="28"/>
        <v>1194540.5200370071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1194540.5200370071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4892.388853218451</v>
      </c>
      <c r="L508" s="444">
        <f t="shared" ca="1" si="28"/>
        <v>1179065.7136256467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1179065.7136256467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4827.9104931711163</v>
      </c>
      <c r="L509" s="444">
        <f t="shared" ca="1" si="28"/>
        <v>1163526.4288542389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1163526.4288542389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4763.1634732902503</v>
      </c>
      <c r="L510" s="444">
        <f t="shared" ca="1" si="28"/>
        <v>1147922.3970629503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1147922.3970629503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4698.1466741598815</v>
      </c>
      <c r="L511" s="444">
        <f t="shared" ca="1" si="28"/>
        <v>1132253.3484725314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1132253.3484725314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4632.8589716998022</v>
      </c>
      <c r="L512" s="444">
        <f t="shared" ca="1" si="28"/>
        <v>1116519.0121796525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1116519.0121796525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4567.2992371461405</v>
      </c>
      <c r="L513" s="444">
        <f t="shared" ca="1" si="28"/>
        <v>1100719.1161522197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1100719.1161522197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4501.4663370318367</v>
      </c>
      <c r="L514" s="444">
        <f t="shared" ca="1" si="28"/>
        <v>1084853.3872246728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1084853.3872246728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4435.3591331670586</v>
      </c>
      <c r="L515" s="444">
        <f t="shared" ca="1" si="28"/>
        <v>1068921.551093261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1068921.551093261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4368.9764826195087</v>
      </c>
      <c r="L516" s="444">
        <f t="shared" ca="1" si="28"/>
        <v>1052923.3323113017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1052923.3323113017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4302.3172376946786</v>
      </c>
      <c r="L517" s="444">
        <f t="shared" ca="1" si="28"/>
        <v>1036858.4542844176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1036858.4542844176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4235.3802459159951</v>
      </c>
      <c r="L518" s="444">
        <f t="shared" ref="L518:L772" ca="1" si="54">I518-J518+K518</f>
        <v>1020726.6392657547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1020726.6392657547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4168.1643500048995</v>
      </c>
      <c r="L519" s="444">
        <f t="shared" ca="1" si="54"/>
        <v>1004527.6083511808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1004527.6083511808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4100.6683878608419</v>
      </c>
      <c r="L520" s="444">
        <f t="shared" ca="1" si="54"/>
        <v>988261.08147446287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988261.08147446287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4032.8911925411835</v>
      </c>
      <c r="L521" s="444">
        <f t="shared" ca="1" si="54"/>
        <v>971926.7774024253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971926.7774024253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3964.831592241027</v>
      </c>
      <c r="L522" s="444">
        <f t="shared" ca="1" si="54"/>
        <v>955524.41373008757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955524.41373008757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3896.4884102729525</v>
      </c>
      <c r="L523" s="444">
        <f t="shared" ca="1" si="54"/>
        <v>939053.70687578176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939053.70687578176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3827.8604650466796</v>
      </c>
      <c r="L524" s="444">
        <f t="shared" ca="1" si="54"/>
        <v>922514.37207624968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922514.37207624968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3758.9465700486289</v>
      </c>
      <c r="L525" s="444">
        <f t="shared" ca="1" si="54"/>
        <v>905906.12338171946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905906.12338171946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3689.7455338214195</v>
      </c>
      <c r="L526" s="444">
        <f t="shared" ca="1" si="54"/>
        <v>889228.67365096207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889228.67365096207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3620.2561599432634</v>
      </c>
      <c r="L527" s="444">
        <f t="shared" ca="1" si="54"/>
        <v>872481.73454632657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872481.73454632657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3550.4772470072821</v>
      </c>
      <c r="L528" s="444">
        <f t="shared" ca="1" si="54"/>
        <v>855665.01652875508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855665.01652875508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3480.4075886007345</v>
      </c>
      <c r="L529" s="444">
        <f t="shared" ca="1" si="54"/>
        <v>838778.22885277704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838778.22885277704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3410.0459732841587</v>
      </c>
      <c r="L530" s="444">
        <f t="shared" ca="1" si="54"/>
        <v>821821.07956148242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821821.07956148242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3339.3911845704315</v>
      </c>
      <c r="L531" s="444">
        <f t="shared" ca="1" si="54"/>
        <v>804793.275481474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804793.275481474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3268.4420009037299</v>
      </c>
      <c r="L532" s="444">
        <f t="shared" ca="1" si="54"/>
        <v>787694.52221779898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787694.52221779898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3197.1971956384173</v>
      </c>
      <c r="L533" s="444">
        <f t="shared" ca="1" si="54"/>
        <v>770524.52414885862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770524.52414885862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3125.6555370178326</v>
      </c>
      <c r="L534" s="444">
        <f t="shared" ca="1" si="54"/>
        <v>753282.98442129767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753282.98442129767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3053.8157881529951</v>
      </c>
      <c r="L535" s="444">
        <f t="shared" ca="1" si="54"/>
        <v>735969.60494487185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735969.60494487185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2981.6767070012211</v>
      </c>
      <c r="L536" s="444">
        <f t="shared" ca="1" si="54"/>
        <v>718584.08638729423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718584.08638729423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2909.2370463446478</v>
      </c>
      <c r="L537" s="444">
        <f t="shared" ca="1" si="54"/>
        <v>701126.1281690601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701126.1281690601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2836.4955537686719</v>
      </c>
      <c r="L538" s="444">
        <f t="shared" ca="1" si="54"/>
        <v>683595.42845825001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683595.42845825001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2763.4509716402968</v>
      </c>
      <c r="L539" s="444">
        <f t="shared" ca="1" si="54"/>
        <v>665991.68416531151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665991.68416531151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2690.1020370863862</v>
      </c>
      <c r="L540" s="444">
        <f t="shared" ca="1" si="54"/>
        <v>648314.5909378191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648314.5909378191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2616.4474819718343</v>
      </c>
      <c r="L541" s="444">
        <f t="shared" ca="1" si="54"/>
        <v>630563.84315521212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630563.84315521212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2542.486032877639</v>
      </c>
      <c r="L542" s="444">
        <f t="shared" ca="1" si="54"/>
        <v>612739.1339235109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612739.1339235109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2468.2164110788835</v>
      </c>
      <c r="L543" s="444">
        <f t="shared" ca="1" si="54"/>
        <v>594840.15507001104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594840.15507001104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2393.6373325226341</v>
      </c>
      <c r="L544" s="444">
        <f t="shared" ca="1" si="54"/>
        <v>576866.5971379549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576866.5971379549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2318.7475078057337</v>
      </c>
      <c r="L545" s="444">
        <f t="shared" ca="1" si="54"/>
        <v>558818.14938118181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558818.14938118181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2243.5456421525123</v>
      </c>
      <c r="L546" s="444">
        <f t="shared" ca="1" si="54"/>
        <v>540694.49975875556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540694.49975875556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2168.030435392403</v>
      </c>
      <c r="L547" s="444">
        <f t="shared" ca="1" si="54"/>
        <v>522495.33492956916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522495.33492956916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2092.2005819374599</v>
      </c>
      <c r="L548" s="444">
        <f t="shared" ca="1" si="54"/>
        <v>504220.34024692781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504220.34024692781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2016.0547707597877</v>
      </c>
      <c r="L549" s="444">
        <f t="shared" ca="1" si="54"/>
        <v>485869.19975310878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485869.19975310878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1939.591685368875</v>
      </c>
      <c r="L550" s="444">
        <f t="shared" ca="1" si="54"/>
        <v>467441.59617389884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467441.59617389884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1862.8100037888337</v>
      </c>
      <c r="L551" s="444">
        <f t="shared" ca="1" si="54"/>
        <v>448937.21091310889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448937.21091310889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1785.7083985355423</v>
      </c>
      <c r="L552" s="444">
        <f t="shared" ca="1" si="54"/>
        <v>430355.72404706565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430355.72404706565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1708.2855365936953</v>
      </c>
      <c r="L553" s="444">
        <f t="shared" ca="1" si="54"/>
        <v>411696.81431908056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411696.81431908056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1630.5400793937574</v>
      </c>
      <c r="L554" s="444">
        <f t="shared" ca="1" si="54"/>
        <v>392960.15913389553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392960.15913389553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1552.4706827888197</v>
      </c>
      <c r="L555" s="444">
        <f t="shared" ca="1" si="54"/>
        <v>374145.43455210555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374145.43455210555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1474.0759970313616</v>
      </c>
      <c r="L556" s="444">
        <f t="shared" ca="1" si="54"/>
        <v>355252.31528455811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355252.31528455811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1395.3546667499138</v>
      </c>
      <c r="L557" s="444">
        <f t="shared" ca="1" si="54"/>
        <v>336280.4746867292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336280.4746867292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1316.3053309256265</v>
      </c>
      <c r="L558" s="444">
        <f t="shared" ca="1" si="54"/>
        <v>317229.58475307602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317229.58475307602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1236.9266228687384</v>
      </c>
      <c r="L559" s="444">
        <f t="shared" ca="1" si="54"/>
        <v>298099.31611136597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298099.31611136597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1157.2171701949464</v>
      </c>
      <c r="L560" s="444">
        <f t="shared" ca="1" si="54"/>
        <v>278889.33801698213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278889.33801698213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1077.1755948016805</v>
      </c>
      <c r="L561" s="444">
        <f t="shared" ca="1" si="54"/>
        <v>259599.31834720503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259599.31834720503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996.80051284427611</v>
      </c>
      <c r="L562" s="444">
        <f t="shared" ca="1" si="54"/>
        <v>240228.92359547052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240228.92359547052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916.09053471204879</v>
      </c>
      <c r="L563" s="444">
        <f t="shared" ca="1" si="54"/>
        <v>220777.81886560377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220777.81886560377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835.04426500427064</v>
      </c>
      <c r="L564" s="444">
        <f t="shared" ca="1" si="54"/>
        <v>201245.66786602925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201245.66786602925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753.66030250604354</v>
      </c>
      <c r="L565" s="444">
        <f t="shared" ca="1" si="54"/>
        <v>181632.13290395649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181632.13290395649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671.93724016407373</v>
      </c>
      <c r="L566" s="444">
        <f t="shared" ca="1" si="54"/>
        <v>161936.87487954178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161936.87487954178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589.87366506234571</v>
      </c>
      <c r="L567" s="444">
        <f t="shared" ca="1" si="54"/>
        <v>142159.55328002531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142159.55328002531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507.46815839769386</v>
      </c>
      <c r="L568" s="444">
        <f t="shared" ca="1" si="54"/>
        <v>122299.82617384422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122299.82617384422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424.71929545527269</v>
      </c>
      <c r="L569" s="444">
        <f t="shared" ca="1" si="54"/>
        <v>102357.35020472071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102357.35020472071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341.62564558392472</v>
      </c>
      <c r="L570" s="444">
        <f t="shared" ca="1" si="54"/>
        <v>82331.78058572585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82331.78058572585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258.1857721714461</v>
      </c>
      <c r="L571" s="444">
        <f t="shared" ca="1" si="54"/>
        <v>62222.771093318515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62222.771093318515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174.39823261974888</v>
      </c>
      <c r="L572" s="444">
        <f t="shared" ca="1" si="54"/>
        <v>42029.974061359484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42029.974061359484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90.261578319919579</v>
      </c>
      <c r="L573" s="444">
        <f t="shared" ca="1" si="54"/>
        <v>21753.040375100616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21753.040375100616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5.7743546271742918</v>
      </c>
      <c r="L574" s="444">
        <f t="shared" ca="1" si="54"/>
        <v>1391.6194651490043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1391.6194651490043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-79.06489916429075</v>
      </c>
      <c r="L575" s="444">
        <f t="shared" ca="1" si="54"/>
        <v>-19054.640698594074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-19054.640698594074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-164.25764984655359</v>
      </c>
      <c r="L576" s="444">
        <f t="shared" ca="1" si="54"/>
        <v>-39586.093613019417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-39586.093613019417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-249.80537032332583</v>
      </c>
      <c r="L577" s="444">
        <f t="shared" ca="1" si="54"/>
        <v>-60203.094247921523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-60203.094247921523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-335.70953963541797</v>
      </c>
      <c r="L578" s="444">
        <f t="shared" ca="1" si="54"/>
        <v>-80905.999052135725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-80905.999052135725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-421.97164298631043</v>
      </c>
      <c r="L579" s="444">
        <f t="shared" ca="1" si="54"/>
        <v>-101695.16595970081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-101695.16595970081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-508.59317176783162</v>
      </c>
      <c r="L580" s="444">
        <f t="shared" ca="1" si="54"/>
        <v>-122570.95439604743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-122570.95439604743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-595.57562358594259</v>
      </c>
      <c r="L581" s="444">
        <f t="shared" ca="1" si="54"/>
        <v>-143533.72528421215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-143533.72528421215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-682.9205022866289</v>
      </c>
      <c r="L582" s="444">
        <f t="shared" ca="1" si="54"/>
        <v>-164583.84105107759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-164583.84105107759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-770.62931798190164</v>
      </c>
      <c r="L583" s="444">
        <f t="shared" ca="1" si="54"/>
        <v>-185721.66563363827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-185721.66563363827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-858.70358707590447</v>
      </c>
      <c r="L584" s="444">
        <f t="shared" ca="1" si="54"/>
        <v>-206947.56448529297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-206947.56448529297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-947.1448322911325</v>
      </c>
      <c r="L585" s="444">
        <f t="shared" ca="1" si="54"/>
        <v>-228261.90458216291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-228261.90458216291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-1035.9545826947572</v>
      </c>
      <c r="L586" s="444">
        <f t="shared" ca="1" si="54"/>
        <v>-249665.05442943645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-249665.05442943645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-1125.1343737250636</v>
      </c>
      <c r="L587" s="444">
        <f t="shared" ca="1" si="54"/>
        <v>-271157.38406774029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-271157.38406774029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-1214.6857472179961</v>
      </c>
      <c r="L588" s="444">
        <f t="shared" ca="1" si="54"/>
        <v>-292739.26507953706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-292739.26507953706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-1304.6102514338161</v>
      </c>
      <c r="L589" s="444">
        <f t="shared" ca="1" si="54"/>
        <v>-314411.07059554965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-314411.07059554965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-1394.9094410838686</v>
      </c>
      <c r="L590" s="444">
        <f t="shared" ca="1" si="54"/>
        <v>-336173.17530121229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-336173.17530121229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-1485.5848773574628</v>
      </c>
      <c r="L591" s="444">
        <f t="shared" ca="1" si="54"/>
        <v>-358025.95544314856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-358025.95544314856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-1576.6381279488639</v>
      </c>
      <c r="L592" s="444">
        <f t="shared" ca="1" si="54"/>
        <v>-379969.78883567621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-379969.78883567621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-1668.0707670843958</v>
      </c>
      <c r="L593" s="444">
        <f t="shared" ca="1" si="54"/>
        <v>-402005.05486733938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-402005.05486733938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-1759.8843755496591</v>
      </c>
      <c r="L594" s="444">
        <f t="shared" ca="1" si="54"/>
        <v>-424132.13450746785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-424132.13450746785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-1852.0805407168609</v>
      </c>
      <c r="L595" s="444">
        <f t="shared" ca="1" si="54"/>
        <v>-446351.41031276353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-446351.41031276353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-1944.6608565722597</v>
      </c>
      <c r="L596" s="444">
        <f t="shared" ca="1" si="54"/>
        <v>-468663.2664339146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-468663.2664339146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-2037.6269237437225</v>
      </c>
      <c r="L597" s="444">
        <f t="shared" ca="1" si="54"/>
        <v>-491068.08862223709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-491068.08862223709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-2130.9803495283991</v>
      </c>
      <c r="L598" s="444">
        <f t="shared" ca="1" si="54"/>
        <v>-513566.26423634426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-513566.26423634426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-2224.7227479205126</v>
      </c>
      <c r="L599" s="444">
        <f t="shared" ca="1" si="54"/>
        <v>-536158.1822488436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-536158.1822488436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-2318.8557396392598</v>
      </c>
      <c r="L600" s="444">
        <f t="shared" ca="1" si="54"/>
        <v>-558844.23325306165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-558844.23325306165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-2413.3809521568351</v>
      </c>
      <c r="L601" s="444">
        <f t="shared" ca="1" si="54"/>
        <v>-581624.8094697973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-581624.8094697973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-2508.3000197265669</v>
      </c>
      <c r="L602" s="444">
        <f t="shared" ca="1" si="54"/>
        <v>-604500.30475410272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-604500.30475410272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-2603.614583411173</v>
      </c>
      <c r="L603" s="444">
        <f t="shared" ca="1" si="54"/>
        <v>-627471.11460209265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-627471.11460209265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-2699.326291111131</v>
      </c>
      <c r="L604" s="444">
        <f t="shared" ca="1" si="54"/>
        <v>-650537.63615778263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-650537.63615778263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-2795.4367975931727</v>
      </c>
      <c r="L605" s="444">
        <f t="shared" ca="1" si="54"/>
        <v>-673700.26821995457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-673700.26821995457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-2891.947764518889</v>
      </c>
      <c r="L606" s="444">
        <f t="shared" ca="1" si="54"/>
        <v>-696959.41124905227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-696959.41124905227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-2988.8608604734627</v>
      </c>
      <c r="L607" s="444">
        <f t="shared" ca="1" si="54"/>
        <v>-720315.46737410454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-720315.46737410454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-3086.1777609945138</v>
      </c>
      <c r="L608" s="444">
        <f t="shared" ca="1" si="54"/>
        <v>-743768.84039967787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-743768.84039967787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-3183.9001486010693</v>
      </c>
      <c r="L609" s="444">
        <f t="shared" ca="1" si="54"/>
        <v>-767319.9358128577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-767319.9358128577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-3282.0297128226521</v>
      </c>
      <c r="L610" s="444">
        <f t="shared" ca="1" si="54"/>
        <v>-790969.16079025913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-790969.16079025913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-3380.5681502284915</v>
      </c>
      <c r="L611" s="444">
        <f t="shared" ca="1" si="54"/>
        <v>-814716.9242050664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-814716.9242050664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-3479.517164456855</v>
      </c>
      <c r="L612" s="444">
        <f t="shared" ca="1" si="54"/>
        <v>-838563.63663410209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-838563.63663410209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-3578.8784662445037</v>
      </c>
      <c r="L613" s="444">
        <f t="shared" ca="1" si="54"/>
        <v>-862509.71036492544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-862509.71036492544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-3678.6537734562676</v>
      </c>
      <c r="L614" s="444">
        <f t="shared" ca="1" si="54"/>
        <v>-886555.55940296047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-886555.55940296047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-3778.8448111147468</v>
      </c>
      <c r="L615" s="444">
        <f t="shared" ca="1" si="54"/>
        <v>-910701.59947865398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-910701.59947865398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-3879.4533114301362</v>
      </c>
      <c r="L616" s="444">
        <f t="shared" ca="1" si="54"/>
        <v>-934948.24805466295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-934948.24805466295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-3980.4810138301746</v>
      </c>
      <c r="L617" s="444">
        <f t="shared" ca="1" si="54"/>
        <v>-959295.92433307192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-959295.92433307192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-4081.9296649902112</v>
      </c>
      <c r="L618" s="444">
        <f t="shared" ca="1" si="54"/>
        <v>-983745.04926264088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-983745.04926264088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-4183.8010188634162</v>
      </c>
      <c r="L619" s="444">
        <f t="shared" ca="1" si="54"/>
        <v>-1008296.0455460831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-1008296.0455460831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-4286.0968367110918</v>
      </c>
      <c r="L620" s="444">
        <f t="shared" ca="1" si="54"/>
        <v>-1032949.337647373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-1032949.337647373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-4388.8188871331322</v>
      </c>
      <c r="L621" s="444">
        <f t="shared" ca="1" si="54"/>
        <v>-1057705.3517990848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-1057705.3517990848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-4491.9689460985983</v>
      </c>
      <c r="L622" s="444">
        <f t="shared" ca="1" si="54"/>
        <v>-1082564.5160097622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-1082564.5160097622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-4595.5487969764208</v>
      </c>
      <c r="L623" s="444">
        <f t="shared" ca="1" si="54"/>
        <v>-1107527.2600713174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-1107527.2600713174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-4699.5602305662342</v>
      </c>
      <c r="L624" s="444">
        <f t="shared" ca="1" si="54"/>
        <v>-1132594.0155664624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-1132594.0155664624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-4804.0050451293382</v>
      </c>
      <c r="L625" s="444">
        <f t="shared" ca="1" si="54"/>
        <v>-1157765.2158761707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-1157765.2158761707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-4908.8850464197894</v>
      </c>
      <c r="L626" s="444">
        <f t="shared" ca="1" si="54"/>
        <v>-1183041.2961871692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-1183041.2961871692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-5014.2020477156166</v>
      </c>
      <c r="L627" s="444">
        <f t="shared" ca="1" si="54"/>
        <v>-1208422.6934994636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-1208422.6934994636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-5119.9578698501764</v>
      </c>
      <c r="L628" s="444">
        <f t="shared" ca="1" si="54"/>
        <v>-1233909.8466338925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-1233909.8466338925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-5226.1543412436304</v>
      </c>
      <c r="L629" s="444">
        <f t="shared" ca="1" si="54"/>
        <v>-1259503.196239715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-1259503.196239715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-5332.7932979345569</v>
      </c>
      <c r="L630" s="444">
        <f t="shared" ca="1" si="54"/>
        <v>-1285203.1848022284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-1285203.1848022284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-5439.8765836116963</v>
      </c>
      <c r="L631" s="444">
        <f t="shared" ca="1" si="54"/>
        <v>-1311010.2566504187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-1311010.2566504187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-5547.4060496458233</v>
      </c>
      <c r="L632" s="444">
        <f t="shared" ca="1" si="54"/>
        <v>-1336924.8579646433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-1336924.8579646433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-5655.3835551217589</v>
      </c>
      <c r="L633" s="444">
        <f t="shared" ca="1" si="54"/>
        <v>-1362947.4367843438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-1362947.4367843438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-5763.810966870511</v>
      </c>
      <c r="L634" s="444">
        <f t="shared" ca="1" si="54"/>
        <v>-1389078.4430157931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-1389078.4430157931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-5872.6901595015497</v>
      </c>
      <c r="L635" s="444">
        <f t="shared" ca="1" si="54"/>
        <v>-1415318.3284398734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-1415318.3284398734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-5982.0230154352175</v>
      </c>
      <c r="L636" s="444">
        <f t="shared" ca="1" si="54"/>
        <v>-1441667.5467198875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-1441667.5467198875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-6091.8114249352766</v>
      </c>
      <c r="L637" s="444">
        <f t="shared" ca="1" si="54"/>
        <v>-1468126.5534094016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-1468126.5534094016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-6202.0572861415849</v>
      </c>
      <c r="L638" s="444">
        <f t="shared" ca="1" si="54"/>
        <v>-1494695.805960122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-1494695.805960122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-6312.7625051029199</v>
      </c>
      <c r="L639" s="444">
        <f t="shared" ca="1" si="54"/>
        <v>-1521375.7637298037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-1521375.7637298037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-6423.9289958099271</v>
      </c>
      <c r="L640" s="444">
        <f t="shared" ca="1" si="54"/>
        <v>-1548166.8879901925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-1548166.8879901925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-6535.5586802282141</v>
      </c>
      <c r="L641" s="444">
        <f t="shared" ca="1" si="54"/>
        <v>-1575069.6419349995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-1575069.6419349995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-6647.6534883315762</v>
      </c>
      <c r="L642" s="444">
        <f t="shared" ca="1" si="54"/>
        <v>-1602084.4906879098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-1602084.4906879098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-6760.2153581353687</v>
      </c>
      <c r="L643" s="444">
        <f t="shared" ca="1" si="54"/>
        <v>-1629211.9013106239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-1629211.9013106239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-6873.246235730011</v>
      </c>
      <c r="L644" s="444">
        <f t="shared" ca="1" si="54"/>
        <v>-1656452.3428109328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-1656452.3428109328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-6986.748075314631</v>
      </c>
      <c r="L645" s="444">
        <f t="shared" ca="1" si="54"/>
        <v>-1683806.2861508261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-1683806.2861508261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-7100.7228392308525</v>
      </c>
      <c r="L646" s="444">
        <f t="shared" ca="1" si="54"/>
        <v>-1711274.2042546358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-1711274.2042546358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-7215.1724979967275</v>
      </c>
      <c r="L647" s="444">
        <f t="shared" ca="1" si="54"/>
        <v>-1738856.5720172115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-1738856.5720172115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-7330.0990303407925</v>
      </c>
      <c r="L648" s="444">
        <f t="shared" ca="1" si="54"/>
        <v>-1766553.8663121311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-1766553.8663121311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-7445.5044232362916</v>
      </c>
      <c r="L649" s="444">
        <f t="shared" ca="1" si="54"/>
        <v>-1794366.5659999461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-1794366.5659999461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-7561.39067193552</v>
      </c>
      <c r="L650" s="444">
        <f t="shared" ca="1" si="54"/>
        <v>-1822295.1519364605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-1822295.1519364605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-7677.7597800043304</v>
      </c>
      <c r="L651" s="444">
        <f t="shared" ca="1" si="54"/>
        <v>-1850340.1069810437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-1850340.1069810437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-7794.6137593567601</v>
      </c>
      <c r="L652" s="444">
        <f t="shared" ca="1" si="54"/>
        <v>-1878501.9160049793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-1878501.9160049793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-7911.9546302898252</v>
      </c>
      <c r="L653" s="444">
        <f t="shared" ca="1" si="54"/>
        <v>-1906781.065899848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-1906781.065899848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-8029.7844215184459</v>
      </c>
      <c r="L654" s="444">
        <f t="shared" ca="1" si="54"/>
        <v>-1935178.0455859452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-1935178.0455859452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-8148.105170210516</v>
      </c>
      <c r="L655" s="444">
        <f t="shared" ca="1" si="54"/>
        <v>-1963693.3460207346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-1963693.3460207346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-8266.9189220221397</v>
      </c>
      <c r="L656" s="444">
        <f t="shared" ca="1" si="54"/>
        <v>-1992327.4602073357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-1992327.4602073357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-8386.2277311329763</v>
      </c>
      <c r="L657" s="444">
        <f t="shared" ca="1" si="54"/>
        <v>-2021080.8832030473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-2021080.8832030473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-8506.0336602817752</v>
      </c>
      <c r="L658" s="444">
        <f t="shared" ca="1" si="54"/>
        <v>-2049954.1121279078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-2049954.1121279078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-8626.338780802027</v>
      </c>
      <c r="L659" s="444">
        <f t="shared" ca="1" si="54"/>
        <v>-2078947.6461732886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-2078947.6461732886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-8747.1451726577798</v>
      </c>
      <c r="L660" s="444">
        <f t="shared" ca="1" si="54"/>
        <v>-2108061.9866105253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-2108061.9866105253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-8868.4549244795999</v>
      </c>
      <c r="L661" s="444">
        <f t="shared" ca="1" si="54"/>
        <v>-2137297.6367995837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-2137297.6367995837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-8990.2701336006776</v>
      </c>
      <c r="L662" s="444">
        <f t="shared" ca="1" si="54"/>
        <v>-2166655.102197763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-2166655.102197763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-9112.5929060930903</v>
      </c>
      <c r="L663" s="444">
        <f t="shared" ca="1" si="54"/>
        <v>-2196134.8903684351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-2196134.8903684351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-9235.4253568042241</v>
      </c>
      <c r="L664" s="444">
        <f t="shared" ca="1" si="54"/>
        <v>-2225737.5109898183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-2225737.5109898183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-9358.7696093933209</v>
      </c>
      <c r="L665" s="444">
        <f t="shared" ca="1" si="54"/>
        <v>-2255463.4758637906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-2255463.4758637906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-9482.627796368206</v>
      </c>
      <c r="L666" s="444">
        <f t="shared" ca="1" si="54"/>
        <v>-2285313.2989247376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-2285313.2989247376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-9607.002059122151</v>
      </c>
      <c r="L667" s="444">
        <f t="shared" ca="1" si="54"/>
        <v>-2315287.4962484385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-2315287.4962484385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-9731.8945479709055</v>
      </c>
      <c r="L668" s="444">
        <f t="shared" ca="1" si="54"/>
        <v>-2345386.5860609883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-2345386.5860609883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-9857.3074221898623</v>
      </c>
      <c r="L669" s="444">
        <f t="shared" ca="1" si="54"/>
        <v>-2375611.088747757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-2375611.088747757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-9983.2428500513997</v>
      </c>
      <c r="L670" s="444">
        <f t="shared" ca="1" si="54"/>
        <v>-2405961.5268623871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-2405961.5268623871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-10109.703008862358</v>
      </c>
      <c r="L671" s="444">
        <f t="shared" ca="1" si="54"/>
        <v>-2436438.4251358281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-2436438.4251358281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-10236.690085001695</v>
      </c>
      <c r="L672" s="444">
        <f t="shared" ca="1" si="54"/>
        <v>-2467042.3104854086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-2467042.3104854086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-10364.206273958282</v>
      </c>
      <c r="L673" s="444">
        <f t="shared" ca="1" si="54"/>
        <v>-2497773.7120239455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-2497773.7120239455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-10492.253780368852</v>
      </c>
      <c r="L674" s="444">
        <f t="shared" ca="1" si="54"/>
        <v>-2528633.161068893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-2528633.161068893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-10620.834818056133</v>
      </c>
      <c r="L675" s="444">
        <f t="shared" ca="1" si="54"/>
        <v>-2559621.1911515282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-2559621.1911515282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-10749.951610067112</v>
      </c>
      <c r="L676" s="444">
        <f t="shared" ca="1" si="54"/>
        <v>-2590738.3380261739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-2590738.3380261739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-10879.606388711469</v>
      </c>
      <c r="L677" s="444">
        <f t="shared" ca="1" si="54"/>
        <v>-2621985.139679464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-2621985.139679464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-11009.801395600178</v>
      </c>
      <c r="L678" s="444">
        <f t="shared" ca="1" si="54"/>
        <v>-2653362.136339643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-2653362.136339643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-11140.538881684257</v>
      </c>
      <c r="L679" s="444">
        <f t="shared" ca="1" si="54"/>
        <v>-2684869.870485906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-2684869.870485906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-11271.821107293687</v>
      </c>
      <c r="L680" s="444">
        <f t="shared" ca="1" si="54"/>
        <v>-2716508.8868577783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-2716508.8868577783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-11403.650342176488</v>
      </c>
      <c r="L681" s="444">
        <f t="shared" ca="1" si="54"/>
        <v>-2748279.7324645338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-2748279.7324645338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-11536.028865537968</v>
      </c>
      <c r="L682" s="444">
        <f t="shared" ca="1" si="54"/>
        <v>-2780182.9565946506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-2780182.9565946506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-11668.958966080123</v>
      </c>
      <c r="L683" s="444">
        <f t="shared" ca="1" si="54"/>
        <v>-2812219.1108253095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-2812219.1108253095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-11802.442942041202</v>
      </c>
      <c r="L684" s="444">
        <f t="shared" ca="1" si="54"/>
        <v>-2844388.7490319293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-2844388.7490319293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-11936.48310123545</v>
      </c>
      <c r="L685" s="444">
        <f t="shared" ca="1" si="54"/>
        <v>-2876692.4273977433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-2876692.4273977433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-12071.081761093008</v>
      </c>
      <c r="L686" s="444">
        <f t="shared" ca="1" si="54"/>
        <v>-2909130.704423415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-2909130.704423415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-12206.241248699975</v>
      </c>
      <c r="L687" s="444">
        <f t="shared" ca="1" si="54"/>
        <v>-2941704.1409366936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-2941704.1409366936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-12341.963900838635</v>
      </c>
      <c r="L688" s="444">
        <f t="shared" ca="1" si="54"/>
        <v>-2974413.300102111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-2974413.300102111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-12478.252064027874</v>
      </c>
      <c r="L689" s="444">
        <f t="shared" ca="1" si="54"/>
        <v>-3007258.7474307176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-3007258.7474307176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-12615.108094563735</v>
      </c>
      <c r="L690" s="444">
        <f t="shared" ca="1" si="54"/>
        <v>-3040241.0507898601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-3040241.0507898601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-12752.534358560162</v>
      </c>
      <c r="L691" s="444">
        <f t="shared" ca="1" si="54"/>
        <v>-3073360.780412999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-3073360.780412999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-12890.533231989908</v>
      </c>
      <c r="L692" s="444">
        <f t="shared" ca="1" si="54"/>
        <v>-3106618.5089095677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-3106618.5089095677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-13029.107100725611</v>
      </c>
      <c r="L693" s="444">
        <f t="shared" ca="1" si="54"/>
        <v>-3140014.8112748722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-3140014.8112748722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-13168.258360581045</v>
      </c>
      <c r="L694" s="444">
        <f t="shared" ca="1" si="54"/>
        <v>-3173550.264900032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-3173550.264900032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-13307.989417352544</v>
      </c>
      <c r="L695" s="444">
        <f t="shared" ca="1" si="54"/>
        <v>-3207225.4495819635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-3207225.4495819635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-13448.302686860592</v>
      </c>
      <c r="L696" s="444">
        <f t="shared" ca="1" si="54"/>
        <v>-3241040.9475334031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-3241040.9475334031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-13589.200594991591</v>
      </c>
      <c r="L697" s="444">
        <f t="shared" ca="1" si="54"/>
        <v>-3274997.3433929733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-3274997.3433929733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-13730.6855777398</v>
      </c>
      <c r="L698" s="444">
        <f t="shared" ca="1" si="54"/>
        <v>-3309095.2242352921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-3309095.2242352921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-13872.760081249462</v>
      </c>
      <c r="L699" s="444">
        <f t="shared" ca="1" si="54"/>
        <v>-3343335.1795811201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-3343335.1795811201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-14015.426561857081</v>
      </c>
      <c r="L700" s="444">
        <f t="shared" ca="1" si="54"/>
        <v>-3377717.801407556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-3377717.801407556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-14158.687486133895</v>
      </c>
      <c r="L701" s="444">
        <f t="shared" ca="1" si="54"/>
        <v>-3412243.6841582689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-3412243.6841582689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-14302.545330928533</v>
      </c>
      <c r="L702" s="444">
        <f t="shared" ca="1" si="54"/>
        <v>-3446913.4247537763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-3446913.4247537763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-14447.002583409812</v>
      </c>
      <c r="L703" s="444">
        <f t="shared" ca="1" si="54"/>
        <v>-3481727.6226017647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-3481727.6226017647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-14592.061741109766</v>
      </c>
      <c r="L704" s="444">
        <f t="shared" ca="1" si="54"/>
        <v>-3516686.8796074535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-3516686.8796074535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-14737.7253119668</v>
      </c>
      <c r="L705" s="444">
        <f t="shared" ca="1" si="54"/>
        <v>-3551791.8001839989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-3551791.8001839989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-14883.995814369073</v>
      </c>
      <c r="L706" s="444">
        <f t="shared" ca="1" si="54"/>
        <v>-3587042.9912629467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-3587042.9912629467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-15030.875777198024</v>
      </c>
      <c r="L707" s="444">
        <f t="shared" ca="1" si="54"/>
        <v>-3622441.0623047235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-3622441.0623047235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-15178.36773987209</v>
      </c>
      <c r="L708" s="444">
        <f t="shared" ca="1" si="54"/>
        <v>-3657986.6253091744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-3657986.6253091744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-15326.474252390639</v>
      </c>
      <c r="L709" s="444">
        <f t="shared" ca="1" si="54"/>
        <v>-3693680.2948261439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-3693680.2948261439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-15475.197875378011</v>
      </c>
      <c r="L710" s="444">
        <f t="shared" ca="1" si="54"/>
        <v>-3729522.6879661009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-3729522.6879661009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-15624.54118012783</v>
      </c>
      <c r="L711" s="444">
        <f t="shared" ca="1" si="54"/>
        <v>-3765514.4244108074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-3765514.4244108074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-15774.506748647442</v>
      </c>
      <c r="L712" s="444">
        <f t="shared" ca="1" si="54"/>
        <v>-3801656.1264240337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-3801656.1264240337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-15925.097173702554</v>
      </c>
      <c r="L713" s="444">
        <f t="shared" ca="1" si="54"/>
        <v>-3837948.4188623149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-3837948.4188623149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-16076.315058862057</v>
      </c>
      <c r="L714" s="444">
        <f t="shared" ca="1" si="54"/>
        <v>-3874391.9291857556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-3874391.9291857556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-16228.16301854306</v>
      </c>
      <c r="L715" s="444">
        <f t="shared" ca="1" si="54"/>
        <v>-3910987.2874688776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-3910987.2874688776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-16380.643678056067</v>
      </c>
      <c r="L716" s="444">
        <f t="shared" ca="1" si="54"/>
        <v>-3947735.1264115125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-3947735.1264115125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-16533.75967365038</v>
      </c>
      <c r="L717" s="444">
        <f t="shared" ca="1" si="54"/>
        <v>-3984636.0813497417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-3984636.0813497417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-16687.513652559668</v>
      </c>
      <c r="L718" s="444">
        <f t="shared" ca="1" si="54"/>
        <v>-4021690.7902668803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-4021690.7902668803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-16841.908273047746</v>
      </c>
      <c r="L719" s="444">
        <f t="shared" ca="1" si="54"/>
        <v>-4058899.8938045069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-4058899.8938045069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-16996.946204454522</v>
      </c>
      <c r="L720" s="444">
        <f t="shared" ca="1" si="54"/>
        <v>-4096264.0352735403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-4096264.0352735403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-17152.630127242162</v>
      </c>
      <c r="L721" s="444">
        <f t="shared" ca="1" si="54"/>
        <v>-4133783.8606653614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-4133783.8606653614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-17308.962733041415</v>
      </c>
      <c r="L722" s="444">
        <f t="shared" ca="1" si="54"/>
        <v>-4171460.0186629817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-4171460.0186629817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-17465.946724698169</v>
      </c>
      <c r="L723" s="444">
        <f t="shared" ca="1" si="54"/>
        <v>-4209293.1606522584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-4209293.1606522584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-17623.584816320155</v>
      </c>
      <c r="L724" s="444">
        <f t="shared" ca="1" si="54"/>
        <v>-4247283.9407331571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-4247283.9407331571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-17781.879733323898</v>
      </c>
      <c r="L725" s="444">
        <f t="shared" ca="1" si="54"/>
        <v>-4285433.0157310599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-4285433.0157310599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-17940.834212481826</v>
      </c>
      <c r="L726" s="444">
        <f t="shared" ca="1" si="54"/>
        <v>-4323741.0452081207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-4323741.0452081207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-18100.451001969581</v>
      </c>
      <c r="L727" s="444">
        <f t="shared" ca="1" si="54"/>
        <v>-4362208.6914746687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-4362208.6914746687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-18260.732861413529</v>
      </c>
      <c r="L728" s="444">
        <f t="shared" ca="1" si="54"/>
        <v>-4400836.6196006611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-4400836.6196006611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-18421.682561938498</v>
      </c>
      <c r="L729" s="444">
        <f t="shared" ca="1" si="54"/>
        <v>-4439625.4974271785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-4439625.4974271785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-18583.302886215657</v>
      </c>
      <c r="L730" s="444">
        <f t="shared" ca="1" si="54"/>
        <v>-4478575.9955779733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-4478575.9955779733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-18745.596628510633</v>
      </c>
      <c r="L731" s="444">
        <f t="shared" ca="1" si="54"/>
        <v>-4517688.7874710625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-4517688.7874710625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-18908.566594731838</v>
      </c>
      <c r="L732" s="444">
        <f t="shared" ca="1" si="54"/>
        <v>-4556964.5493303733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-4556964.5493303733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-19072.215602478966</v>
      </c>
      <c r="L733" s="444">
        <f t="shared" ca="1" si="54"/>
        <v>-4596403.960197431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-4596403.960197431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-19236.546481091707</v>
      </c>
      <c r="L734" s="444">
        <f t="shared" ca="1" si="54"/>
        <v>-4636007.7019431014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-4636007.7019431014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-19401.562071698667</v>
      </c>
      <c r="L735" s="444">
        <f t="shared" ca="1" si="54"/>
        <v>-4675776.4592793789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-4675776.4592793789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-19567.265227266489</v>
      </c>
      <c r="L736" s="444">
        <f t="shared" ca="1" si="54"/>
        <v>-4715710.9197712243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-4715710.9197712243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-19733.658812649181</v>
      </c>
      <c r="L737" s="444">
        <f t="shared" ca="1" si="54"/>
        <v>-4755811.7738484526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-4755811.7738484526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-19900.745704637629</v>
      </c>
      <c r="L738" s="444">
        <f t="shared" ca="1" si="54"/>
        <v>-4796079.7148176692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-4796079.7148176692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-20068.528792009365</v>
      </c>
      <c r="L739" s="444">
        <f t="shared" ca="1" si="54"/>
        <v>-4836515.4388742577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-4836515.4388742577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-20237.010975578487</v>
      </c>
      <c r="L740" s="444">
        <f t="shared" ca="1" si="54"/>
        <v>-4877119.6451144153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-4877119.6451144153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-20406.195168245809</v>
      </c>
      <c r="L741" s="444">
        <f t="shared" ca="1" si="54"/>
        <v>-4917893.0355472397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-4917893.0355472397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-20576.084295049244</v>
      </c>
      <c r="L742" s="444">
        <f t="shared" ca="1" si="54"/>
        <v>-4958836.3151068678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-4958836.3151068678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-20746.681293214362</v>
      </c>
      <c r="L743" s="444">
        <f t="shared" ca="1" si="54"/>
        <v>-4999950.1916646613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-4999950.1916646613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-20917.989112205167</v>
      </c>
      <c r="L744" s="444">
        <f t="shared" ca="1" si="54"/>
        <v>-5041235.3760414449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-5041235.3760414449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-21090.0107137751</v>
      </c>
      <c r="L745" s="444">
        <f t="shared" ca="1" si="54"/>
        <v>-5082692.5820197985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-5082692.5820197985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-21262.74907201824</v>
      </c>
      <c r="L746" s="444">
        <f t="shared" ca="1" si="54"/>
        <v>-5124322.5263563953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-5124322.5263563953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-21436.207173420724</v>
      </c>
      <c r="L747" s="444">
        <f t="shared" ca="1" si="54"/>
        <v>-5166125.9287943952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-5166125.9287943952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-21610.388016912391</v>
      </c>
      <c r="L748" s="444">
        <f t="shared" ca="1" si="54"/>
        <v>-5208103.5120758861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-5208103.5120758861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-21785.294613918602</v>
      </c>
      <c r="L749" s="444">
        <f t="shared" ca="1" si="54"/>
        <v>-5250256.0019543832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-5250256.0019543832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-21960.929988412343</v>
      </c>
      <c r="L750" s="444">
        <f t="shared" ca="1" si="54"/>
        <v>-5292584.1272073742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-5292584.1272073742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-22137.297176966469</v>
      </c>
      <c r="L751" s="444">
        <f t="shared" ca="1" si="54"/>
        <v>-5335088.6196489194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-5335088.6196489194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-22314.399228806244</v>
      </c>
      <c r="L752" s="444">
        <f t="shared" ca="1" si="54"/>
        <v>-5377770.2141423048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-5377770.2141423048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-22492.239205862013</v>
      </c>
      <c r="L753" s="444">
        <f t="shared" ca="1" si="54"/>
        <v>-5420629.648612746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-5420629.648612746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-22670.820182822186</v>
      </c>
      <c r="L754" s="444">
        <f t="shared" ca="1" si="54"/>
        <v>-5463667.6640601475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-5463667.6640601475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-22850.145247186359</v>
      </c>
      <c r="L755" s="444">
        <f t="shared" ca="1" si="54"/>
        <v>-5506885.0045719128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-5506885.0045719128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-23030.217499318715</v>
      </c>
      <c r="L756" s="444">
        <f t="shared" ca="1" si="54"/>
        <v>-5550282.4173358101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-5550282.4173358101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-23211.040052501619</v>
      </c>
      <c r="L757" s="444">
        <f t="shared" ca="1" si="54"/>
        <v>-5593860.6526528904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-5593860.6526528904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-23392.616032989456</v>
      </c>
      <c r="L758" s="444">
        <f t="shared" ca="1" si="54"/>
        <v>-5637620.4639504589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-5637620.4639504589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-23574.948580062657</v>
      </c>
      <c r="L759" s="444">
        <f t="shared" ca="1" si="54"/>
        <v>-5681562.6077951007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-5681562.6077951007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-23758.040846081996</v>
      </c>
      <c r="L760" s="444">
        <f t="shared" ca="1" si="54"/>
        <v>-5725687.8439057618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-5725687.8439057618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-23941.895996543084</v>
      </c>
      <c r="L761" s="444">
        <f t="shared" ca="1" si="54"/>
        <v>-5769996.9351668833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-5769996.9351668833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-24126.517210131093</v>
      </c>
      <c r="L762" s="444">
        <f t="shared" ca="1" si="54"/>
        <v>-5814490.6476415936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-5814490.6476415936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-24311.907678775719</v>
      </c>
      <c r="L763" s="444">
        <f t="shared" ca="1" si="54"/>
        <v>-5859169.7505849479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-5859169.7505849479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-24498.070607706362</v>
      </c>
      <c r="L764" s="444">
        <f t="shared" ca="1" si="54"/>
        <v>-5904035.0164572326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-5904035.0164572326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-24685.009215507547</v>
      </c>
      <c r="L765" s="444">
        <f t="shared" ca="1" si="54"/>
        <v>-5949087.2209373191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-5949087.2209373191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-24872.726734174576</v>
      </c>
      <c r="L766" s="444">
        <f t="shared" ca="1" si="54"/>
        <v>-5994327.1429360723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-5994327.1429360723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-25061.22640916938</v>
      </c>
      <c r="L767" s="444">
        <f t="shared" ca="1" si="54"/>
        <v>-6039755.56460982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-6039755.56460982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-25250.511499476663</v>
      </c>
      <c r="L768" s="444">
        <f t="shared" ca="1" si="54"/>
        <v>-6085373.2713738754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-6085373.2713738754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-25440.585277660226</v>
      </c>
      <c r="L769" s="444">
        <f t="shared" ca="1" si="54"/>
        <v>-6131181.0519161141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-6131181.0519161141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-25631.451029919554</v>
      </c>
      <c r="L770" s="444">
        <f t="shared" ca="1" si="54"/>
        <v>-6177179.6982106119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-6177179.6982106119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-25823.112056146627</v>
      </c>
      <c r="L771" s="444">
        <f t="shared" ca="1" si="54"/>
        <v>-6223370.0055313371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-6223370.0055313371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-26015.571669982983</v>
      </c>
      <c r="L772" s="444">
        <f t="shared" ca="1" si="54"/>
        <v>-6269752.7724658987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-6269752.7724658987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-26208.83319887699</v>
      </c>
      <c r="L773" s="444">
        <f t="shared" ref="L773:L1027" ca="1" si="80">I773-J773+K773</f>
        <v>-6316328.8009293545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-6316328.8009293545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-26402.89998414139</v>
      </c>
      <c r="L774" s="444">
        <f t="shared" ca="1" si="80"/>
        <v>-6363098.8961780751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-6363098.8961780751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-26597.775381011059</v>
      </c>
      <c r="L775" s="444">
        <f t="shared" ca="1" si="80"/>
        <v>-6410063.8668236649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-6410063.8668236649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-26793.462758701015</v>
      </c>
      <c r="L776" s="444">
        <f t="shared" ca="1" si="80"/>
        <v>-6457224.524846945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-6457224.524846945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-26989.965500464681</v>
      </c>
      <c r="L777" s="444">
        <f t="shared" ca="1" si="80"/>
        <v>-6504581.6856119884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-6504581.6856119884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-27187.287003652364</v>
      </c>
      <c r="L778" s="444">
        <f t="shared" ca="1" si="80"/>
        <v>-6552136.1678802194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-6552136.1678802194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-27385.430679769994</v>
      </c>
      <c r="L779" s="444">
        <f t="shared" ca="1" si="80"/>
        <v>-6599888.7938245684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-6599888.7938245684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-27584.399954538112</v>
      </c>
      <c r="L780" s="444">
        <f t="shared" ca="1" si="80"/>
        <v>-6647840.389043685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-6647840.389043685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-27784.198267951098</v>
      </c>
      <c r="L781" s="444">
        <f t="shared" ca="1" si="80"/>
        <v>-6695991.7825762145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-6695991.7825762145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-27984.829074336638</v>
      </c>
      <c r="L782" s="444">
        <f t="shared" ca="1" si="80"/>
        <v>-6744343.8069151295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-6744343.8069151295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-28186.295842415446</v>
      </c>
      <c r="L783" s="444">
        <f t="shared" ca="1" si="80"/>
        <v>-6792897.298022124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-6792897.298022124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-28388.602055361265</v>
      </c>
      <c r="L784" s="444">
        <f t="shared" ca="1" si="80"/>
        <v>-6841653.0953420643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-6841653.0953420643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-28591.751210861014</v>
      </c>
      <c r="L785" s="444">
        <f t="shared" ca="1" si="80"/>
        <v>-6890612.041817504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-6890612.041817504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-28795.746821175344</v>
      </c>
      <c r="L786" s="444">
        <f t="shared" ca="1" si="80"/>
        <v>-6939774.9839032581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-6939774.9839032581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-29000.592413199316</v>
      </c>
      <c r="L787" s="444">
        <f t="shared" ca="1" si="80"/>
        <v>-6989142.771581036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-6989142.771581036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-29206.291528523394</v>
      </c>
      <c r="L788" s="444">
        <f t="shared" ca="1" si="80"/>
        <v>-7038716.2583741378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-7038716.2583741378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-29412.847723494651</v>
      </c>
      <c r="L789" s="444">
        <f t="shared" ca="1" si="80"/>
        <v>-7088496.3013622109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-7088496.3013622109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-29620.264569278293</v>
      </c>
      <c r="L790" s="444">
        <f t="shared" ca="1" si="80"/>
        <v>-7138483.7611960676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-7138483.7611960676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-29828.545651919358</v>
      </c>
      <c r="L791" s="444">
        <f t="shared" ca="1" si="80"/>
        <v>-7188679.5021125656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-7188679.5021125656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-30037.694572404769</v>
      </c>
      <c r="L792" s="444">
        <f t="shared" ca="1" si="80"/>
        <v>-7239084.3919495493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-7239084.3919495493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-30247.714946725537</v>
      </c>
      <c r="L793" s="444">
        <f t="shared" ca="1" si="80"/>
        <v>-7289699.3021608535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-7289699.3021608535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-30458.610405939296</v>
      </c>
      <c r="L794" s="444">
        <f t="shared" ca="1" si="80"/>
        <v>-7340525.1078313719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-7340525.1078313719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-30670.384596233129</v>
      </c>
      <c r="L795" s="444">
        <f t="shared" ca="1" si="80"/>
        <v>-7391562.687692184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-7391562.687692184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-30883.04117898651</v>
      </c>
      <c r="L796" s="444">
        <f t="shared" ca="1" si="80"/>
        <v>-7442812.9241357492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-7442812.9241357492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-31096.583830834705</v>
      </c>
      <c r="L797" s="444">
        <f t="shared" ca="1" si="80"/>
        <v>-7494276.7032311624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-7494276.7032311624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-31311.016243732254</v>
      </c>
      <c r="L798" s="444">
        <f t="shared" ca="1" si="80"/>
        <v>-7545954.9147394737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-7545954.9147394737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-31526.342125016887</v>
      </c>
      <c r="L799" s="444">
        <f t="shared" ca="1" si="80"/>
        <v>-7597848.4521290697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-7597848.4521290697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-31742.565197473534</v>
      </c>
      <c r="L800" s="444">
        <f t="shared" ca="1" si="80"/>
        <v>-7649958.2125911219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-7649958.2125911219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-31959.689199398752</v>
      </c>
      <c r="L801" s="444">
        <f t="shared" ca="1" si="80"/>
        <v>-7702285.0970550999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-7702285.0970550999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-32177.717884665326</v>
      </c>
      <c r="L802" s="444">
        <f t="shared" ca="1" si="80"/>
        <v>-7754830.0102043441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-7754830.0102043441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-32396.655022787178</v>
      </c>
      <c r="L803" s="444">
        <f t="shared" ca="1" si="80"/>
        <v>-7807593.8604917098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-7807593.8604917098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-32616.50439898454</v>
      </c>
      <c r="L804" s="444">
        <f t="shared" ca="1" si="80"/>
        <v>-7860577.5601552734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-7860577.5601552734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-32837.269814249383</v>
      </c>
      <c r="L805" s="444">
        <f t="shared" ca="1" si="80"/>
        <v>-7913782.0252341013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-7913782.0252341013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-33058.955085411166</v>
      </c>
      <c r="L806" s="444">
        <f t="shared" ca="1" si="80"/>
        <v>-7967208.1755840909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-7967208.1755840909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-33281.564045202787</v>
      </c>
      <c r="L807" s="444">
        <f t="shared" ca="1" si="80"/>
        <v>-8020856.9348938726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-8020856.9348938726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-33505.100542326887</v>
      </c>
      <c r="L808" s="444">
        <f t="shared" ca="1" si="80"/>
        <v>-8074729.2307007778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-8074729.2307007778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-33729.568441522322</v>
      </c>
      <c r="L809" s="444">
        <f t="shared" ca="1" si="80"/>
        <v>-8128825.9944068789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-8128825.9944068789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-33954.971623631071</v>
      </c>
      <c r="L810" s="444">
        <f t="shared" ca="1" si="80"/>
        <v>-8183148.1612950889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-8183148.1612950889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-34181.313985665278</v>
      </c>
      <c r="L811" s="444">
        <f t="shared" ca="1" si="80"/>
        <v>-8237696.6705453331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-8237696.6705453331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-34408.599440874634</v>
      </c>
      <c r="L812" s="444">
        <f t="shared" ca="1" si="80"/>
        <v>-8292472.4652507864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-8292472.4652507864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-34636.831918814023</v>
      </c>
      <c r="L813" s="444">
        <f t="shared" ca="1" si="80"/>
        <v>-8347476.4924341794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-8347476.4924341794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-34866.015365411498</v>
      </c>
      <c r="L814" s="444">
        <f t="shared" ca="1" si="80"/>
        <v>-8402709.7030641697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-8402709.7030641697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-35096.153743036448</v>
      </c>
      <c r="L815" s="444">
        <f t="shared" ca="1" si="80"/>
        <v>-8458173.0520717837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-8458173.0520717837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-35327.251030568172</v>
      </c>
      <c r="L816" s="444">
        <f t="shared" ca="1" si="80"/>
        <v>-8513867.4983669296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-8513867.4983669296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-35559.311223464611</v>
      </c>
      <c r="L817" s="444">
        <f t="shared" ca="1" si="80"/>
        <v>-8569794.0048549715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-8569794.0048549715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-35792.338333831452</v>
      </c>
      <c r="L818" s="444">
        <f t="shared" ca="1" si="80"/>
        <v>-8625953.5384533815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-8625953.5384533815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-36026.336390491495</v>
      </c>
      <c r="L819" s="444">
        <f t="shared" ca="1" si="80"/>
        <v>-8682347.0701084509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-8682347.0701084509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-36261.309439054283</v>
      </c>
      <c r="L820" s="444">
        <f t="shared" ca="1" si="80"/>
        <v>-8738975.5748120826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-8738975.5748120826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-36497.261541986081</v>
      </c>
      <c r="L821" s="444">
        <f t="shared" ca="1" si="80"/>
        <v>-8795840.0316186473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-8795840.0316186473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-36734.196778680103</v>
      </c>
      <c r="L822" s="444">
        <f t="shared" ca="1" si="80"/>
        <v>-8852941.4236619044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-8852941.4236619044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-36972.119245527007</v>
      </c>
      <c r="L823" s="444">
        <f t="shared" ca="1" si="80"/>
        <v>-8910280.7381720096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-8910280.7381720096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-37211.033055985783</v>
      </c>
      <c r="L824" s="444">
        <f t="shared" ca="1" si="80"/>
        <v>-8967858.9664925728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-8967858.9664925728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-37450.942340654794</v>
      </c>
      <c r="L825" s="444">
        <f t="shared" ca="1" si="80"/>
        <v>-9025677.1040978059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-9025677.1040978059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-37691.851247343264</v>
      </c>
      <c r="L826" s="444">
        <f t="shared" ca="1" si="80"/>
        <v>-9083736.1506097279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-9083736.1506097279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-37933.763941142941</v>
      </c>
      <c r="L827" s="444">
        <f t="shared" ca="1" si="80"/>
        <v>-9142037.1098154485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-9142037.1098154485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-38176.684604500108</v>
      </c>
      <c r="L828" s="444">
        <f t="shared" ca="1" si="80"/>
        <v>-9200580.9896845259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-9200580.9896845259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-38420.617437287932</v>
      </c>
      <c r="L829" s="444">
        <f t="shared" ca="1" si="80"/>
        <v>-9259368.8023863919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-9259368.8023863919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-38665.56665687904</v>
      </c>
      <c r="L830" s="444">
        <f t="shared" ca="1" si="80"/>
        <v>-9318401.564307848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-9318401.564307848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-38911.53649821844</v>
      </c>
      <c r="L831" s="444">
        <f t="shared" ca="1" si="80"/>
        <v>-9377680.2960706446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-9377680.2960706446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-39158.531213896757</v>
      </c>
      <c r="L832" s="444">
        <f t="shared" ca="1" si="80"/>
        <v>-9437206.0225491188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-9437206.0225491188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-39406.555074223739</v>
      </c>
      <c r="L833" s="444">
        <f t="shared" ca="1" si="80"/>
        <v>-9496979.772887921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-9496979.772887921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-39655.612367302077</v>
      </c>
      <c r="L834" s="444">
        <f t="shared" ca="1" si="80"/>
        <v>-9557002.580519801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-9557002.580519801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-39905.707399101579</v>
      </c>
      <c r="L835" s="444">
        <f t="shared" ca="1" si="80"/>
        <v>-9617275.4831834808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-9617275.4831834808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-40156.844493533579</v>
      </c>
      <c r="L836" s="444">
        <f t="shared" ca="1" si="80"/>
        <v>-9677799.5229415931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-9677799.5229415931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-40409.027992525713</v>
      </c>
      <c r="L837" s="444">
        <f t="shared" ca="1" si="80"/>
        <v>-9738575.746198697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-9738575.746198697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-40662.262256096976</v>
      </c>
      <c r="L838" s="444">
        <f t="shared" ca="1" si="80"/>
        <v>-9799605.2037193719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-9799605.2037193719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-40916.551662433121</v>
      </c>
      <c r="L839" s="444">
        <f t="shared" ca="1" si="80"/>
        <v>-9860888.9506463837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-9860888.9506463837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-41171.900607962336</v>
      </c>
      <c r="L840" s="444">
        <f t="shared" ca="1" si="80"/>
        <v>-9922428.0465189237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-9922428.0465189237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-41428.313507431259</v>
      </c>
      <c r="L841" s="444">
        <f t="shared" ca="1" si="80"/>
        <v>-9984223.5552909337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-9984223.5552909337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-41685.794793981295</v>
      </c>
      <c r="L842" s="444">
        <f t="shared" ca="1" si="80"/>
        <v>-10046276.545349494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-10046276.545349494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-41944.348919225296</v>
      </c>
      <c r="L843" s="444">
        <f t="shared" ca="1" si="80"/>
        <v>-10108588.089533297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-10108588.089533297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-42203.980353324478</v>
      </c>
      <c r="L844" s="444">
        <f t="shared" ca="1" si="80"/>
        <v>-10171159.265151199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-10171159.265151199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-42464.693585065739</v>
      </c>
      <c r="L845" s="444">
        <f t="shared" ca="1" si="80"/>
        <v>-10233991.154000843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-10233991.154000843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-42726.493121939253</v>
      </c>
      <c r="L846" s="444">
        <f t="shared" ca="1" si="80"/>
        <v>-10297084.84238736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-10297084.84238736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-42989.383490216409</v>
      </c>
      <c r="L847" s="444">
        <f t="shared" ca="1" si="80"/>
        <v>-10360441.421142153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-10360441.421142153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-43253.369235028047</v>
      </c>
      <c r="L848" s="444">
        <f t="shared" ca="1" si="80"/>
        <v>-10424061.985641759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-10424061.985641759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-43518.454920443066</v>
      </c>
      <c r="L849" s="444">
        <f t="shared" ca="1" si="80"/>
        <v>-10487947.63582678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-10487947.63582678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-43784.645129547323</v>
      </c>
      <c r="L850" s="444">
        <f t="shared" ca="1" si="80"/>
        <v>-10552099.476220904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-10552099.476220904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-44051.944464522843</v>
      </c>
      <c r="L851" s="444">
        <f t="shared" ca="1" si="80"/>
        <v>-10616518.615950005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-10616518.615950005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-44320.357546727428</v>
      </c>
      <c r="L852" s="444">
        <f t="shared" ca="1" si="80"/>
        <v>-10681206.168761311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-10681206.168761311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-44589.889016774534</v>
      </c>
      <c r="L853" s="444">
        <f t="shared" ca="1" si="80"/>
        <v>-10746163.253042664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-10746163.253042664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-44860.543534613505</v>
      </c>
      <c r="L854" s="444">
        <f t="shared" ca="1" si="80"/>
        <v>-10811390.991841856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-10811390.991841856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-45132.325779610139</v>
      </c>
      <c r="L855" s="444">
        <f t="shared" ca="1" si="80"/>
        <v>-10876890.512886044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-10876890.512886044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-45405.240450627593</v>
      </c>
      <c r="L856" s="444">
        <f t="shared" ca="1" si="80"/>
        <v>-10942662.94860125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-10942662.94860125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-45679.292266107615</v>
      </c>
      <c r="L857" s="444">
        <f t="shared" ca="1" si="80"/>
        <v>-11008709.436131936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-11008709.436131936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-45954.48596415214</v>
      </c>
      <c r="L858" s="444">
        <f t="shared" ca="1" si="80"/>
        <v>-11075031.117360666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-11075031.117360666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-46230.826302605186</v>
      </c>
      <c r="L859" s="444">
        <f t="shared" ca="1" si="80"/>
        <v>-11141629.138927849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-11141629.138927849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-46508.318059135112</v>
      </c>
      <c r="L860" s="444">
        <f t="shared" ca="1" si="80"/>
        <v>-11208504.652251562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-11208504.652251562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-46786.96603131725</v>
      </c>
      <c r="L861" s="444">
        <f t="shared" ca="1" si="80"/>
        <v>-11275658.813547457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-11275658.813547457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-47066.775036716812</v>
      </c>
      <c r="L862" s="444">
        <f t="shared" ca="1" si="80"/>
        <v>-11343092.783848751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-11343092.783848751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-47347.749912972205</v>
      </c>
      <c r="L863" s="444">
        <f t="shared" ca="1" si="80"/>
        <v>-11410807.729026301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-11410807.729026301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-47629.895517878664</v>
      </c>
      <c r="L864" s="444">
        <f t="shared" ca="1" si="80"/>
        <v>-11478804.819808757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-11478804.819808757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-47913.216729472231</v>
      </c>
      <c r="L865" s="444">
        <f t="shared" ca="1" si="80"/>
        <v>-11547085.231802806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-11547085.231802806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-48197.718446114101</v>
      </c>
      <c r="L866" s="444">
        <f t="shared" ca="1" si="80"/>
        <v>-11615650.145513497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-11615650.145513497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-48483.405586575311</v>
      </c>
      <c r="L867" s="444">
        <f t="shared" ca="1" si="80"/>
        <v>-11684500.746364651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-11684500.746364651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-48770.283090121789</v>
      </c>
      <c r="L868" s="444">
        <f t="shared" ca="1" si="80"/>
        <v>-11753638.224719351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-11753638.224719351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-49058.355916599707</v>
      </c>
      <c r="L869" s="444">
        <f t="shared" ca="1" si="80"/>
        <v>-11823063.775900528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-11823063.775900528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-49347.629046521273</v>
      </c>
      <c r="L870" s="444">
        <f t="shared" ca="1" si="80"/>
        <v>-11892778.600211628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-11892778.600211628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-49638.107481150859</v>
      </c>
      <c r="L871" s="444">
        <f t="shared" ca="1" si="80"/>
        <v>-11962783.902957356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-11962783.902957356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-49929.796242591387</v>
      </c>
      <c r="L872" s="444">
        <f t="shared" ca="1" si="80"/>
        <v>-12033080.894464524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-12033080.894464524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-50222.700373871259</v>
      </c>
      <c r="L873" s="444">
        <f t="shared" ca="1" si="80"/>
        <v>-12103670.790102974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-12103670.790102974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-50516.824939031467</v>
      </c>
      <c r="L874" s="444">
        <f t="shared" ca="1" si="80"/>
        <v>-12174554.810306583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-12174554.810306583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-50812.175023213167</v>
      </c>
      <c r="L875" s="444">
        <f t="shared" ca="1" si="80"/>
        <v>-12245734.180594373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-12245734.180594373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-51108.755732745631</v>
      </c>
      <c r="L876" s="444">
        <f t="shared" ca="1" si="80"/>
        <v>-12317210.131591696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-12317210.131591696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-51406.572195234476</v>
      </c>
      <c r="L877" s="444">
        <f t="shared" ca="1" si="80"/>
        <v>-12388983.899051508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-12388983.899051508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-51705.629559650355</v>
      </c>
      <c r="L878" s="444">
        <f t="shared" ca="1" si="80"/>
        <v>-12461056.723875737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-12461056.723875737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-52005.932996417978</v>
      </c>
      <c r="L879" s="444">
        <f t="shared" ca="1" si="80"/>
        <v>-12533429.852136733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-12533429.852136733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-52307.487697505465</v>
      </c>
      <c r="L880" s="444">
        <f t="shared" ca="1" si="80"/>
        <v>-12606104.535098817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-12606104.535098817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-52610.298876514142</v>
      </c>
      <c r="L881" s="444">
        <f t="shared" ca="1" si="80"/>
        <v>-12679082.02923991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-12679082.02923991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-52914.371768768695</v>
      </c>
      <c r="L882" s="444">
        <f t="shared" ca="1" si="80"/>
        <v>-12752363.596273256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-12752363.596273256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-53219.711631407641</v>
      </c>
      <c r="L883" s="444">
        <f t="shared" ca="1" si="80"/>
        <v>-12825950.503169242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-12825950.503169242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-53526.323743474248</v>
      </c>
      <c r="L884" s="444">
        <f t="shared" ca="1" si="80"/>
        <v>-12899844.022177294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-12899844.022177294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-53834.213406007795</v>
      </c>
      <c r="L885" s="444">
        <f t="shared" ca="1" si="80"/>
        <v>-12974045.430847879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-12974045.430847879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-54143.385942135239</v>
      </c>
      <c r="L886" s="444">
        <f t="shared" ca="1" si="80"/>
        <v>-13048556.012054592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-13048556.012054592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-54453.846697163215</v>
      </c>
      <c r="L887" s="444">
        <f t="shared" ca="1" si="80"/>
        <v>-13123377.054016333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-13123377.054016333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-54765.601038670458</v>
      </c>
      <c r="L888" s="444">
        <f t="shared" ca="1" si="80"/>
        <v>-13198509.850319581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-13198509.850319581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-55078.654356600659</v>
      </c>
      <c r="L889" s="444">
        <f t="shared" ca="1" si="80"/>
        <v>-13273955.69994076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-13273955.69994076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-55393.012063355571</v>
      </c>
      <c r="L890" s="444">
        <f t="shared" ca="1" si="80"/>
        <v>-13349715.907268694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-13349715.907268694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-55708.679593888628</v>
      </c>
      <c r="L891" s="444">
        <f t="shared" ca="1" si="80"/>
        <v>-13425791.782127161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-13425791.782127161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-56025.66240579891</v>
      </c>
      <c r="L892" s="444">
        <f t="shared" ca="1" si="80"/>
        <v>-13502184.639797537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-13502184.639797537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-56343.965979425469</v>
      </c>
      <c r="L893" s="444">
        <f t="shared" ca="1" si="80"/>
        <v>-13578895.80104154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-13578895.80104154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-56663.595817942158</v>
      </c>
      <c r="L894" s="444">
        <f t="shared" ca="1" si="80"/>
        <v>-13655926.59212406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-13655926.59212406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-56984.557447452666</v>
      </c>
      <c r="L895" s="444">
        <f t="shared" ca="1" si="80"/>
        <v>-13733278.34483609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-13733278.34483609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-57306.856417086121</v>
      </c>
      <c r="L896" s="444">
        <f t="shared" ca="1" si="80"/>
        <v>-13810952.396517754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-13810952.396517754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-57630.498299093044</v>
      </c>
      <c r="L897" s="444">
        <f t="shared" ca="1" si="80"/>
        <v>-13888950.090081425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-13888950.090081425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-57955.488688941681</v>
      </c>
      <c r="L898" s="444">
        <f t="shared" ca="1" si="80"/>
        <v>-13967272.774034945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-13967272.774034945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-58281.833205414681</v>
      </c>
      <c r="L899" s="444">
        <f t="shared" ca="1" si="80"/>
        <v>-14045921.802504938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-14045921.802504938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-58609.537490706316</v>
      </c>
      <c r="L900" s="444">
        <f t="shared" ca="1" si="80"/>
        <v>-14124898.535260223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-14124898.535260223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-58938.60721052</v>
      </c>
      <c r="L901" s="444">
        <f t="shared" ca="1" si="80"/>
        <v>-14204204.337735321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-14204204.337735321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-59269.048054166247</v>
      </c>
      <c r="L902" s="444">
        <f t="shared" ca="1" si="80"/>
        <v>-14283840.581054065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-14283840.581054065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-59600.865734661013</v>
      </c>
      <c r="L903" s="444">
        <f t="shared" ca="1" si="80"/>
        <v>-14363808.642053304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-14363808.642053304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-59934.065988824506</v>
      </c>
      <c r="L904" s="444">
        <f t="shared" ca="1" si="80"/>
        <v>-14444109.903306706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-14444109.903306706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-60268.654577380359</v>
      </c>
      <c r="L905" s="444">
        <f t="shared" ca="1" si="80"/>
        <v>-14524745.753148664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-14524745.753148664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-60604.637285055171</v>
      </c>
      <c r="L906" s="444">
        <f t="shared" ca="1" si="80"/>
        <v>-14605717.585698297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-14605717.585698297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-60942.019920678642</v>
      </c>
      <c r="L907" s="444">
        <f t="shared" ca="1" si="80"/>
        <v>-14687026.800883554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-14687026.800883554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-61280.808317283881</v>
      </c>
      <c r="L908" s="444">
        <f t="shared" ca="1" si="80"/>
        <v>-14768674.804465415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-14768674.804465415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-61621.008332208301</v>
      </c>
      <c r="L909" s="444">
        <f t="shared" ca="1" si="80"/>
        <v>-14850663.008062201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-14850663.008062201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-61962.625847194911</v>
      </c>
      <c r="L910" s="444">
        <f t="shared" ca="1" si="80"/>
        <v>-14932992.829173973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-14932992.829173973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-62305.66676849396</v>
      </c>
      <c r="L911" s="444">
        <f t="shared" ca="1" si="80"/>
        <v>-15015665.691207044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-15015665.691207044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-62650.13702696508</v>
      </c>
      <c r="L912" s="444">
        <f t="shared" ca="1" si="80"/>
        <v>-15098683.023498587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-15098683.023498587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-62996.042578179855</v>
      </c>
      <c r="L913" s="444">
        <f t="shared" ca="1" si="80"/>
        <v>-15182046.261341345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-15182046.261341345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-63343.38940252467</v>
      </c>
      <c r="L914" s="444">
        <f t="shared" ca="1" si="80"/>
        <v>-15265756.846008448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-15265756.846008448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-63692.183505304281</v>
      </c>
      <c r="L915" s="444">
        <f t="shared" ca="1" si="80"/>
        <v>-15349816.22477833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-15349816.22477833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-64042.430916845449</v>
      </c>
      <c r="L916" s="444">
        <f t="shared" ca="1" si="80"/>
        <v>-15434225.850959754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-15434225.850959754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-64394.137692601384</v>
      </c>
      <c r="L917" s="444">
        <f t="shared" ca="1" si="80"/>
        <v>-15518987.183916932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-15518987.183916932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-64747.309913256293</v>
      </c>
      <c r="L918" s="444">
        <f t="shared" ca="1" si="80"/>
        <v>-15604101.689094767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-15604101.689094767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-65101.953684830602</v>
      </c>
      <c r="L919" s="444">
        <f t="shared" ca="1" si="80"/>
        <v>-15689570.838044176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-15689570.838044176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-65458.07513878648</v>
      </c>
      <c r="L920" s="444">
        <f t="shared" ca="1" si="80"/>
        <v>-15775396.108447541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-15775396.108447541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-65815.680432133828</v>
      </c>
      <c r="L921" s="444">
        <f t="shared" ca="1" si="80"/>
        <v>-15861578.984144252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-15861578.984144252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-66174.775747536783</v>
      </c>
      <c r="L922" s="444">
        <f t="shared" ca="1" si="80"/>
        <v>-15948120.955156367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-15948120.955156367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-66535.367293420597</v>
      </c>
      <c r="L923" s="444">
        <f t="shared" ca="1" si="80"/>
        <v>-16035023.517714366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-16035023.517714366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-66897.461304078926</v>
      </c>
      <c r="L924" s="444">
        <f t="shared" ca="1" si="80"/>
        <v>-16122288.174283024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-16122288.174283024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-67261.064039781675</v>
      </c>
      <c r="L925" s="444">
        <f t="shared" ca="1" si="80"/>
        <v>-16209916.433587383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-16209916.433587383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-67626.181786883171</v>
      </c>
      <c r="L926" s="444">
        <f t="shared" ca="1" si="80"/>
        <v>-16297909.810638845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-16297909.810638845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-67992.820857930928</v>
      </c>
      <c r="L927" s="444">
        <f t="shared" ca="1" si="80"/>
        <v>-16386269.826761354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-16386269.826761354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-68360.987591774712</v>
      </c>
      <c r="L928" s="444">
        <f t="shared" ca="1" si="80"/>
        <v>-16474998.009617707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-16474998.009617707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-68730.688353676189</v>
      </c>
      <c r="L929" s="444">
        <f t="shared" ca="1" si="80"/>
        <v>-16564095.893235961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-16564095.893235961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-69101.929535418909</v>
      </c>
      <c r="L930" s="444">
        <f t="shared" ca="1" si="80"/>
        <v>-16653565.018035958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-16653565.018035958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-69474.717555418902</v>
      </c>
      <c r="L931" s="444">
        <f t="shared" ca="1" si="80"/>
        <v>-16743406.930855954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-16743406.930855954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-69849.058858835546</v>
      </c>
      <c r="L932" s="444">
        <f t="shared" ca="1" si="80"/>
        <v>-16833623.184979368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-16833623.184979368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-70224.959917683111</v>
      </c>
      <c r="L933" s="444">
        <f t="shared" ca="1" si="80"/>
        <v>-16924215.340161629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-16924215.340161629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-70602.427230942529</v>
      </c>
      <c r="L934" s="444">
        <f t="shared" ca="1" si="80"/>
        <v>-17015184.96265715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-17015184.96265715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-70981.467324673868</v>
      </c>
      <c r="L935" s="444">
        <f t="shared" ca="1" si="80"/>
        <v>-17106533.625246402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-17106533.625246402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-71362.086752129078</v>
      </c>
      <c r="L936" s="444">
        <f t="shared" ca="1" si="80"/>
        <v>-17198262.907263108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-17198262.907263108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-71744.292093865355</v>
      </c>
      <c r="L937" s="444">
        <f t="shared" ca="1" si="80"/>
        <v>-17290374.394621551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-17290374.394621551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-72128.089957858872</v>
      </c>
      <c r="L938" s="444">
        <f t="shared" ca="1" si="80"/>
        <v>-17382869.679843988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-17382869.679843988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-72513.486979619018</v>
      </c>
      <c r="L939" s="444">
        <f t="shared" ca="1" si="80"/>
        <v>-17475750.362088185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-17475750.362088185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-72900.489822303178</v>
      </c>
      <c r="L940" s="444">
        <f t="shared" ca="1" si="80"/>
        <v>-17569018.047175065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-17569018.047175065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-73289.105176831843</v>
      </c>
      <c r="L941" s="444">
        <f t="shared" ca="1" si="80"/>
        <v>-17662674.347616475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-17662674.347616475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-73679.339762004383</v>
      </c>
      <c r="L942" s="444">
        <f t="shared" ca="1" si="80"/>
        <v>-17756720.882643059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-17756720.882643059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-74071.200324615158</v>
      </c>
      <c r="L943" s="444">
        <f t="shared" ca="1" si="80"/>
        <v>-17851159.27823225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-17851159.27823225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-74464.69363957012</v>
      </c>
      <c r="L944" s="444">
        <f t="shared" ca="1" si="80"/>
        <v>-17945991.167136397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-17945991.167136397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-74859.826510004059</v>
      </c>
      <c r="L945" s="444">
        <f t="shared" ca="1" si="80"/>
        <v>-18041218.18891098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-18041218.18891098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-75256.605767398156</v>
      </c>
      <c r="L946" s="444">
        <f t="shared" ca="1" si="80"/>
        <v>-18136841.989942957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-18136841.989942957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-75655.038271698053</v>
      </c>
      <c r="L947" s="444">
        <f t="shared" ca="1" si="80"/>
        <v>-18232864.223479234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-18232864.223479234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-76055.130911432541</v>
      </c>
      <c r="L948" s="444">
        <f t="shared" ca="1" si="80"/>
        <v>-18329286.549655244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-18329286.549655244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-76456.890603832595</v>
      </c>
      <c r="L949" s="444">
        <f t="shared" ca="1" si="80"/>
        <v>-18426110.635523655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-18426110.635523655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-76860.324294950973</v>
      </c>
      <c r="L950" s="444">
        <f t="shared" ca="1" si="80"/>
        <v>-18523338.155083183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-18523338.155083183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-77265.438959782332</v>
      </c>
      <c r="L951" s="444">
        <f t="shared" ca="1" si="80"/>
        <v>-18620970.789307542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-18620970.789307542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-77672.24160238383</v>
      </c>
      <c r="L952" s="444">
        <f t="shared" ca="1" si="80"/>
        <v>-18719010.226174504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-18719010.226174504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-78080.739255996174</v>
      </c>
      <c r="L953" s="444">
        <f t="shared" ca="1" si="80"/>
        <v>-18817458.160695076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-18817458.160695076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-78490.938983165222</v>
      </c>
      <c r="L954" s="444">
        <f t="shared" ca="1" si="80"/>
        <v>-18916316.294942819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-18916316.294942819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-78902.847875864158</v>
      </c>
      <c r="L955" s="444">
        <f t="shared" ca="1" si="80"/>
        <v>-19015586.33808326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-19015586.33808326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-79316.473055615992</v>
      </c>
      <c r="L956" s="444">
        <f t="shared" ca="1" si="80"/>
        <v>-19115270.006403454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-19115270.006403454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-79731.821673616796</v>
      </c>
      <c r="L957" s="444">
        <f t="shared" ca="1" si="80"/>
        <v>-19215369.023341648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-19215369.023341648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-80148.900910859273</v>
      </c>
      <c r="L958" s="444">
        <f t="shared" ca="1" si="80"/>
        <v>-19315885.119517084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-19315885.119517084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-80567.717978256929</v>
      </c>
      <c r="L959" s="444">
        <f t="shared" ca="1" si="80"/>
        <v>-19416820.03275992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-19416820.03275992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-80988.280116768743</v>
      </c>
      <c r="L960" s="444">
        <f t="shared" ca="1" si="80"/>
        <v>-19518175.508141268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-19518175.508141268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-81410.594597524352</v>
      </c>
      <c r="L961" s="444">
        <f t="shared" ca="1" si="80"/>
        <v>-19619953.298003372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-19619953.298003372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-81834.668721949784</v>
      </c>
      <c r="L962" s="444">
        <f t="shared" ca="1" si="80"/>
        <v>-19722155.161989901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-19722155.161989901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-82260.509821893662</v>
      </c>
      <c r="L963" s="444">
        <f t="shared" ca="1" si="80"/>
        <v>-19824782.867076375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-19824782.867076375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-82688.125259753971</v>
      </c>
      <c r="L964" s="444">
        <f t="shared" ca="1" si="80"/>
        <v>-19927838.187600706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-19927838.187600706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-83117.522428605342</v>
      </c>
      <c r="L965" s="444">
        <f t="shared" ca="1" si="80"/>
        <v>-20031322.905293889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-20031322.905293889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-83548.708752326944</v>
      </c>
      <c r="L966" s="444">
        <f t="shared" ca="1" si="80"/>
        <v>-20135238.809310794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-20135238.809310794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-83981.691685730708</v>
      </c>
      <c r="L967" s="444">
        <f t="shared" ca="1" si="80"/>
        <v>-20239587.696261104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-20239587.696261104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-84416.47871469034</v>
      </c>
      <c r="L968" s="444">
        <f t="shared" ca="1" si="80"/>
        <v>-20344371.370240372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-20344371.370240372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-84853.077356270616</v>
      </c>
      <c r="L969" s="444">
        <f t="shared" ca="1" si="80"/>
        <v>-20449591.642861221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-20449591.642861221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-85291.495158857491</v>
      </c>
      <c r="L970" s="444">
        <f t="shared" ca="1" si="80"/>
        <v>-20555250.333284657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-20555250.333284657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-85731.739702288483</v>
      </c>
      <c r="L971" s="444">
        <f t="shared" ca="1" si="80"/>
        <v>-20661349.268251523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-20661349.268251523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-86173.818597983758</v>
      </c>
      <c r="L972" s="444">
        <f t="shared" ca="1" si="80"/>
        <v>-20767890.282114085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-20767890.282114085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-86617.739489077765</v>
      </c>
      <c r="L973" s="444">
        <f t="shared" ca="1" si="80"/>
        <v>-20874875.216867741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-20874875.216867741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-87063.510050551326</v>
      </c>
      <c r="L974" s="444">
        <f t="shared" ca="1" si="80"/>
        <v>-20982305.922182869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-20982305.922182869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-87511.137989364361</v>
      </c>
      <c r="L975" s="444">
        <f t="shared" ca="1" si="80"/>
        <v>-21090184.255436812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-21090184.255436812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-87960.631044589129</v>
      </c>
      <c r="L976" s="444">
        <f t="shared" ca="1" si="80"/>
        <v>-21198512.081745978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-21198512.081745978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-88411.996987543986</v>
      </c>
      <c r="L977" s="444">
        <f t="shared" ca="1" si="80"/>
        <v>-21307291.2739981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-21307291.2739981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-88865.243621927832</v>
      </c>
      <c r="L978" s="444">
        <f t="shared" ca="1" si="80"/>
        <v>-21416523.712884605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-21416523.712884605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-89320.378783954933</v>
      </c>
      <c r="L979" s="444">
        <f t="shared" ca="1" si="80"/>
        <v>-21526211.286933139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-21526211.286933139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-89777.41034249049</v>
      </c>
      <c r="L980" s="444">
        <f t="shared" ca="1" si="80"/>
        <v>-21636355.892540209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-21636355.892540209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-90236.346199186606</v>
      </c>
      <c r="L981" s="444">
        <f t="shared" ca="1" si="80"/>
        <v>-21746959.434003975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-21746959.434003975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-90697.194288618964</v>
      </c>
      <c r="L982" s="444">
        <f t="shared" ca="1" si="80"/>
        <v>-21858023.823557172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-21858023.823557172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-91159.962578423962</v>
      </c>
      <c r="L983" s="444">
        <f t="shared" ca="1" si="80"/>
        <v>-21969550.981400173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-21969550.981400173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-91624.659069436457</v>
      </c>
      <c r="L984" s="444">
        <f t="shared" ca="1" si="80"/>
        <v>-22081542.835734189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-22081542.835734189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-92091.291795828191</v>
      </c>
      <c r="L985" s="444">
        <f t="shared" ca="1" si="80"/>
        <v>-22194001.322794594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-22194001.322794594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-92559.868825246551</v>
      </c>
      <c r="L986" s="444">
        <f t="shared" ca="1" si="80"/>
        <v>-22306928.386884417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-22306928.386884417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-93030.398258954141</v>
      </c>
      <c r="L987" s="444">
        <f t="shared" ca="1" si="80"/>
        <v>-22420325.98040795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-22420325.98040795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-93502.888231968856</v>
      </c>
      <c r="L988" s="444">
        <f t="shared" ca="1" si="80"/>
        <v>-22534196.063904498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-22534196.063904498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-93977.346913204485</v>
      </c>
      <c r="L989" s="444">
        <f t="shared" ca="1" si="80"/>
        <v>-22648540.606082279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-22648540.606082279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-94453.782505611904</v>
      </c>
      <c r="L990" s="444">
        <f t="shared" ca="1" si="80"/>
        <v>-22763361.58385247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-22763361.58385247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-94932.203246321034</v>
      </c>
      <c r="L991" s="444">
        <f t="shared" ca="1" si="80"/>
        <v>-22878660.982363369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-22878660.982363369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-95412.617406783116</v>
      </c>
      <c r="L992" s="444">
        <f t="shared" ca="1" si="80"/>
        <v>-22994440.795034729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-22994440.795034729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-95895.03329291378</v>
      </c>
      <c r="L993" s="444">
        <f t="shared" ca="1" si="80"/>
        <v>-23110703.023592219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-23110703.023592219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-96379.459245236649</v>
      </c>
      <c r="L994" s="444">
        <f t="shared" ca="1" si="80"/>
        <v>-23227449.678102035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-23227449.678102035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-96865.903639027558</v>
      </c>
      <c r="L995" s="444">
        <f t="shared" ca="1" si="80"/>
        <v>-23344682.777005639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-23344682.777005639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-97354.374884459234</v>
      </c>
      <c r="L996" s="444">
        <f t="shared" ca="1" si="80"/>
        <v>-23462404.347154677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-23462404.347154677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-97844.881426746899</v>
      </c>
      <c r="L997" s="444">
        <f t="shared" ca="1" si="80"/>
        <v>-23580616.423846003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-23580616.423846003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-98337.431746294082</v>
      </c>
      <c r="L998" s="444">
        <f t="shared" ca="1" si="80"/>
        <v>-23699321.050856873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-23699321.050856873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-98832.034358839373</v>
      </c>
      <c r="L999" s="444">
        <f t="shared" ca="1" si="80"/>
        <v>-23818520.280480292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-23818520.280480292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-99328.69781560362</v>
      </c>
      <c r="L1000" s="444">
        <f t="shared" ca="1" si="80"/>
        <v>-23938216.173560474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-23938216.173560474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-99827.430703437713</v>
      </c>
      <c r="L1001" s="444">
        <f t="shared" ca="1" si="80"/>
        <v>-24058410.799528491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-24058410.799528491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-100328.24164497112</v>
      </c>
      <c r="L1002" s="444">
        <f t="shared" ca="1" si="80"/>
        <v>-24179106.23643804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-24179106.23643804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-100831.1392987609</v>
      </c>
      <c r="L1003" s="444">
        <f t="shared" ca="1" si="80"/>
        <v>-24300304.571001377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-24300304.571001377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-101336.13235944147</v>
      </c>
      <c r="L1004" s="444">
        <f t="shared" ca="1" si="80"/>
        <v>-24422007.898625396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-24422007.898625396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-101843.22955787489</v>
      </c>
      <c r="L1005" s="444">
        <f t="shared" ca="1" si="80"/>
        <v>-24544218.32344785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-24544218.32344785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-102352.43966130177</v>
      </c>
      <c r="L1006" s="444">
        <f t="shared" ca="1" si="80"/>
        <v>-24666937.958373729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-24666937.958373729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-102863.77147349295</v>
      </c>
      <c r="L1007" s="444">
        <f t="shared" ca="1" si="80"/>
        <v>-24790168.9251118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-24790168.9251118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-103377.23383490158</v>
      </c>
      <c r="L1008" s="444">
        <f t="shared" ca="1" si="80"/>
        <v>-24913913.354211278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-24913913.354211278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-103892.83562281607</v>
      </c>
      <c r="L1009" s="444">
        <f t="shared" ca="1" si="80"/>
        <v>-25038173.385098673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-25038173.385098673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-104410.58575151354</v>
      </c>
      <c r="L1010" s="444">
        <f t="shared" ca="1" si="80"/>
        <v>-25162951.166114766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-25162951.166114766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-104930.49317241393</v>
      </c>
      <c r="L1011" s="444">
        <f t="shared" ca="1" si="80"/>
        <v>-25288248.854551759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-25288248.854551759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-105452.56687423473</v>
      </c>
      <c r="L1012" s="444">
        <f t="shared" ca="1" si="80"/>
        <v>-25414068.616690572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-25414068.616690572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-105976.81588314645</v>
      </c>
      <c r="L1013" s="444">
        <f t="shared" ca="1" si="80"/>
        <v>-25540412.627838295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-25540412.627838295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-106503.24926292863</v>
      </c>
      <c r="L1014" s="444">
        <f t="shared" ca="1" si="80"/>
        <v>-25667283.072365802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-25667283.072365802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-107031.87611512658</v>
      </c>
      <c r="L1015" s="444">
        <f t="shared" ca="1" si="80"/>
        <v>-25794682.143745508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-25794682.143745508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-107562.70557920869</v>
      </c>
      <c r="L1016" s="444">
        <f t="shared" ca="1" si="80"/>
        <v>-25922612.044589296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-25922612.044589296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-108095.74683272447</v>
      </c>
      <c r="L1017" s="444">
        <f t="shared" ca="1" si="80"/>
        <v>-26051074.986686599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-26051074.986686599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-108631.00909146323</v>
      </c>
      <c r="L1018" s="444">
        <f t="shared" ca="1" si="80"/>
        <v>-26180073.191042639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-26180073.191042639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-109168.50160961339</v>
      </c>
      <c r="L1019" s="444">
        <f t="shared" ca="1" si="80"/>
        <v>-26309608.887916829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-26309608.887916829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-109708.23367992253</v>
      </c>
      <c r="L1020" s="444">
        <f t="shared" ca="1" si="80"/>
        <v>-26439684.316861331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-26439684.316861331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-110250.21463385795</v>
      </c>
      <c r="L1021" s="444">
        <f t="shared" ca="1" si="80"/>
        <v>-26570301.726759769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-26570301.726759769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-110794.45384176813</v>
      </c>
      <c r="L1022" s="444">
        <f t="shared" ca="1" si="80"/>
        <v>-26701463.375866115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-26701463.375866115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-111340.96071304455</v>
      </c>
      <c r="L1023" s="444">
        <f t="shared" ca="1" si="80"/>
        <v>-26833171.531843737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-26833171.531843737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-111889.74469628464</v>
      </c>
      <c r="L1024" s="444">
        <f t="shared" ca="1" si="80"/>
        <v>-26965428.4718046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-26965428.4718046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-112440.81527945492</v>
      </c>
      <c r="L1025" s="444">
        <f t="shared" ca="1" si="80"/>
        <v>-27098236.482348632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-27098236.482348632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-112994.18199005503</v>
      </c>
      <c r="L1026" s="444">
        <f t="shared" ca="1" si="80"/>
        <v>-27231597.859603263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-27231597.859603263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-113549.85439528266</v>
      </c>
      <c r="L1027" s="444">
        <f t="shared" ca="1" si="80"/>
        <v>-27365514.909263123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-27365514.909263123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-114107.84210219875</v>
      </c>
      <c r="L1028" s="444">
        <f t="shared" ref="L1028:L1282" ca="1" si="104">I1028-J1028+K1028</f>
        <v>-27499989.9466299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-27499989.9466299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-114668.15475789364</v>
      </c>
      <c r="L1029" s="444">
        <f t="shared" ca="1" si="104"/>
        <v>-27635025.296652373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-27635025.296652373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-115230.80204965395</v>
      </c>
      <c r="L1030" s="444">
        <f t="shared" ca="1" si="104"/>
        <v>-27770623.293966606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-27770623.293966606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-115795.79370512992</v>
      </c>
      <c r="L1031" s="444">
        <f t="shared" ca="1" si="104"/>
        <v>-27906786.282936312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-27906786.282936312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-116363.1394925037</v>
      </c>
      <c r="L1032" s="444">
        <f t="shared" ca="1" si="104"/>
        <v>-28043516.617693394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-28043516.617693394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-116932.84922065822</v>
      </c>
      <c r="L1033" s="444">
        <f t="shared" ca="1" si="104"/>
        <v>-28180816.662178632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-28180816.662178632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-117504.93273934671</v>
      </c>
      <c r="L1034" s="444">
        <f t="shared" ca="1" si="104"/>
        <v>-28318688.790182557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-28318688.790182557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-118079.39993936307</v>
      </c>
      <c r="L1035" s="444">
        <f t="shared" ca="1" si="104"/>
        <v>-28457135.385386497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-28457135.385386497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-118656.26075271281</v>
      </c>
      <c r="L1036" s="444">
        <f t="shared" ca="1" si="104"/>
        <v>-28596158.841403786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-28596158.841403786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-119235.52515278484</v>
      </c>
      <c r="L1037" s="444">
        <f t="shared" ca="1" si="104"/>
        <v>-28735761.561821148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-28735761.561821148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-119817.20315452386</v>
      </c>
      <c r="L1038" s="444">
        <f t="shared" ca="1" si="104"/>
        <v>-28875945.960240249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-28875945.960240249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-120401.30481460344</v>
      </c>
      <c r="L1039" s="444">
        <f t="shared" ca="1" si="104"/>
        <v>-29016714.46031943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-29016714.46031943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-120987.84023160001</v>
      </c>
      <c r="L1040" s="444">
        <f t="shared" ca="1" si="104"/>
        <v>-29158069.495815609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-29158069.495815609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-121576.81954616745</v>
      </c>
      <c r="L1041" s="444">
        <f t="shared" ca="1" si="104"/>
        <v>-29300013.510626353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-29300013.510626353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-122168.25294121221</v>
      </c>
      <c r="L1042" s="444">
        <f t="shared" ca="1" si="104"/>
        <v>-29442548.958832145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-29442548.958832145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-122762.15064206968</v>
      </c>
      <c r="L1043" s="444">
        <f t="shared" ca="1" si="104"/>
        <v>-29585678.304738794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-29585678.304738794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-123358.5229166807</v>
      </c>
      <c r="L1044" s="444">
        <f t="shared" ca="1" si="104"/>
        <v>-29729404.022920053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-29729404.022920053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-123957.3800757693</v>
      </c>
      <c r="L1045" s="444">
        <f t="shared" ca="1" si="104"/>
        <v>-29873728.598260399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-29873728.598260399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-124558.73247302072</v>
      </c>
      <c r="L1046" s="444">
        <f t="shared" ca="1" si="104"/>
        <v>-30018654.525997996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-30018654.525997996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-125162.59050526074</v>
      </c>
      <c r="L1047" s="444">
        <f t="shared" ca="1" si="104"/>
        <v>-30164184.311767835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-30164184.311767835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-125768.96461263506</v>
      </c>
      <c r="L1048" s="444">
        <f t="shared" ca="1" si="104"/>
        <v>-30310320.47164505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-30310320.47164505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-126377.86527879012</v>
      </c>
      <c r="L1049" s="444">
        <f t="shared" ca="1" si="104"/>
        <v>-30457065.532188419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-30457065.532188419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-126989.30303105415</v>
      </c>
      <c r="L1050" s="444">
        <f t="shared" ca="1" si="104"/>
        <v>-30604422.030484051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-30604422.030484051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-127603.2884406193</v>
      </c>
      <c r="L1051" s="444">
        <f t="shared" ca="1" si="104"/>
        <v>-30752392.514189247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-30752392.514189247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-128219.83212272427</v>
      </c>
      <c r="L1052" s="444">
        <f t="shared" ca="1" si="104"/>
        <v>-30900979.541576549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-30900979.541576549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-128838.94473683804</v>
      </c>
      <c r="L1053" s="444">
        <f t="shared" ca="1" si="104"/>
        <v>-31050185.681577966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-31050185.681577966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-129460.63698684394</v>
      </c>
      <c r="L1054" s="444">
        <f t="shared" ca="1" si="104"/>
        <v>-31200013.513829388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-31200013.513829388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-130084.91962122485</v>
      </c>
      <c r="L1055" s="444">
        <f t="shared" ca="1" si="104"/>
        <v>-31350465.628715191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-31350465.628715191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-130711.80343324904</v>
      </c>
      <c r="L1056" s="444">
        <f t="shared" ca="1" si="104"/>
        <v>-31501544.62741302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-31501544.62741302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-131341.29926115664</v>
      </c>
      <c r="L1057" s="444">
        <f t="shared" ca="1" si="104"/>
        <v>-31653253.121938754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-31653253.121938754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-131973.41798834724</v>
      </c>
      <c r="L1058" s="444">
        <f t="shared" ca="1" si="104"/>
        <v>-31805593.73519168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-31805593.73519168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-132608.17054356774</v>
      </c>
      <c r="L1059" s="444">
        <f t="shared" ca="1" si="104"/>
        <v>-31958569.100999825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-31958569.100999825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-133245.56790110166</v>
      </c>
      <c r="L1060" s="444">
        <f t="shared" ca="1" si="104"/>
        <v>-32112181.864165504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-32112181.864165504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-133885.62108095869</v>
      </c>
      <c r="L1061" s="444">
        <f t="shared" ca="1" si="104"/>
        <v>-32266434.680511039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-32266434.680511039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-134528.34114906506</v>
      </c>
      <c r="L1062" s="444">
        <f t="shared" ca="1" si="104"/>
        <v>-32421330.216924682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-32421330.216924682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-135173.73921745524</v>
      </c>
      <c r="L1063" s="444">
        <f t="shared" ca="1" si="104"/>
        <v>-32576871.151406717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-32576871.151406717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-135821.82644446372</v>
      </c>
      <c r="L1064" s="444">
        <f t="shared" ca="1" si="104"/>
        <v>-32733060.173115756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-32733060.173115756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-136472.61403491805</v>
      </c>
      <c r="L1065" s="444">
        <f t="shared" ca="1" si="104"/>
        <v>-32889899.982415251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-32889899.982415251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-137126.11324033263</v>
      </c>
      <c r="L1066" s="444">
        <f t="shared" ca="1" si="104"/>
        <v>-33047393.290920161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-33047393.290920161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-137782.33535910308</v>
      </c>
      <c r="L1067" s="444">
        <f t="shared" ca="1" si="104"/>
        <v>-33205542.821543843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-33205542.821543843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-138441.29173670174</v>
      </c>
      <c r="L1068" s="444">
        <f t="shared" ca="1" si="104"/>
        <v>-33364351.308545124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-33364351.308545124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-139102.99376587375</v>
      </c>
      <c r="L1069" s="444">
        <f t="shared" ca="1" si="104"/>
        <v>-33523821.497575574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-33523821.497575574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-139767.45288683395</v>
      </c>
      <c r="L1070" s="444">
        <f t="shared" ca="1" si="104"/>
        <v>-33683956.145726986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-33683956.145726986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-140434.68058746486</v>
      </c>
      <c r="L1071" s="444">
        <f t="shared" ca="1" si="104"/>
        <v>-33844758.021579027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-33844758.021579027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-141104.68840351503</v>
      </c>
      <c r="L1072" s="444">
        <f t="shared" ca="1" si="104"/>
        <v>-34006229.905247122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-34006229.905247122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-141777.48791879875</v>
      </c>
      <c r="L1073" s="444">
        <f t="shared" ca="1" si="104"/>
        <v>-34168374.588430502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-34168374.588430502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-142453.09076539616</v>
      </c>
      <c r="L1074" s="444">
        <f t="shared" ca="1" si="104"/>
        <v>-34331194.874460474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-34331194.874460474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-143131.50862385437</v>
      </c>
      <c r="L1075" s="444">
        <f t="shared" ca="1" si="104"/>
        <v>-34494693.578348905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-34494693.578348905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-143812.7532233895</v>
      </c>
      <c r="L1076" s="444">
        <f t="shared" ca="1" si="104"/>
        <v>-34658873.526836872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-34658873.526836872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-144496.83634208937</v>
      </c>
      <c r="L1077" s="444">
        <f t="shared" ca="1" si="104"/>
        <v>-34823737.558443539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-34823737.558443539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-145183.76980711715</v>
      </c>
      <c r="L1078" s="444">
        <f t="shared" ca="1" si="104"/>
        <v>-34989288.523515232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-34989288.523515232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-145873.56549491588</v>
      </c>
      <c r="L1079" s="444">
        <f t="shared" ca="1" si="104"/>
        <v>-35155529.284274727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-35155529.284274727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-146566.23533141377</v>
      </c>
      <c r="L1080" s="444">
        <f t="shared" ca="1" si="104"/>
        <v>-35322462.714870721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-35322462.714870721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-147261.79129223042</v>
      </c>
      <c r="L1081" s="444">
        <f t="shared" ca="1" si="104"/>
        <v>-35490091.701427527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-35490091.701427527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-147960.24540288377</v>
      </c>
      <c r="L1082" s="444">
        <f t="shared" ca="1" si="104"/>
        <v>-35658419.142094992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-35658419.142094992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-148661.6097389982</v>
      </c>
      <c r="L1083" s="444">
        <f t="shared" ca="1" si="104"/>
        <v>-35827447.947098568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-35827447.947098568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-149365.89642651309</v>
      </c>
      <c r="L1084" s="444">
        <f t="shared" ca="1" si="104"/>
        <v>-35997181.03878966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-35997181.03878966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-150073.11764189266</v>
      </c>
      <c r="L1085" s="444">
        <f t="shared" ca="1" si="104"/>
        <v>-36167621.351696134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-36167621.351696134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-150783.2856123363</v>
      </c>
      <c r="L1086" s="444">
        <f t="shared" ca="1" si="104"/>
        <v>-36338771.832573049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-36338771.832573049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-151496.41261599012</v>
      </c>
      <c r="L1087" s="444">
        <f t="shared" ca="1" si="104"/>
        <v>-36510635.440453619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-36510635.440453619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-152212.51098215915</v>
      </c>
      <c r="L1088" s="444">
        <f t="shared" ca="1" si="104"/>
        <v>-36683215.146700352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-36683215.146700352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-152931.59309152054</v>
      </c>
      <c r="L1089" s="444">
        <f t="shared" ca="1" si="104"/>
        <v>-36856513.935056448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-36856513.935056448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-153653.67137633762</v>
      </c>
      <c r="L1090" s="444">
        <f t="shared" ca="1" si="104"/>
        <v>-37030534.801697366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-37030534.801697366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-154378.75832067477</v>
      </c>
      <c r="L1091" s="444">
        <f t="shared" ca="1" si="104"/>
        <v>-37205280.755282618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-37205280.755282618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-155106.86646061332</v>
      </c>
      <c r="L1092" s="444">
        <f t="shared" ca="1" si="104"/>
        <v>-37380754.81700781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-37380754.81700781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-155838.00838446827</v>
      </c>
      <c r="L1093" s="444">
        <f t="shared" ca="1" si="104"/>
        <v>-37556960.020656854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-37556960.020656854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-156572.19673300596</v>
      </c>
      <c r="L1094" s="444">
        <f t="shared" ca="1" si="104"/>
        <v>-37733899.412654437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-37733899.412654437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-157309.44419966257</v>
      </c>
      <c r="L1095" s="444">
        <f t="shared" ca="1" si="104"/>
        <v>-37911576.052118674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-37911576.052118674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-158049.76353076354</v>
      </c>
      <c r="L1096" s="444">
        <f t="shared" ca="1" si="104"/>
        <v>-38089993.010914013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-38089993.010914013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-158793.16752574412</v>
      </c>
      <c r="L1097" s="444">
        <f t="shared" ca="1" si="104"/>
        <v>-38269153.373704337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-38269153.373704337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-159539.66903737048</v>
      </c>
      <c r="L1098" s="444">
        <f t="shared" ca="1" si="104"/>
        <v>-38449060.238006286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-38449060.238006286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-160289.28097196194</v>
      </c>
      <c r="L1099" s="444">
        <f t="shared" ca="1" si="104"/>
        <v>-38629716.714242823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-38629716.714242823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-161042.01628961417</v>
      </c>
      <c r="L1100" s="444">
        <f t="shared" ca="1" si="104"/>
        <v>-38811125.925797015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-38811125.925797015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-161797.88800442329</v>
      </c>
      <c r="L1101" s="444">
        <f t="shared" ca="1" si="104"/>
        <v>-38993291.009066015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-38993291.009066015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-162556.90918471079</v>
      </c>
      <c r="L1102" s="444">
        <f t="shared" ca="1" si="104"/>
        <v>-39176215.113515303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-39176215.113515303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-163319.09295324949</v>
      </c>
      <c r="L1103" s="444">
        <f t="shared" ca="1" si="104"/>
        <v>-39359901.40173313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-39359901.40173313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-164084.45248749046</v>
      </c>
      <c r="L1104" s="444">
        <f t="shared" ca="1" si="104"/>
        <v>-39544353.049485199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-39544353.049485199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-164853.00101979074</v>
      </c>
      <c r="L1105" s="444">
        <f t="shared" ca="1" si="104"/>
        <v>-39729573.245769568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-39729573.245769568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-165624.75183764228</v>
      </c>
      <c r="L1106" s="444">
        <f t="shared" ca="1" si="104"/>
        <v>-39915565.192871787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-39915565.192871787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-166399.71828390151</v>
      </c>
      <c r="L1107" s="444">
        <f t="shared" ca="1" si="104"/>
        <v>-40102332.106420264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-40102332.106420264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-167177.91375702017</v>
      </c>
      <c r="L1108" s="444">
        <f t="shared" ca="1" si="104"/>
        <v>-40289877.21544186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-40289877.21544186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-167959.35171127683</v>
      </c>
      <c r="L1109" s="444">
        <f t="shared" ca="1" si="104"/>
        <v>-40478203.762417711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-40478203.762417711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-168744.04565700953</v>
      </c>
      <c r="L1110" s="444">
        <f t="shared" ca="1" si="104"/>
        <v>-40667315.003339298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-40667315.003339298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-169532.00916084947</v>
      </c>
      <c r="L1111" s="444">
        <f t="shared" ca="1" si="104"/>
        <v>-40857214.207764722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-40857214.207764722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-170323.25584595543</v>
      </c>
      <c r="L1112" s="444">
        <f t="shared" ca="1" si="104"/>
        <v>-41047904.658875257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-41047904.658875257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-171117.79939224932</v>
      </c>
      <c r="L1113" s="444">
        <f t="shared" ca="1" si="104"/>
        <v>-41239389.65353208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-41239389.65353208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-171915.65353665274</v>
      </c>
      <c r="L1114" s="444">
        <f t="shared" ca="1" si="104"/>
        <v>-41431672.502333313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-41431672.502333313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-172716.83207332453</v>
      </c>
      <c r="L1115" s="444">
        <f t="shared" ca="1" si="104"/>
        <v>-41624756.529671215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-41624756.529671215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-173521.34885389914</v>
      </c>
      <c r="L1116" s="444">
        <f t="shared" ca="1" si="104"/>
        <v>-41818645.073789693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-41818645.073789693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-174329.21778772614</v>
      </c>
      <c r="L1117" s="444">
        <f t="shared" ca="1" si="104"/>
        <v>-42013341.486841999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-42013341.486841999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-175140.45284211074</v>
      </c>
      <c r="L1118" s="444">
        <f t="shared" ca="1" si="104"/>
        <v>-42208849.134948686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-42208849.134948686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-175955.06804255527</v>
      </c>
      <c r="L1119" s="444">
        <f t="shared" ca="1" si="104"/>
        <v>-42405171.398255818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-42405171.398255818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-176773.07747300164</v>
      </c>
      <c r="L1120" s="444">
        <f t="shared" ca="1" si="104"/>
        <v>-42602311.670993395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-42602311.670993395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-177594.49527607489</v>
      </c>
      <c r="L1121" s="444">
        <f t="shared" ca="1" si="104"/>
        <v>-42800273.361534052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-42800273.361534052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-178419.33565332761</v>
      </c>
      <c r="L1122" s="444">
        <f t="shared" ca="1" si="104"/>
        <v>-42999059.892451957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-42999059.892451957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-179247.61286548557</v>
      </c>
      <c r="L1123" s="444">
        <f t="shared" ca="1" si="104"/>
        <v>-43198674.70058202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-43198674.70058202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-180079.34123269416</v>
      </c>
      <c r="L1124" s="444">
        <f t="shared" ca="1" si="104"/>
        <v>-43399121.237079293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-43399121.237079293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-180914.53513476613</v>
      </c>
      <c r="L1125" s="444">
        <f t="shared" ca="1" si="104"/>
        <v>-43600402.967478633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-43600402.967478633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-181753.20901143004</v>
      </c>
      <c r="L1126" s="444">
        <f t="shared" ca="1" si="104"/>
        <v>-43802523.371754639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-43802523.371754639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-182595.37736258007</v>
      </c>
      <c r="L1127" s="444">
        <f t="shared" ca="1" si="104"/>
        <v>-44005485.944381796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-44005485.944381796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-183441.05474852654</v>
      </c>
      <c r="L1128" s="444">
        <f t="shared" ca="1" si="104"/>
        <v>-44209294.194394901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-44209294.194394901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-184290.25579024781</v>
      </c>
      <c r="L1129" s="444">
        <f t="shared" ca="1" si="104"/>
        <v>-44413951.645449728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-44413951.645449728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-185142.99516964293</v>
      </c>
      <c r="L1130" s="444">
        <f t="shared" ca="1" si="104"/>
        <v>-44619461.835883945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-44619461.835883945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-185999.28762978551</v>
      </c>
      <c r="L1131" s="444">
        <f t="shared" ca="1" si="104"/>
        <v>-44825828.318778306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-44825828.318778306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-186859.14797517867</v>
      </c>
      <c r="L1132" s="444">
        <f t="shared" ca="1" si="104"/>
        <v>-45033054.662018061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-45033054.662018061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-187722.59107201098</v>
      </c>
      <c r="L1133" s="444">
        <f t="shared" ca="1" si="104"/>
        <v>-45241144.448354647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-45241144.448354647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-188589.63184841344</v>
      </c>
      <c r="L1134" s="444">
        <f t="shared" ca="1" si="104"/>
        <v>-45450101.275467634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-45450101.275467634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-189460.28529471756</v>
      </c>
      <c r="L1135" s="444">
        <f t="shared" ca="1" si="104"/>
        <v>-45659928.756026931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-45659928.756026931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-190334.56646371461</v>
      </c>
      <c r="L1136" s="444">
        <f t="shared" ca="1" si="104"/>
        <v>-45870630.517755225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-45870630.517755225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-191212.49047091586</v>
      </c>
      <c r="L1137" s="444">
        <f t="shared" ca="1" si="104"/>
        <v>-46082210.203490719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-46082210.203490719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-192094.07249481374</v>
      </c>
      <c r="L1138" s="444">
        <f t="shared" ca="1" si="104"/>
        <v>-46294671.471250109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-46294671.471250109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-192979.32777714453</v>
      </c>
      <c r="L1139" s="444">
        <f t="shared" ca="1" si="104"/>
        <v>-46508017.994291835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-46508017.994291835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-193868.27162315173</v>
      </c>
      <c r="L1140" s="444">
        <f t="shared" ca="1" si="104"/>
        <v>-46722253.461179562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-46722253.461179562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-194760.91940185058</v>
      </c>
      <c r="L1141" s="444">
        <f t="shared" ca="1" si="104"/>
        <v>-46937381.575845994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-46937381.575845994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-195657.28654629405</v>
      </c>
      <c r="L1142" s="444">
        <f t="shared" ca="1" si="104"/>
        <v>-47153406.057656869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-47153406.057656869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-196557.38855383935</v>
      </c>
      <c r="L1143" s="444">
        <f t="shared" ca="1" si="104"/>
        <v>-47370330.64147529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-47370330.64147529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-197461.24098641612</v>
      </c>
      <c r="L1144" s="444">
        <f t="shared" ca="1" si="104"/>
        <v>-47588159.077726282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-47588159.077726282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-198368.85947079526</v>
      </c>
      <c r="L1145" s="444">
        <f t="shared" ca="1" si="104"/>
        <v>-47806895.132461652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-47806895.132461652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-199280.2596988593</v>
      </c>
      <c r="L1146" s="444">
        <f t="shared" ca="1" si="104"/>
        <v>-48026542.58742509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-48026542.58742509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-200195.45742787363</v>
      </c>
      <c r="L1147" s="444">
        <f t="shared" ca="1" si="104"/>
        <v>-48247105.240117542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-48247105.240117542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-201114.46848075883</v>
      </c>
      <c r="L1148" s="444">
        <f t="shared" ca="1" si="104"/>
        <v>-48468586.903862879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-48468586.903862879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-202037.3087463644</v>
      </c>
      <c r="L1149" s="444">
        <f t="shared" ca="1" si="104"/>
        <v>-48690991.407873824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-48690991.407873824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-202963.99417974334</v>
      </c>
      <c r="L1150" s="444">
        <f t="shared" ca="1" si="104"/>
        <v>-48914322.597318143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-48914322.597318143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-203894.540802428</v>
      </c>
      <c r="L1151" s="444">
        <f t="shared" ca="1" si="104"/>
        <v>-49138584.333385147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-49138584.333385147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-204828.96470270719</v>
      </c>
      <c r="L1152" s="444">
        <f t="shared" ca="1" si="104"/>
        <v>-49363780.493352436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-49363780.493352436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-205767.28203590421</v>
      </c>
      <c r="L1153" s="444">
        <f t="shared" ca="1" si="104"/>
        <v>-49589914.970652916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-49589914.970652916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-206709.50902465623</v>
      </c>
      <c r="L1154" s="444">
        <f t="shared" ca="1" si="104"/>
        <v>-49816991.674942151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-49816991.674942151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-207655.66195919469</v>
      </c>
      <c r="L1155" s="444">
        <f t="shared" ca="1" si="104"/>
        <v>-50045014.532165922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-50045014.532165922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-208605.75719762707</v>
      </c>
      <c r="L1156" s="444">
        <f t="shared" ca="1" si="104"/>
        <v>-50273987.484628126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-50273987.484628126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-209559.81116621959</v>
      </c>
      <c r="L1157" s="444">
        <f t="shared" ca="1" si="104"/>
        <v>-50503914.491058923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-50503914.491058923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-210517.84035968126</v>
      </c>
      <c r="L1158" s="444">
        <f t="shared" ca="1" si="104"/>
        <v>-50734799.526683182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-50734799.526683182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-211479.861341449</v>
      </c>
      <c r="L1159" s="444">
        <f t="shared" ca="1" si="104"/>
        <v>-50966646.583289206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-50966646.583289206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-212445.8907439741</v>
      </c>
      <c r="L1160" s="444">
        <f t="shared" ca="1" si="104"/>
        <v>-51199459.669297755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-51199459.669297755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-213415.94526900971</v>
      </c>
      <c r="L1161" s="444">
        <f t="shared" ca="1" si="104"/>
        <v>-51433242.809831344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-51433242.809831344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-214390.04168789968</v>
      </c>
      <c r="L1162" s="444">
        <f t="shared" ca="1" si="104"/>
        <v>-51668000.04678382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-51668000.04678382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-215368.19684186831</v>
      </c>
      <c r="L1163" s="444">
        <f t="shared" ca="1" si="104"/>
        <v>-51903735.438890263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-51903735.438890263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-216350.42764231184</v>
      </c>
      <c r="L1164" s="444">
        <f t="shared" ca="1" si="104"/>
        <v>-52140453.061797149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-52140453.061797149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-217336.75107109052</v>
      </c>
      <c r="L1165" s="444">
        <f t="shared" ca="1" si="104"/>
        <v>-52378157.008132815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-52378157.008132815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-218327.18418082243</v>
      </c>
      <c r="L1166" s="444">
        <f t="shared" ca="1" si="104"/>
        <v>-52616851.387578219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-52616851.387578219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-219321.74409517832</v>
      </c>
      <c r="L1167" s="444">
        <f t="shared" ca="1" si="104"/>
        <v>-52856540.326937973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-52856540.326937973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-220320.44800917729</v>
      </c>
      <c r="L1168" s="444">
        <f t="shared" ca="1" si="104"/>
        <v>-53097227.970211729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-53097227.970211729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-221238.44987588224</v>
      </c>
      <c r="L1169" s="444">
        <f t="shared" ca="1" si="104"/>
        <v>-53318466.420087613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-53318466.420087613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-222160.27675036504</v>
      </c>
      <c r="L1170" s="444">
        <f t="shared" ca="1" si="104"/>
        <v>-53540626.696837977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-53540626.696837977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-223085.94457015823</v>
      </c>
      <c r="L1171" s="444">
        <f t="shared" ca="1" si="104"/>
        <v>-53763712.641408138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-53763712.641408138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-224015.46933920056</v>
      </c>
      <c r="L1172" s="444">
        <f t="shared" ca="1" si="104"/>
        <v>-53987728.110747337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-53987728.110747337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-224948.8671281139</v>
      </c>
      <c r="L1173" s="444">
        <f t="shared" ca="1" si="104"/>
        <v>-54212676.977875449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-54212676.977875449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-225886.15407448102</v>
      </c>
      <c r="L1174" s="444">
        <f t="shared" ca="1" si="104"/>
        <v>-54438563.131949931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-54438563.131949931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-226827.34638312468</v>
      </c>
      <c r="L1175" s="444">
        <f t="shared" ca="1" si="104"/>
        <v>-54665390.478333056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-54665390.478333056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-227772.46032638772</v>
      </c>
      <c r="L1176" s="444">
        <f t="shared" ca="1" si="104"/>
        <v>-54893162.938659444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-54893162.938659444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-228721.51224441433</v>
      </c>
      <c r="L1177" s="444">
        <f t="shared" ca="1" si="104"/>
        <v>-55121884.450903855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-55121884.450903855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-229674.51854543271</v>
      </c>
      <c r="L1178" s="444">
        <f t="shared" ca="1" si="104"/>
        <v>-55351558.969449289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-55351558.969449289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-230631.49570603867</v>
      </c>
      <c r="L1179" s="444">
        <f t="shared" ca="1" si="104"/>
        <v>-55582190.465155326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-55582190.465155326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-231592.46027148055</v>
      </c>
      <c r="L1180" s="444">
        <f t="shared" ca="1" si="104"/>
        <v>-55813782.925426804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-55813782.925426804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-232557.42885594498</v>
      </c>
      <c r="L1181" s="444">
        <f t="shared" ca="1" si="104"/>
        <v>-56046340.354282752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-56046340.354282752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-233526.41814284478</v>
      </c>
      <c r="L1182" s="444">
        <f t="shared" ca="1" si="104"/>
        <v>-56279866.772425599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-56279866.772425599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-234499.44488510667</v>
      </c>
      <c r="L1183" s="444">
        <f t="shared" ca="1" si="104"/>
        <v>-56514366.217310704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-56514366.217310704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-235476.52590546128</v>
      </c>
      <c r="L1184" s="444">
        <f t="shared" ca="1" si="104"/>
        <v>-56749842.743216164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-56749842.743216164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-236457.67809673402</v>
      </c>
      <c r="L1185" s="444">
        <f t="shared" ca="1" si="104"/>
        <v>-56986300.421312898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-56986300.421312898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-237442.91842213707</v>
      </c>
      <c r="L1186" s="444">
        <f t="shared" ca="1" si="104"/>
        <v>-57223743.339735039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-57223743.339735039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-238432.26391556262</v>
      </c>
      <c r="L1187" s="444">
        <f t="shared" ca="1" si="104"/>
        <v>-57462175.6036506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-57462175.6036506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-239425.73168187749</v>
      </c>
      <c r="L1188" s="444">
        <f t="shared" ca="1" si="104"/>
        <v>-57701601.335332476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-57701601.335332476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-240423.33889721864</v>
      </c>
      <c r="L1189" s="444">
        <f t="shared" ca="1" si="104"/>
        <v>-57942024.674229696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-57942024.674229696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-241425.10280929043</v>
      </c>
      <c r="L1190" s="444">
        <f t="shared" ca="1" si="104"/>
        <v>-58183449.777038984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-58183449.777038984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-242431.04073766244</v>
      </c>
      <c r="L1191" s="444">
        <f t="shared" ca="1" si="104"/>
        <v>-58425880.817776643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-58425880.817776643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-243441.17007406935</v>
      </c>
      <c r="L1192" s="444">
        <f t="shared" ca="1" si="104"/>
        <v>-58669321.987850711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-58669321.987850711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-244455.50828271126</v>
      </c>
      <c r="L1193" s="444">
        <f t="shared" ca="1" si="104"/>
        <v>-58913777.496133424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-58913777.496133424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-245474.07290055597</v>
      </c>
      <c r="L1194" s="444">
        <f t="shared" ca="1" si="104"/>
        <v>-59159251.56903398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-59159251.56903398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-246496.88153764157</v>
      </c>
      <c r="L1195" s="444">
        <f t="shared" ca="1" si="104"/>
        <v>-59405748.450571619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-59405748.450571619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-247523.95187738174</v>
      </c>
      <c r="L1196" s="444">
        <f t="shared" ca="1" si="104"/>
        <v>-59653272.402449004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-59653272.402449004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-248555.30167687082</v>
      </c>
      <c r="L1197" s="444">
        <f t="shared" ca="1" si="104"/>
        <v>-59901827.704125874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-59901827.704125874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-249590.94876719115</v>
      </c>
      <c r="L1198" s="444">
        <f t="shared" ca="1" si="104"/>
        <v>-60151418.652893066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-60151418.652893066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-250630.91105372109</v>
      </c>
      <c r="L1199" s="444">
        <f t="shared" ca="1" si="104"/>
        <v>-60402049.563946791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-60402049.563946791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-251675.206516445</v>
      </c>
      <c r="L1200" s="444">
        <f t="shared" ca="1" si="104"/>
        <v>-60653724.770463236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-60653724.770463236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-252723.85321026348</v>
      </c>
      <c r="L1201" s="444">
        <f t="shared" ca="1" si="104"/>
        <v>-60906448.623673499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-60906448.623673499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-253776.86926530628</v>
      </c>
      <c r="L1202" s="444">
        <f t="shared" ca="1" si="104"/>
        <v>-61160225.492938802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-61160225.492938802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-254834.272887245</v>
      </c>
      <c r="L1203" s="444">
        <f t="shared" ca="1" si="104"/>
        <v>-61415059.765826046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-61415059.765826046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-255896.08235760857</v>
      </c>
      <c r="L1204" s="444">
        <f t="shared" ca="1" si="104"/>
        <v>-61670955.848183654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-61670955.848183654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-256962.31603409856</v>
      </c>
      <c r="L1205" s="444">
        <f t="shared" ca="1" si="104"/>
        <v>-61927918.164217755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-61927918.164217755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-258032.9923509073</v>
      </c>
      <c r="L1206" s="444">
        <f t="shared" ca="1" si="104"/>
        <v>-62185951.156568661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-62185951.156568661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-259108.12981903608</v>
      </c>
      <c r="L1207" s="444">
        <f t="shared" ca="1" si="104"/>
        <v>-62445059.286387697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-62445059.286387697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-260187.74702661543</v>
      </c>
      <c r="L1208" s="444">
        <f t="shared" ca="1" si="104"/>
        <v>-62705247.033414312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-62705247.033414312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-261271.86263922628</v>
      </c>
      <c r="L1209" s="444">
        <f t="shared" ca="1" si="104"/>
        <v>-62966518.896053538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-62966518.896053538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-262360.49540022307</v>
      </c>
      <c r="L1210" s="444">
        <f t="shared" ca="1" si="104"/>
        <v>-63228879.391453758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-63228879.391453758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-263453.66413105733</v>
      </c>
      <c r="L1211" s="444">
        <f t="shared" ca="1" si="104"/>
        <v>-63492333.055584818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-63492333.055584818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-264551.3877316034</v>
      </c>
      <c r="L1212" s="444">
        <f t="shared" ca="1" si="104"/>
        <v>-63756884.443316422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-63756884.443316422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-265653.68518048507</v>
      </c>
      <c r="L1213" s="444">
        <f t="shared" ca="1" si="104"/>
        <v>-64022538.128496908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-64022538.128496908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-266760.5755354038</v>
      </c>
      <c r="L1214" s="444">
        <f t="shared" ca="1" si="104"/>
        <v>-64289298.704032309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-64289298.704032309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-267872.07793346792</v>
      </c>
      <c r="L1215" s="444">
        <f t="shared" ca="1" si="104"/>
        <v>-64557170.781965777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-64557170.781965777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-268988.21159152407</v>
      </c>
      <c r="L1216" s="444">
        <f t="shared" ca="1" si="104"/>
        <v>-64826158.993557304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-64826158.993557304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-270108.99580648873</v>
      </c>
      <c r="L1217" s="444">
        <f t="shared" ca="1" si="104"/>
        <v>-65096267.98936379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-65096267.98936379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-271234.44995568244</v>
      </c>
      <c r="L1218" s="444">
        <f t="shared" ca="1" si="104"/>
        <v>-65367502.439319469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-65367502.439319469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-272364.59349716449</v>
      </c>
      <c r="L1219" s="444">
        <f t="shared" ca="1" si="104"/>
        <v>-65639867.032816634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-65639867.032816634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-273499.44597006933</v>
      </c>
      <c r="L1220" s="444">
        <f t="shared" ca="1" si="104"/>
        <v>-65913366.478786699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-65913366.478786699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-274639.02699494455</v>
      </c>
      <c r="L1221" s="444">
        <f t="shared" ca="1" si="104"/>
        <v>-66188005.505781643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-66188005.505781643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-275783.35627409018</v>
      </c>
      <c r="L1222" s="444">
        <f t="shared" ca="1" si="104"/>
        <v>-66463788.862055734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-66463788.862055734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-276932.4535918989</v>
      </c>
      <c r="L1223" s="444">
        <f t="shared" ca="1" si="104"/>
        <v>-66740721.315647632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-66740721.315647632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-278086.33881519845</v>
      </c>
      <c r="L1224" s="444">
        <f t="shared" ca="1" si="104"/>
        <v>-67018807.654462829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-67018807.654462829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-279245.03189359512</v>
      </c>
      <c r="L1225" s="444">
        <f t="shared" ca="1" si="104"/>
        <v>-67298052.686356425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-67298052.686356425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-280408.55285981845</v>
      </c>
      <c r="L1226" s="444">
        <f t="shared" ca="1" si="104"/>
        <v>-67578461.239216238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-67578461.239216238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-281576.92183006764</v>
      </c>
      <c r="L1227" s="444">
        <f t="shared" ca="1" si="104"/>
        <v>-67860038.161046311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-67860038.161046311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-282750.15900435962</v>
      </c>
      <c r="L1228" s="444">
        <f t="shared" ca="1" si="104"/>
        <v>-68142788.320050672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-68142788.320050672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-283928.28466687782</v>
      </c>
      <c r="L1229" s="444">
        <f t="shared" ca="1" si="104"/>
        <v>-68426716.604717553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-68426716.604717553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-285111.31918632315</v>
      </c>
      <c r="L1230" s="444">
        <f t="shared" ca="1" si="104"/>
        <v>-68711827.923903883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-68711827.923903883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-286299.28301626618</v>
      </c>
      <c r="L1231" s="444">
        <f t="shared" ca="1" si="104"/>
        <v>-68998127.206920147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-68998127.206920147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-287492.19669550064</v>
      </c>
      <c r="L1232" s="444">
        <f t="shared" ca="1" si="104"/>
        <v>-69285619.403615654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-69285619.403615654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-288690.08084839856</v>
      </c>
      <c r="L1233" s="444">
        <f t="shared" ca="1" si="104"/>
        <v>-69574309.484464049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-69574309.484464049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-289892.95618526684</v>
      </c>
      <c r="L1234" s="444">
        <f t="shared" ca="1" si="104"/>
        <v>-69864202.440649316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-69864202.440649316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-291100.84350270545</v>
      </c>
      <c r="L1235" s="444">
        <f t="shared" ca="1" si="104"/>
        <v>-70155303.284152016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-70155303.284152016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-292313.76368396671</v>
      </c>
      <c r="L1236" s="444">
        <f t="shared" ca="1" si="104"/>
        <v>-70447617.047835976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-70447617.047835976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-293531.73769931658</v>
      </c>
      <c r="L1237" s="444">
        <f t="shared" ca="1" si="104"/>
        <v>-70741148.785535291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-70741148.785535291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-294754.78660639701</v>
      </c>
      <c r="L1238" s="444">
        <f t="shared" ca="1" si="104"/>
        <v>-71035903.572141692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-71035903.572141692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-295982.93155059038</v>
      </c>
      <c r="L1239" s="444">
        <f t="shared" ca="1" si="104"/>
        <v>-71331886.503692284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-71331886.503692284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-297216.19376538449</v>
      </c>
      <c r="L1240" s="444">
        <f t="shared" ca="1" si="104"/>
        <v>-71629102.697457671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-71629102.697457671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-298454.59457274032</v>
      </c>
      <c r="L1241" s="444">
        <f t="shared" ca="1" si="104"/>
        <v>-71927557.292030409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-71927557.292030409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-299698.15538346005</v>
      </c>
      <c r="L1242" s="444">
        <f t="shared" ca="1" si="104"/>
        <v>-72227255.447413862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-72227255.447413862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-300946.89769755775</v>
      </c>
      <c r="L1243" s="444">
        <f t="shared" ca="1" si="104"/>
        <v>-72528202.345111415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-72528202.345111415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-302200.84310463088</v>
      </c>
      <c r="L1244" s="444">
        <f t="shared" ca="1" si="104"/>
        <v>-72830403.188216045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-72830403.188216045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-303460.01328423352</v>
      </c>
      <c r="L1245" s="444">
        <f t="shared" ca="1" si="104"/>
        <v>-73133863.201500282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-73133863.201500282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-304724.43000625115</v>
      </c>
      <c r="L1246" s="444">
        <f t="shared" ca="1" si="104"/>
        <v>-73438587.631506532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-73438587.631506532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-305994.11513127724</v>
      </c>
      <c r="L1247" s="444">
        <f t="shared" ca="1" si="104"/>
        <v>-73744581.746637806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-73744581.746637806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-307269.09061099088</v>
      </c>
      <c r="L1248" s="444">
        <f t="shared" ca="1" si="104"/>
        <v>-74051850.837248802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-74051850.837248802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-308549.37848853669</v>
      </c>
      <c r="L1249" s="444">
        <f t="shared" ca="1" si="104"/>
        <v>-74360400.215737343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-74360400.215737343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-309835.00089890556</v>
      </c>
      <c r="L1250" s="444">
        <f t="shared" ca="1" si="104"/>
        <v>-74670235.216636255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-74670235.216636255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-311125.98006931774</v>
      </c>
      <c r="L1251" s="444">
        <f t="shared" ca="1" si="104"/>
        <v>-74981361.19670558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-74981361.19670558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-312422.33831960656</v>
      </c>
      <c r="L1252" s="444">
        <f t="shared" ca="1" si="104"/>
        <v>-75293783.535025179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-75293783.535025179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-313724.0980626049</v>
      </c>
      <c r="L1253" s="444">
        <f t="shared" ca="1" si="104"/>
        <v>-75607507.633087784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-75607507.633087784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-315031.28180453245</v>
      </c>
      <c r="L1254" s="444">
        <f t="shared" ca="1" si="104"/>
        <v>-75922538.914892316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-75922538.914892316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-316343.91214538465</v>
      </c>
      <c r="L1255" s="444">
        <f t="shared" ca="1" si="104"/>
        <v>-76238882.827037707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-76238882.827037707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-317662.0117793238</v>
      </c>
      <c r="L1256" s="444">
        <f t="shared" ca="1" si="104"/>
        <v>-76556544.83881703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-76556544.83881703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-318985.60349507094</v>
      </c>
      <c r="L1257" s="444">
        <f t="shared" ca="1" si="104"/>
        <v>-76875530.442312106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-76875530.442312106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-320314.71017630043</v>
      </c>
      <c r="L1258" s="444">
        <f t="shared" ca="1" si="104"/>
        <v>-77195845.15248841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-77195845.15248841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-321649.35480203503</v>
      </c>
      <c r="L1259" s="444">
        <f t="shared" ca="1" si="104"/>
        <v>-77517494.507290453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-77517494.507290453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-322989.56044704356</v>
      </c>
      <c r="L1260" s="444">
        <f t="shared" ca="1" si="104"/>
        <v>-77840484.06773749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-77840484.06773749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-324335.35028223955</v>
      </c>
      <c r="L1261" s="444">
        <f t="shared" ca="1" si="104"/>
        <v>-78164819.418019727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-78164819.418019727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-325686.74757508218</v>
      </c>
      <c r="L1262" s="444">
        <f t="shared" ca="1" si="104"/>
        <v>-78490506.165594816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-78490506.165594816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-327043.77568997839</v>
      </c>
      <c r="L1263" s="444">
        <f t="shared" ca="1" si="104"/>
        <v>-78817549.941284791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-78817549.941284791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-328406.45808868663</v>
      </c>
      <c r="L1264" s="444">
        <f t="shared" ca="1" si="104"/>
        <v>-79145956.399373472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-79145956.399373472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-329774.8183307228</v>
      </c>
      <c r="L1265" s="444">
        <f t="shared" ca="1" si="104"/>
        <v>-79475731.217704192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-79475731.217704192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-331148.88007376745</v>
      </c>
      <c r="L1266" s="444">
        <f t="shared" ca="1" si="104"/>
        <v>-79806880.097777963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-79806880.097777963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-332528.66707407485</v>
      </c>
      <c r="L1267" s="444">
        <f t="shared" ca="1" si="104"/>
        <v>-80139408.764852032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-80139408.764852032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-333914.20318688347</v>
      </c>
      <c r="L1268" s="444">
        <f t="shared" ca="1" si="104"/>
        <v>-80473322.968038917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-80473322.968038917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-335305.5123668288</v>
      </c>
      <c r="L1269" s="444">
        <f t="shared" ca="1" si="104"/>
        <v>-80808628.480405748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-80808628.480405748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-336702.61866835726</v>
      </c>
      <c r="L1270" s="444">
        <f t="shared" ca="1" si="104"/>
        <v>-81145331.09907411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-81145331.09907411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-338105.54624614213</v>
      </c>
      <c r="L1271" s="444">
        <f t="shared" ca="1" si="104"/>
        <v>-81483436.645320252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-81483436.645320252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-339514.31935550104</v>
      </c>
      <c r="L1272" s="444">
        <f t="shared" ca="1" si="104"/>
        <v>-81822950.964675754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-81822950.964675754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-340928.96235281567</v>
      </c>
      <c r="L1273" s="444">
        <f t="shared" ca="1" si="104"/>
        <v>-82163879.927028567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-82163879.927028567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-342349.49969595234</v>
      </c>
      <c r="L1274" s="444">
        <f t="shared" ca="1" si="104"/>
        <v>-82506229.426724523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-82506229.426724523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-343775.9559446855</v>
      </c>
      <c r="L1275" s="444">
        <f t="shared" ca="1" si="104"/>
        <v>-82850005.38266921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-82850005.38266921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-345208.35576112173</v>
      </c>
      <c r="L1276" s="444">
        <f t="shared" ca="1" si="104"/>
        <v>-83195213.738430336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-83195213.738430336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-346646.72391012637</v>
      </c>
      <c r="L1277" s="444">
        <f t="shared" ca="1" si="104"/>
        <v>-83541860.462340459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-83541860.462340459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-348091.08525975188</v>
      </c>
      <c r="L1278" s="444">
        <f t="shared" ca="1" si="104"/>
        <v>-83889951.54760021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-83889951.54760021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-349541.46478166751</v>
      </c>
      <c r="L1279" s="444">
        <f t="shared" ca="1" si="104"/>
        <v>-84239493.012381881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-84239493.012381881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-350997.88755159115</v>
      </c>
      <c r="L1280" s="444">
        <f t="shared" ca="1" si="104"/>
        <v>-84590490.899933472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-84590490.899933472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-352460.37874972279</v>
      </c>
      <c r="L1281" s="444">
        <f t="shared" ca="1" si="104"/>
        <v>-84942951.2786832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-84942951.2786832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-353928.96366117999</v>
      </c>
      <c r="L1282" s="444">
        <f t="shared" ca="1" si="104"/>
        <v>-85296880.242344379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-85296880.242344379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-355403.66767643491</v>
      </c>
      <c r="L1283" s="444">
        <f t="shared" ref="L1283:L1537" ca="1" si="109">I1283-J1283+K1283</f>
        <v>-85652283.910020813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-85652283.910020813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-356884.51629175339</v>
      </c>
      <c r="L1284" s="444">
        <f t="shared" ca="1" si="109"/>
        <v>-86009168.426312566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-86009168.426312566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-358371.53510963568</v>
      </c>
      <c r="L1285" s="444">
        <f t="shared" ca="1" si="109"/>
        <v>-86367539.961422205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-86367539.961422205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-359864.7498392592</v>
      </c>
      <c r="L1286" s="444">
        <f t="shared" ca="1" si="109"/>
        <v>-86727404.711261466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-86727404.711261466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-361364.1862969228</v>
      </c>
      <c r="L1287" s="444">
        <f t="shared" ca="1" si="109"/>
        <v>-87088768.897558391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-87088768.897558391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-362869.87040649331</v>
      </c>
      <c r="L1288" s="444">
        <f t="shared" ca="1" si="109"/>
        <v>-87451638.767964885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-87451638.767964885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-364381.82819985365</v>
      </c>
      <c r="L1289" s="444">
        <f t="shared" ca="1" si="109"/>
        <v>-87816020.596164733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-87816020.596164733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-365900.08581735304</v>
      </c>
      <c r="L1290" s="444">
        <f t="shared" ca="1" si="109"/>
        <v>-88181920.681982085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-88181920.681982085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-367424.6695082587</v>
      </c>
      <c r="L1291" s="444">
        <f t="shared" ca="1" si="109"/>
        <v>-88549345.351490349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-88549345.351490349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-368955.60563120979</v>
      </c>
      <c r="L1292" s="444">
        <f t="shared" ca="1" si="109"/>
        <v>-88918300.957121551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-88918300.957121551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-370492.92065467313</v>
      </c>
      <c r="L1293" s="444">
        <f t="shared" ca="1" si="109"/>
        <v>-89288793.87777622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-89288793.87777622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-372036.64115740091</v>
      </c>
      <c r="L1294" s="444">
        <f t="shared" ca="1" si="109"/>
        <v>-89660830.518933624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-89660830.518933624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-373586.79382889008</v>
      </c>
      <c r="L1295" s="444">
        <f t="shared" ca="1" si="109"/>
        <v>-90034417.312762514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-90034417.312762514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-375143.40546984383</v>
      </c>
      <c r="L1296" s="444">
        <f t="shared" ca="1" si="109"/>
        <v>-90409560.718232363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-90409560.718232363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-376706.50299263484</v>
      </c>
      <c r="L1297" s="444">
        <f t="shared" ca="1" si="109"/>
        <v>-90786267.221224993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-90786267.221224993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-378276.1134217708</v>
      </c>
      <c r="L1298" s="444">
        <f t="shared" ca="1" si="109"/>
        <v>-91164543.334646761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-91164543.334646761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-379852.2638943615</v>
      </c>
      <c r="L1299" s="444">
        <f t="shared" ca="1" si="109"/>
        <v>-91544395.598541126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-91544395.598541126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-381434.981660588</v>
      </c>
      <c r="L1300" s="444">
        <f t="shared" ca="1" si="109"/>
        <v>-91925830.580201715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-91925830.580201715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-383024.2940841738</v>
      </c>
      <c r="L1301" s="444">
        <f t="shared" ca="1" si="109"/>
        <v>-92308854.874285892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-92308854.874285892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-384620.22864285787</v>
      </c>
      <c r="L1302" s="444">
        <f t="shared" ca="1" si="109"/>
        <v>-92693475.102928743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-92693475.102928743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-386222.81292886974</v>
      </c>
      <c r="L1303" s="444">
        <f t="shared" ca="1" si="109"/>
        <v>-93079697.915857613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-93079697.915857613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-387832.07464940671</v>
      </c>
      <c r="L1304" s="444">
        <f t="shared" ca="1" si="109"/>
        <v>-93467529.990507022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-93467529.990507022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-389448.0416271126</v>
      </c>
      <c r="L1305" s="444">
        <f t="shared" ca="1" si="109"/>
        <v>-93856978.032134131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-93856978.032134131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-391070.74180055887</v>
      </c>
      <c r="L1306" s="444">
        <f t="shared" ca="1" si="109"/>
        <v>-94248048.773934692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-94248048.773934692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-392700.20322472788</v>
      </c>
      <c r="L1307" s="444">
        <f t="shared" ca="1" si="109"/>
        <v>-94640748.977159426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-94640748.977159426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-394336.4540714976</v>
      </c>
      <c r="L1308" s="444">
        <f t="shared" ca="1" si="109"/>
        <v>-95035085.431230918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-95035085.431230918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-395979.52263012883</v>
      </c>
      <c r="L1309" s="444">
        <f t="shared" ca="1" si="109"/>
        <v>-95431064.953861043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-95431064.953861043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-397629.43730775436</v>
      </c>
      <c r="L1310" s="444">
        <f t="shared" ca="1" si="109"/>
        <v>-95828694.391168803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-95828694.391168803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-399286.22662987001</v>
      </c>
      <c r="L1311" s="444">
        <f t="shared" ca="1" si="109"/>
        <v>-96227980.617798671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-96227980.617798671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-400949.91924082779</v>
      </c>
      <c r="L1312" s="444">
        <f t="shared" ca="1" si="109"/>
        <v>-96628930.537039503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-96628930.537039503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-402620.54390433128</v>
      </c>
      <c r="L1313" s="444">
        <f t="shared" ca="1" si="109"/>
        <v>-97031551.080943838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-97031551.080943838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-404298.12950393267</v>
      </c>
      <c r="L1314" s="444">
        <f t="shared" ca="1" si="109"/>
        <v>-97435849.210447773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-97435849.210447773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-405982.70504353236</v>
      </c>
      <c r="L1315" s="444">
        <f t="shared" ca="1" si="109"/>
        <v>-97841831.915491313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-97841831.915491313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-407674.29964788049</v>
      </c>
      <c r="L1316" s="444">
        <f t="shared" ca="1" si="109"/>
        <v>-98249506.215139195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-98249506.215139195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-409372.94256308</v>
      </c>
      <c r="L1317" s="444">
        <f t="shared" ca="1" si="109"/>
        <v>-98658879.157702282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-98658879.157702282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-411078.66315709281</v>
      </c>
      <c r="L1318" s="444">
        <f t="shared" ca="1" si="109"/>
        <v>-99069957.820859373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-99069957.820859373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-412791.49092024739</v>
      </c>
      <c r="L1319" s="444">
        <f t="shared" ca="1" si="109"/>
        <v>-99482749.311779618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-99482749.311779618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-414511.45546574838</v>
      </c>
      <c r="L1320" s="444">
        <f t="shared" ca="1" si="109"/>
        <v>-99897260.767245367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-99897260.767245367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-416238.58653018903</v>
      </c>
      <c r="L1321" s="444">
        <f t="shared" ca="1" si="109"/>
        <v>-100313499.35377556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-100313499.35377556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-417972.91397406481</v>
      </c>
      <c r="L1322" s="444">
        <f t="shared" ca="1" si="109"/>
        <v>-100731472.26774962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-100731472.26774962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-419714.46778229007</v>
      </c>
      <c r="L1323" s="444">
        <f t="shared" ca="1" si="109"/>
        <v>-101151186.73553191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-101151186.73553191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-421463.27806471632</v>
      </c>
      <c r="L1324" s="444">
        <f t="shared" ca="1" si="109"/>
        <v>-101572650.01359662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-101572650.01359662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-423219.37505665259</v>
      </c>
      <c r="L1325" s="444">
        <f t="shared" ca="1" si="109"/>
        <v>-101995869.38865328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-101995869.38865328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-424982.78911938868</v>
      </c>
      <c r="L1326" s="444">
        <f t="shared" ca="1" si="109"/>
        <v>-102420852.17777267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-102420852.17777267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-426753.55074071948</v>
      </c>
      <c r="L1327" s="444">
        <f t="shared" ca="1" si="109"/>
        <v>-102847605.72851339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-102847605.72851339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-428531.69053547247</v>
      </c>
      <c r="L1328" s="444">
        <f t="shared" ca="1" si="109"/>
        <v>-103276137.41904886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-103276137.41904886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-430317.23924603692</v>
      </c>
      <c r="L1329" s="444">
        <f t="shared" ca="1" si="109"/>
        <v>-103706454.6582949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-103706454.6582949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-432110.22774289543</v>
      </c>
      <c r="L1330" s="444">
        <f t="shared" ca="1" si="109"/>
        <v>-104138564.8860378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-104138564.8860378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-433910.6870251575</v>
      </c>
      <c r="L1331" s="444">
        <f t="shared" ca="1" si="109"/>
        <v>-104572475.57306296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-104572475.57306296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-435718.64822109562</v>
      </c>
      <c r="L1332" s="444">
        <f t="shared" ca="1" si="109"/>
        <v>-105008194.22128405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-105008194.22128405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-437534.14258868352</v>
      </c>
      <c r="L1333" s="444">
        <f t="shared" ca="1" si="109"/>
        <v>-105445728.36387274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-105445728.36387274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-439357.20151613641</v>
      </c>
      <c r="L1334" s="444">
        <f t="shared" ca="1" si="109"/>
        <v>-105885085.56538887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-105885085.56538887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-441187.85652245354</v>
      </c>
      <c r="L1335" s="444">
        <f t="shared" ca="1" si="109"/>
        <v>-106326273.42191133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-106326273.42191133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-443026.13925796392</v>
      </c>
      <c r="L1336" s="444">
        <f t="shared" ca="1" si="109"/>
        <v>-106769299.5611693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-106769299.5611693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-444872.08150487207</v>
      </c>
      <c r="L1337" s="444">
        <f t="shared" ca="1" si="109"/>
        <v>-107214171.64267416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-107214171.64267416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-446725.715177809</v>
      </c>
      <c r="L1338" s="444">
        <f t="shared" ca="1" si="109"/>
        <v>-107660897.35785197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-107660897.35785197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-448587.07232438313</v>
      </c>
      <c r="L1339" s="444">
        <f t="shared" ca="1" si="109"/>
        <v>-108109484.43017635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-108109484.43017635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-450456.18512573483</v>
      </c>
      <c r="L1340" s="444">
        <f t="shared" ca="1" si="109"/>
        <v>-108559940.61530209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-108559940.61530209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-452333.08589709201</v>
      </c>
      <c r="L1341" s="444">
        <f t="shared" ca="1" si="109"/>
        <v>-109012273.70119917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-109012273.70119917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-454217.80708832986</v>
      </c>
      <c r="L1342" s="444">
        <f t="shared" ca="1" si="109"/>
        <v>-109466491.5082875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-109466491.5082875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-456110.38128453126</v>
      </c>
      <c r="L1343" s="444">
        <f t="shared" ca="1" si="109"/>
        <v>-109922601.88957204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-109922601.88957204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-458010.84120655013</v>
      </c>
      <c r="L1344" s="444">
        <f t="shared" ca="1" si="109"/>
        <v>-110380612.73077859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-110380612.73077859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-459919.21971157746</v>
      </c>
      <c r="L1345" s="444">
        <f t="shared" ca="1" si="109"/>
        <v>-110840531.95049016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-110840531.95049016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-461835.54979370901</v>
      </c>
      <c r="L1346" s="444">
        <f t="shared" ca="1" si="109"/>
        <v>-111302367.50028387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-111302367.50028387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-463759.86458451609</v>
      </c>
      <c r="L1347" s="444">
        <f t="shared" ca="1" si="109"/>
        <v>-111766127.36486839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-111766127.36486839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-465692.19735361834</v>
      </c>
      <c r="L1348" s="444">
        <f t="shared" ca="1" si="109"/>
        <v>-112231819.562222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-112231819.562222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-467632.58150925842</v>
      </c>
      <c r="L1349" s="444">
        <f t="shared" ca="1" si="109"/>
        <v>-112699452.14373127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-112699452.14373127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-469581.05059888028</v>
      </c>
      <c r="L1350" s="444">
        <f t="shared" ca="1" si="109"/>
        <v>-113169033.19433014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-113169033.19433014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-471537.63830970891</v>
      </c>
      <c r="L1351" s="444">
        <f t="shared" ca="1" si="109"/>
        <v>-113640570.83263984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-113640570.83263984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-473502.37846933259</v>
      </c>
      <c r="L1352" s="444">
        <f t="shared" ca="1" si="109"/>
        <v>-114114073.21110918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-114114073.21110918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-475475.30504628818</v>
      </c>
      <c r="L1353" s="444">
        <f t="shared" ca="1" si="109"/>
        <v>-114589548.51615547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-114589548.51615547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-477456.45215064776</v>
      </c>
      <c r="L1354" s="444">
        <f t="shared" ca="1" si="109"/>
        <v>-115067004.96830611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-115067004.96830611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-479445.8540346087</v>
      </c>
      <c r="L1355" s="444">
        <f t="shared" ca="1" si="109"/>
        <v>-115546450.82234071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-115546450.82234071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-481443.54509308626</v>
      </c>
      <c r="L1356" s="444">
        <f t="shared" ca="1" si="109"/>
        <v>-116027894.3674338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-116027894.3674338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-483449.55986430752</v>
      </c>
      <c r="L1357" s="444">
        <f t="shared" ca="1" si="109"/>
        <v>-116511343.92729811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-116511343.92729811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-485463.93303040881</v>
      </c>
      <c r="L1358" s="444">
        <f t="shared" ca="1" si="109"/>
        <v>-116996807.86032853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-116996807.86032853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-487486.69941803551</v>
      </c>
      <c r="L1359" s="444">
        <f t="shared" ca="1" si="109"/>
        <v>-117484294.55974656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-117484294.55974656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-489517.89399894403</v>
      </c>
      <c r="L1360" s="444">
        <f t="shared" ca="1" si="109"/>
        <v>-117973812.45374551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-117973812.45374551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-491557.55189060629</v>
      </c>
      <c r="L1361" s="444">
        <f t="shared" ca="1" si="109"/>
        <v>-118465370.00563613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-118465370.00563613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-493605.70835681719</v>
      </c>
      <c r="L1362" s="444">
        <f t="shared" ca="1" si="109"/>
        <v>-118958975.71399294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-118958975.71399294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-495662.39880830393</v>
      </c>
      <c r="L1363" s="444">
        <f t="shared" ca="1" si="109"/>
        <v>-119454638.11280124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-119454638.11280124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-497727.65880333848</v>
      </c>
      <c r="L1364" s="444">
        <f t="shared" ca="1" si="109"/>
        <v>-119952365.77160458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-119952365.77160458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-499801.52404835244</v>
      </c>
      <c r="L1365" s="444">
        <f t="shared" ca="1" si="109"/>
        <v>-120452167.29565294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-120452167.29565294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-501884.03039855394</v>
      </c>
      <c r="L1366" s="444">
        <f t="shared" ca="1" si="109"/>
        <v>-120954051.32605149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-120954051.32605149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-503975.21385854791</v>
      </c>
      <c r="L1367" s="444">
        <f t="shared" ca="1" si="109"/>
        <v>-121458026.53991003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-121458026.53991003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-506075.11058295844</v>
      </c>
      <c r="L1368" s="444">
        <f t="shared" ca="1" si="109"/>
        <v>-121964101.650493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-121964101.650493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-508183.75687705405</v>
      </c>
      <c r="L1369" s="444">
        <f t="shared" ca="1" si="109"/>
        <v>-122472285.40737005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-122472285.40737005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-510301.18919737521</v>
      </c>
      <c r="L1370" s="444">
        <f t="shared" ca="1" si="109"/>
        <v>-122982586.59656742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-122982586.59656742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-512427.44415236427</v>
      </c>
      <c r="L1371" s="444">
        <f t="shared" ca="1" si="109"/>
        <v>-123495014.04071979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-123495014.04071979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-514562.55850299913</v>
      </c>
      <c r="L1372" s="444">
        <f t="shared" ca="1" si="109"/>
        <v>-124009576.59922279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-124009576.59922279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-516706.56916342833</v>
      </c>
      <c r="L1373" s="444">
        <f t="shared" ca="1" si="109"/>
        <v>-124526283.16838622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-124526283.16838622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-518859.51320160925</v>
      </c>
      <c r="L1374" s="444">
        <f t="shared" ca="1" si="109"/>
        <v>-125045142.68158783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-125045142.68158783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-521021.4278399492</v>
      </c>
      <c r="L1375" s="444">
        <f t="shared" ca="1" si="109"/>
        <v>-125566164.10942778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-125566164.10942778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-523192.35045594902</v>
      </c>
      <c r="L1376" s="444">
        <f t="shared" ca="1" si="109"/>
        <v>-126089356.45988373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-126089356.45988373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-525372.31858284888</v>
      </c>
      <c r="L1377" s="444">
        <f t="shared" ca="1" si="109"/>
        <v>-126614728.77846658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-126614728.77846658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-527561.36991027743</v>
      </c>
      <c r="L1378" s="444">
        <f t="shared" ca="1" si="109"/>
        <v>-127142290.14837685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-127142290.14837685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-529759.54228490358</v>
      </c>
      <c r="L1379" s="444">
        <f t="shared" ca="1" si="109"/>
        <v>-127672049.69066176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-127672049.69066176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-531966.87371109065</v>
      </c>
      <c r="L1380" s="444">
        <f t="shared" ca="1" si="109"/>
        <v>-128204016.56437285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-128204016.56437285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-534183.40235155344</v>
      </c>
      <c r="L1381" s="444">
        <f t="shared" ca="1" si="109"/>
        <v>-128738199.96672441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-128738199.96672441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-536409.16652801842</v>
      </c>
      <c r="L1382" s="444">
        <f t="shared" ca="1" si="109"/>
        <v>-129274609.13325243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-129274609.13325243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-538644.20472188515</v>
      </c>
      <c r="L1383" s="444">
        <f t="shared" ca="1" si="109"/>
        <v>-129813253.33797431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-129813253.33797431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-540888.5555748929</v>
      </c>
      <c r="L1384" s="444">
        <f t="shared" ca="1" si="109"/>
        <v>-130354141.8935492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-130354141.8935492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-543142.25788978825</v>
      </c>
      <c r="L1385" s="444">
        <f t="shared" ca="1" si="109"/>
        <v>-130897284.151439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-130897284.151439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-545405.35063099582</v>
      </c>
      <c r="L1386" s="444">
        <f t="shared" ca="1" si="109"/>
        <v>-131442689.50206999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-131442689.50206999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-547677.87292529165</v>
      </c>
      <c r="L1387" s="444">
        <f t="shared" ca="1" si="109"/>
        <v>-131990367.37499529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-131990367.37499529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-549959.8640624804</v>
      </c>
      <c r="L1388" s="444">
        <f t="shared" ca="1" si="109"/>
        <v>-132540327.23905776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-132540327.23905776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-552251.36349607399</v>
      </c>
      <c r="L1389" s="444">
        <f t="shared" ca="1" si="109"/>
        <v>-133092578.60255384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-133092578.60255384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-554552.41084397433</v>
      </c>
      <c r="L1390" s="444">
        <f t="shared" ca="1" si="109"/>
        <v>-133647131.01339781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-133647131.01339781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-556863.04588915745</v>
      </c>
      <c r="L1391" s="444">
        <f t="shared" ca="1" si="109"/>
        <v>-134203994.05928697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-134203994.05928697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-559183.30858036235</v>
      </c>
      <c r="L1392" s="444">
        <f t="shared" ca="1" si="109"/>
        <v>-134763177.36786732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-134763177.36786732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-561513.23903278052</v>
      </c>
      <c r="L1393" s="444">
        <f t="shared" ca="1" si="109"/>
        <v>-135324690.6069001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-135324690.6069001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-563852.87752875034</v>
      </c>
      <c r="L1394" s="444">
        <f t="shared" ca="1" si="109"/>
        <v>-135888543.48442885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-135888543.48442885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-566202.26451845351</v>
      </c>
      <c r="L1395" s="444">
        <f t="shared" ca="1" si="109"/>
        <v>-136454745.74894729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-136454745.74894729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-568561.44062061375</v>
      </c>
      <c r="L1396" s="444">
        <f t="shared" ca="1" si="109"/>
        <v>-137023307.18956789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-137023307.18956789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-570930.4466231995</v>
      </c>
      <c r="L1397" s="444">
        <f t="shared" ca="1" si="109"/>
        <v>-137594237.6361911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-137594237.6361911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-573309.32348412962</v>
      </c>
      <c r="L1398" s="444">
        <f t="shared" ca="1" si="109"/>
        <v>-138167546.95967522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-138167546.95967522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-575698.11233198014</v>
      </c>
      <c r="L1399" s="444">
        <f t="shared" ca="1" si="109"/>
        <v>-138743245.07200721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-138743245.07200721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-578096.85446669674</v>
      </c>
      <c r="L1400" s="444">
        <f t="shared" ca="1" si="109"/>
        <v>-139321341.92647392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-139321341.92647392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-580505.591360308</v>
      </c>
      <c r="L1401" s="444">
        <f t="shared" ca="1" si="109"/>
        <v>-139901847.51783422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-139901847.51783422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-582924.36465764255</v>
      </c>
      <c r="L1402" s="444">
        <f t="shared" ca="1" si="109"/>
        <v>-140484771.88249186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-140484771.88249186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-585353.21617704944</v>
      </c>
      <c r="L1403" s="444">
        <f t="shared" ca="1" si="109"/>
        <v>-141070125.0986689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-141070125.0986689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-587792.18791112048</v>
      </c>
      <c r="L1404" s="444">
        <f t="shared" ca="1" si="109"/>
        <v>-141657917.28658003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-141657917.28658003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-590241.32202741678</v>
      </c>
      <c r="L1405" s="444">
        <f t="shared" ca="1" si="109"/>
        <v>-142248158.60860744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-142248158.60860744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-592700.66086919769</v>
      </c>
      <c r="L1406" s="444">
        <f t="shared" ca="1" si="109"/>
        <v>-142840859.26947665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-142840859.26947665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-595170.24695615273</v>
      </c>
      <c r="L1407" s="444">
        <f t="shared" ca="1" si="109"/>
        <v>-143436029.51643279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-143436029.51643279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-597650.12298513658</v>
      </c>
      <c r="L1408" s="444">
        <f t="shared" ca="1" si="109"/>
        <v>-144033679.63941792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-144033679.63941792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-600140.33183090796</v>
      </c>
      <c r="L1409" s="444">
        <f t="shared" ca="1" si="109"/>
        <v>-144633819.97124884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-144633819.97124884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-602640.91654687014</v>
      </c>
      <c r="L1410" s="444">
        <f t="shared" ca="1" si="109"/>
        <v>-145236460.88779572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-145236460.88779572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-605151.92036581552</v>
      </c>
      <c r="L1411" s="444">
        <f t="shared" ca="1" si="109"/>
        <v>-145841612.80816153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-145841612.80816153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-607673.38670067303</v>
      </c>
      <c r="L1412" s="444">
        <f t="shared" ca="1" si="109"/>
        <v>-146449286.19486219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-146449286.19486219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-610205.35914525914</v>
      </c>
      <c r="L1413" s="444">
        <f t="shared" ca="1" si="109"/>
        <v>-147059491.55400744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-147059491.55400744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-612747.88147503103</v>
      </c>
      <c r="L1414" s="444">
        <f t="shared" ca="1" si="109"/>
        <v>-147672239.43548247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-147672239.43548247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-615300.99764784367</v>
      </c>
      <c r="L1415" s="444">
        <f t="shared" ca="1" si="109"/>
        <v>-148287540.43313032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-148287540.43313032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-617864.75180470967</v>
      </c>
      <c r="L1416" s="444">
        <f t="shared" ca="1" si="109"/>
        <v>-148905405.18493503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-148905405.18493503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-620439.18827056268</v>
      </c>
      <c r="L1417" s="444">
        <f t="shared" ca="1" si="109"/>
        <v>-149525844.3732056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-149525844.3732056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-623024.35155502334</v>
      </c>
      <c r="L1418" s="444">
        <f t="shared" ca="1" si="109"/>
        <v>-150148868.72476062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-150148868.72476062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-625620.28635316924</v>
      </c>
      <c r="L1419" s="444">
        <f t="shared" ca="1" si="109"/>
        <v>-150774489.01111379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-150774489.01111379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-628227.03754630743</v>
      </c>
      <c r="L1420" s="444">
        <f t="shared" ca="1" si="109"/>
        <v>-151402716.0486601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-151402716.0486601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-630844.65020275046</v>
      </c>
      <c r="L1421" s="444">
        <f t="shared" ca="1" si="109"/>
        <v>-152033560.69886285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-152033560.69886285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-633473.1695785952</v>
      </c>
      <c r="L1422" s="444">
        <f t="shared" ca="1" si="109"/>
        <v>-152667033.86844143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-152667033.86844143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-636112.64111850597</v>
      </c>
      <c r="L1423" s="444">
        <f t="shared" ca="1" si="109"/>
        <v>-153303146.50955993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-153303146.50955993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-638763.11045649974</v>
      </c>
      <c r="L1424" s="444">
        <f t="shared" ca="1" si="109"/>
        <v>-153941909.62001643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-153941909.62001643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-641424.62341673509</v>
      </c>
      <c r="L1425" s="444">
        <f t="shared" ca="1" si="109"/>
        <v>-154583334.24343315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-154583334.24343315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-644097.22601430479</v>
      </c>
      <c r="L1426" s="444">
        <f t="shared" ca="1" si="109"/>
        <v>-155227431.46944746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-155227431.46944746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-646780.9644560311</v>
      </c>
      <c r="L1427" s="444">
        <f t="shared" ca="1" si="109"/>
        <v>-155874212.43390349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-155874212.43390349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-649475.88514126453</v>
      </c>
      <c r="L1428" s="444">
        <f t="shared" ca="1" si="109"/>
        <v>-156523688.31904474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-156523688.31904474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-652182.0346626864</v>
      </c>
      <c r="L1429" s="444">
        <f t="shared" ca="1" si="109"/>
        <v>-157175870.35370743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-157175870.35370743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-654899.45980711433</v>
      </c>
      <c r="L1430" s="444">
        <f t="shared" ca="1" si="109"/>
        <v>-157830769.81351456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-157830769.81351456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-657628.20755631069</v>
      </c>
      <c r="L1431" s="444">
        <f t="shared" ca="1" si="109"/>
        <v>-158488398.02107087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-158488398.02107087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-660368.32508779527</v>
      </c>
      <c r="L1432" s="444">
        <f t="shared" ca="1" si="109"/>
        <v>-159148766.34615865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-159148766.34615865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-663119.85977566103</v>
      </c>
      <c r="L1433" s="444">
        <f t="shared" ca="1" si="109"/>
        <v>-159811886.20593432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-159811886.20593432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-665882.85919139301</v>
      </c>
      <c r="L1434" s="444">
        <f t="shared" ca="1" si="109"/>
        <v>-160477769.0651257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-160477769.0651257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-668657.37110469048</v>
      </c>
      <c r="L1435" s="444">
        <f t="shared" ca="1" si="109"/>
        <v>-161146426.43623039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-161146426.43623039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-671443.4434842933</v>
      </c>
      <c r="L1436" s="444">
        <f t="shared" ca="1" si="109"/>
        <v>-161817869.8797147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-161817869.8797147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-674241.1244988112</v>
      </c>
      <c r="L1437" s="444">
        <f t="shared" ca="1" si="109"/>
        <v>-162492111.00421351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-162492111.00421351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-677050.46251755627</v>
      </c>
      <c r="L1438" s="444">
        <f t="shared" ca="1" si="109"/>
        <v>-163169161.46673107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-163169161.46673107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-679871.50611137948</v>
      </c>
      <c r="L1439" s="444">
        <f t="shared" ca="1" si="109"/>
        <v>-163849032.97284245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-163849032.97284245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-682704.30405351019</v>
      </c>
      <c r="L1440" s="444">
        <f t="shared" ca="1" si="109"/>
        <v>-164531737.27689597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-164531737.27689597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-685548.90532039991</v>
      </c>
      <c r="L1441" s="444">
        <f t="shared" ca="1" si="109"/>
        <v>-165217286.18221638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-165217286.18221638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-688405.35909256828</v>
      </c>
      <c r="L1442" s="444">
        <f t="shared" ca="1" si="109"/>
        <v>-165905691.54130894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-165905691.54130894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-691273.71475545387</v>
      </c>
      <c r="L1443" s="444">
        <f t="shared" ca="1" si="109"/>
        <v>-166596965.25606439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-166596965.25606439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-694154.02190026827</v>
      </c>
      <c r="L1444" s="444">
        <f t="shared" ca="1" si="109"/>
        <v>-167291119.27796465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-167291119.27796465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-697046.33032485272</v>
      </c>
      <c r="L1445" s="444">
        <f t="shared" ca="1" si="109"/>
        <v>-167988165.60828951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-167988165.60828951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-699950.69003453967</v>
      </c>
      <c r="L1446" s="444">
        <f t="shared" ca="1" si="109"/>
        <v>-168688116.29832405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-168688116.29832405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-702867.15124301682</v>
      </c>
      <c r="L1447" s="444">
        <f t="shared" ca="1" si="109"/>
        <v>-169390983.44956708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-169390983.44956708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-705795.76437319617</v>
      </c>
      <c r="L1448" s="444">
        <f t="shared" ca="1" si="109"/>
        <v>-170096779.21394026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-170096779.21394026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-708736.58005808445</v>
      </c>
      <c r="L1449" s="444">
        <f t="shared" ca="1" si="109"/>
        <v>-170805515.79399836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-170805515.79399836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-711689.64914165984</v>
      </c>
      <c r="L1450" s="444">
        <f t="shared" ca="1" si="109"/>
        <v>-171517205.44314003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-171517205.44314003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-714655.02267975011</v>
      </c>
      <c r="L1451" s="444">
        <f t="shared" ca="1" si="109"/>
        <v>-172231860.46581978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-172231860.46581978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-717632.75194091571</v>
      </c>
      <c r="L1452" s="444">
        <f t="shared" ca="1" si="109"/>
        <v>-172949493.21776068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-172949493.21776068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-720622.8884073362</v>
      </c>
      <c r="L1453" s="444">
        <f t="shared" ca="1" si="109"/>
        <v>-173670116.10616803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-173670116.10616803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-723625.48377570009</v>
      </c>
      <c r="L1454" s="444">
        <f t="shared" ca="1" si="109"/>
        <v>-174393741.58994374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-174393741.58994374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-726640.58995809895</v>
      </c>
      <c r="L1455" s="444">
        <f t="shared" ca="1" si="109"/>
        <v>-175120382.17990184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-175120382.17990184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-729668.25908292434</v>
      </c>
      <c r="L1456" s="444">
        <f t="shared" ca="1" si="109"/>
        <v>-175850050.43898475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-175850050.43898475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-732708.54349576985</v>
      </c>
      <c r="L1457" s="444">
        <f t="shared" ca="1" si="109"/>
        <v>-176582758.98248053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-176582758.98248053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-735761.49576033547</v>
      </c>
      <c r="L1458" s="444">
        <f t="shared" ca="1" si="109"/>
        <v>-177318520.47824085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-177318520.47824085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-738827.16865933686</v>
      </c>
      <c r="L1459" s="444">
        <f t="shared" ca="1" si="109"/>
        <v>-178057347.64690018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-178057347.64690018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-741905.61519541743</v>
      </c>
      <c r="L1460" s="444">
        <f t="shared" ca="1" si="109"/>
        <v>-178799253.2620956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-178799253.2620956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-744996.88859206496</v>
      </c>
      <c r="L1461" s="444">
        <f t="shared" ca="1" si="109"/>
        <v>-179544250.15068766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-179544250.15068766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-748101.04229453194</v>
      </c>
      <c r="L1462" s="444">
        <f t="shared" ca="1" si="109"/>
        <v>-180292351.1929822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-180292351.1929822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-751218.12997075915</v>
      </c>
      <c r="L1463" s="444">
        <f t="shared" ca="1" si="109"/>
        <v>-181043569.32295296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-181043569.32295296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-754348.20551230398</v>
      </c>
      <c r="L1464" s="444">
        <f t="shared" ca="1" si="109"/>
        <v>-181797917.52846527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-181797917.52846527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-757491.32303527195</v>
      </c>
      <c r="L1465" s="444">
        <f t="shared" ca="1" si="109"/>
        <v>-182555408.85150054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-182555408.85150054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-760647.53688125219</v>
      </c>
      <c r="L1466" s="444">
        <f t="shared" ca="1" si="109"/>
        <v>-183316056.38838178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-183316056.38838178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-763816.9016182574</v>
      </c>
      <c r="L1467" s="444">
        <f t="shared" ca="1" si="109"/>
        <v>-184079873.29000005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-184079873.29000005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-766999.47204166686</v>
      </c>
      <c r="L1468" s="444">
        <f t="shared" ca="1" si="109"/>
        <v>-184846872.76204172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-184846872.76204172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-770195.30317517382</v>
      </c>
      <c r="L1469" s="444">
        <f t="shared" ca="1" si="109"/>
        <v>-185617068.0652169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-185617068.0652169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-773404.45027173706</v>
      </c>
      <c r="L1470" s="444">
        <f t="shared" ca="1" si="109"/>
        <v>-186390472.51548862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-186390472.51548862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-776626.96881453588</v>
      </c>
      <c r="L1471" s="444">
        <f t="shared" ca="1" si="109"/>
        <v>-187167099.48430315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-187167099.48430315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-779862.91451792978</v>
      </c>
      <c r="L1472" s="444">
        <f t="shared" ca="1" si="109"/>
        <v>-187946962.39882109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-187946962.39882109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-783112.34332842124</v>
      </c>
      <c r="L1473" s="444">
        <f t="shared" ca="1" si="109"/>
        <v>-188730074.7421495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-188730074.7421495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-786375.3114256229</v>
      </c>
      <c r="L1474" s="444">
        <f t="shared" ca="1" si="109"/>
        <v>-189516450.05357513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-189516450.05357513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-789651.87522322964</v>
      </c>
      <c r="L1475" s="444">
        <f t="shared" ca="1" si="109"/>
        <v>-190306101.92879835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-190306101.92879835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-792942.09136999305</v>
      </c>
      <c r="L1476" s="444">
        <f t="shared" ca="1" si="109"/>
        <v>-191099044.02016833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-191099044.02016833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-796246.01675070135</v>
      </c>
      <c r="L1477" s="444">
        <f t="shared" ca="1" si="109"/>
        <v>-191895290.03691903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-191895290.03691903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-799563.7084871626</v>
      </c>
      <c r="L1478" s="444">
        <f t="shared" ca="1" si="109"/>
        <v>-192694853.74540618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-192694853.74540618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-802895.22393919236</v>
      </c>
      <c r="L1479" s="444">
        <f t="shared" ca="1" si="109"/>
        <v>-193497748.96934536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-193497748.96934536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-806240.62070560572</v>
      </c>
      <c r="L1480" s="444">
        <f t="shared" ca="1" si="109"/>
        <v>-194303989.59005097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-194303989.59005097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-809599.95662521233</v>
      </c>
      <c r="L1481" s="444">
        <f t="shared" ca="1" si="109"/>
        <v>-195113589.54667619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-195113589.54667619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-812973.28977781744</v>
      </c>
      <c r="L1482" s="444">
        <f t="shared" ca="1" si="109"/>
        <v>-195926562.836454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-195926562.836454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-816360.67848522495</v>
      </c>
      <c r="L1483" s="444">
        <f t="shared" ca="1" si="109"/>
        <v>-196742923.51493922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-196742923.51493922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-819762.18131224671</v>
      </c>
      <c r="L1484" s="444">
        <f t="shared" ca="1" si="109"/>
        <v>-197562685.69625145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-197562685.69625145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-823177.85706771433</v>
      </c>
      <c r="L1485" s="444">
        <f t="shared" ca="1" si="109"/>
        <v>-198385863.55331916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-198385863.55331916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-826607.76480549644</v>
      </c>
      <c r="L1486" s="444">
        <f t="shared" ca="1" si="109"/>
        <v>-199212471.31812465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-199212471.31812465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-830051.96382551943</v>
      </c>
      <c r="L1487" s="444">
        <f t="shared" ca="1" si="109"/>
        <v>-200042523.28195018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-200042523.28195018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-833510.51367479237</v>
      </c>
      <c r="L1488" s="444">
        <f t="shared" ca="1" si="109"/>
        <v>-200876033.79562497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-200876033.79562497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-836983.47414843738</v>
      </c>
      <c r="L1489" s="444">
        <f t="shared" ca="1" si="109"/>
        <v>-201713017.26977342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-201713017.26977342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-840470.90529072261</v>
      </c>
      <c r="L1490" s="444">
        <f t="shared" ca="1" si="109"/>
        <v>-202553488.17506415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-202553488.17506415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-843972.86739610054</v>
      </c>
      <c r="L1491" s="444">
        <f t="shared" ca="1" si="109"/>
        <v>-203397461.04246023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-203397461.04246023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-847489.42101025092</v>
      </c>
      <c r="L1492" s="444">
        <f t="shared" ca="1" si="109"/>
        <v>-204244950.46347049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-204244950.46347049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-851020.62693112704</v>
      </c>
      <c r="L1493" s="444">
        <f t="shared" ca="1" si="109"/>
        <v>-205095971.09040162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-205095971.09040162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-854566.54621000669</v>
      </c>
      <c r="L1494" s="444">
        <f t="shared" ca="1" si="109"/>
        <v>-205950537.63661164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-205950537.63661164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-858127.24015254853</v>
      </c>
      <c r="L1495" s="444">
        <f t="shared" ca="1" si="109"/>
        <v>-206808664.87676418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-206808664.87676418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-861702.77031985077</v>
      </c>
      <c r="L1496" s="444">
        <f t="shared" ca="1" si="109"/>
        <v>-207670367.64708403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-207670367.64708403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-865293.19852951681</v>
      </c>
      <c r="L1497" s="444">
        <f t="shared" ca="1" si="109"/>
        <v>-208535660.84561354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-208535660.84561354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-868898.58685672306</v>
      </c>
      <c r="L1498" s="444">
        <f t="shared" ca="1" si="109"/>
        <v>-209404559.43247026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-209404559.43247026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-872518.9976352927</v>
      </c>
      <c r="L1499" s="444">
        <f t="shared" ca="1" si="109"/>
        <v>-210277078.43010557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-210277078.43010557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-876154.49345877336</v>
      </c>
      <c r="L1500" s="444">
        <f t="shared" ca="1" si="109"/>
        <v>-211153232.92356434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-211153232.92356434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-879805.13718151813</v>
      </c>
      <c r="L1501" s="444">
        <f t="shared" ca="1" si="109"/>
        <v>-212033038.06074587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-212033038.06074587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-883470.99191977445</v>
      </c>
      <c r="L1502" s="444">
        <f t="shared" ca="1" si="109"/>
        <v>-212916509.05266565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-212916509.05266565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-887152.12105277355</v>
      </c>
      <c r="L1503" s="444">
        <f t="shared" ca="1" si="109"/>
        <v>-213803661.17371842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-213803661.17371842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-890848.58822382672</v>
      </c>
      <c r="L1504" s="444">
        <f t="shared" ca="1" si="109"/>
        <v>-214694509.76194224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-214694509.76194224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-894560.45734142594</v>
      </c>
      <c r="L1505" s="444">
        <f t="shared" ca="1" si="109"/>
        <v>-215589070.21928367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-215589070.21928367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-898287.79258034879</v>
      </c>
      <c r="L1506" s="444">
        <f t="shared" ca="1" si="109"/>
        <v>-216487358.01186401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-216487358.01186401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-902030.65838276653</v>
      </c>
      <c r="L1507" s="444">
        <f t="shared" ca="1" si="109"/>
        <v>-217389388.67024678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-217389388.67024678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-905789.11945936154</v>
      </c>
      <c r="L1508" s="444">
        <f t="shared" ca="1" si="109"/>
        <v>-218295177.78970614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-218295177.78970614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-909563.24079044233</v>
      </c>
      <c r="L1509" s="444">
        <f t="shared" ca="1" si="109"/>
        <v>-219204741.0304966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-219204741.0304966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-913353.08762706898</v>
      </c>
      <c r="L1510" s="444">
        <f t="shared" ca="1" si="109"/>
        <v>-220118094.11812368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-220118094.11812368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-917158.72549218184</v>
      </c>
      <c r="L1511" s="444">
        <f t="shared" ca="1" si="109"/>
        <v>-221035252.84361586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-221035252.84361586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-920980.2201817329</v>
      </c>
      <c r="L1512" s="444">
        <f t="shared" ca="1" si="109"/>
        <v>-221956233.06379759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-221956233.06379759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-924817.63776582328</v>
      </c>
      <c r="L1513" s="444">
        <f t="shared" ca="1" si="109"/>
        <v>-222881050.70156342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-222881050.70156342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-928671.04458984756</v>
      </c>
      <c r="L1514" s="444">
        <f t="shared" ca="1" si="109"/>
        <v>-223809721.74615327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-223809721.74615327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-932540.50727563864</v>
      </c>
      <c r="L1515" s="444">
        <f t="shared" ca="1" si="109"/>
        <v>-224742262.25342891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-224742262.25342891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-936426.09272262047</v>
      </c>
      <c r="L1516" s="444">
        <f t="shared" ca="1" si="109"/>
        <v>-225678688.34615153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-225678688.34615153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-940327.86810896464</v>
      </c>
      <c r="L1517" s="444">
        <f t="shared" ca="1" si="109"/>
        <v>-226619016.21426049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-226619016.21426049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-944245.90089275211</v>
      </c>
      <c r="L1518" s="444">
        <f t="shared" ca="1" si="109"/>
        <v>-227563262.11515325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-227563262.11515325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-948180.25881313847</v>
      </c>
      <c r="L1519" s="444">
        <f t="shared" ca="1" si="109"/>
        <v>-228511442.3739664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-228511442.3739664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-952131.00989152666</v>
      </c>
      <c r="L1520" s="444">
        <f t="shared" ca="1" si="109"/>
        <v>-229463573.38385794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-229463573.38385794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-956098.22243274143</v>
      </c>
      <c r="L1521" s="444">
        <f t="shared" ca="1" si="109"/>
        <v>-230419671.60629067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-230419671.60629067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-960081.96502621111</v>
      </c>
      <c r="L1522" s="444">
        <f t="shared" ca="1" si="109"/>
        <v>-231379753.57131687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-231379753.57131687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-964082.30654715362</v>
      </c>
      <c r="L1523" s="444">
        <f t="shared" ca="1" si="109"/>
        <v>-232343835.87786403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-232343835.87786403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-968099.31615776673</v>
      </c>
      <c r="L1524" s="444">
        <f t="shared" ca="1" si="109"/>
        <v>-233311935.19402179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-233311935.19402179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-972133.06330842408</v>
      </c>
      <c r="L1525" s="444">
        <f t="shared" ca="1" si="109"/>
        <v>-234284068.25733021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-234284068.25733021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-976183.61773887603</v>
      </c>
      <c r="L1526" s="444">
        <f t="shared" ca="1" si="109"/>
        <v>-235260251.87506908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-235260251.87506908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-980251.04947945441</v>
      </c>
      <c r="L1527" s="444">
        <f t="shared" ca="1" si="109"/>
        <v>-236240502.92454854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-236240502.92454854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-984335.42885228561</v>
      </c>
      <c r="L1528" s="444">
        <f t="shared" ca="1" si="109"/>
        <v>-237224838.35340083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-237224838.35340083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-988436.82647250348</v>
      </c>
      <c r="L1529" s="444">
        <f t="shared" ca="1" si="109"/>
        <v>-238213275.17987332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-238213275.17987332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-992555.31324947206</v>
      </c>
      <c r="L1530" s="444">
        <f t="shared" ca="1" si="109"/>
        <v>-239205830.49312279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-239205830.49312279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-996690.96038801165</v>
      </c>
      <c r="L1531" s="444">
        <f t="shared" ca="1" si="109"/>
        <v>-240202521.45351079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-240202521.45351079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-1000843.8393896283</v>
      </c>
      <c r="L1532" s="444">
        <f t="shared" ca="1" si="109"/>
        <v>-241203365.29290041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-241203365.29290041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-1005014.0220537516</v>
      </c>
      <c r="L1533" s="444">
        <f t="shared" ca="1" si="109"/>
        <v>-242208379.31495416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-242208379.31495416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-1009201.5804789758</v>
      </c>
      <c r="L1534" s="444">
        <f t="shared" ca="1" si="109"/>
        <v>-243217580.89543313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-243217580.89543313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-1013406.5870643049</v>
      </c>
      <c r="L1535" s="444">
        <f t="shared" ca="1" si="109"/>
        <v>-244230987.48249742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-244230987.48249742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-1017629.1145104059</v>
      </c>
      <c r="L1536" s="444">
        <f t="shared" ca="1" si="109"/>
        <v>-245248616.59700784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-245248616.59700784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-1021869.235820866</v>
      </c>
      <c r="L1537" s="444">
        <f t="shared" ca="1" si="109"/>
        <v>-246270485.8328287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-246270485.8328287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-1026127.0243034529</v>
      </c>
      <c r="L1538" s="444">
        <f t="shared" ref="L1538:L1792" ca="1" si="114">I1538-J1538+K1538</f>
        <v>-247296612.85713217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-247296612.85713217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-1030402.5535713841</v>
      </c>
      <c r="L1539" s="444">
        <f t="shared" ca="1" si="114"/>
        <v>-248327015.41070354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-248327015.41070354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-1034695.8975445981</v>
      </c>
      <c r="L1540" s="444">
        <f t="shared" ca="1" si="114"/>
        <v>-249361711.30824813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-249361711.30824813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-1039007.1304510338</v>
      </c>
      <c r="L1541" s="444">
        <f t="shared" ca="1" si="114"/>
        <v>-250400718.43869916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-250400718.43869916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-1043336.3268279132</v>
      </c>
      <c r="L1542" s="444">
        <f t="shared" ca="1" si="114"/>
        <v>-251444054.76552707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-251444054.76552707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-1047683.5615230295</v>
      </c>
      <c r="L1543" s="444">
        <f t="shared" ca="1" si="114"/>
        <v>-252491738.32705009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-252491738.32705009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-1052048.9096960421</v>
      </c>
      <c r="L1544" s="444">
        <f t="shared" ca="1" si="114"/>
        <v>-253543787.23674613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-253543787.23674613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-1056432.4468197755</v>
      </c>
      <c r="L1545" s="444">
        <f t="shared" ca="1" si="114"/>
        <v>-254600219.68356591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-254600219.68356591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-1060834.2486815245</v>
      </c>
      <c r="L1546" s="444">
        <f t="shared" ca="1" si="114"/>
        <v>-255661053.93224743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-255661053.93224743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-1065254.3913843643</v>
      </c>
      <c r="L1547" s="444">
        <f t="shared" ca="1" si="114"/>
        <v>-256726308.32363179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-256726308.32363179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-1069692.9513484656</v>
      </c>
      <c r="L1548" s="444">
        <f t="shared" ca="1" si="114"/>
        <v>-257796001.27498025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-257796001.27498025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-1074150.0053124176</v>
      </c>
      <c r="L1549" s="444">
        <f t="shared" ca="1" si="114"/>
        <v>-258870151.28029266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-258870151.28029266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-1078625.6303345528</v>
      </c>
      <c r="L1550" s="444">
        <f t="shared" ca="1" si="114"/>
        <v>-259948776.91062722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-259948776.91062722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-1083119.90379428</v>
      </c>
      <c r="L1551" s="444">
        <f t="shared" ca="1" si="114"/>
        <v>-261031896.8144215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-261031896.8144215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-1087632.9033934227</v>
      </c>
      <c r="L1552" s="444">
        <f t="shared" ca="1" si="114"/>
        <v>-262119529.71781492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-262119529.71781492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-1092164.7071575623</v>
      </c>
      <c r="L1553" s="444">
        <f t="shared" ca="1" si="114"/>
        <v>-263211694.42497247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-263211694.42497247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-1096715.3934373853</v>
      </c>
      <c r="L1554" s="444">
        <f t="shared" ca="1" si="114"/>
        <v>-264308409.81840986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-264308409.81840986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-1101285.0409100412</v>
      </c>
      <c r="L1555" s="444">
        <f t="shared" ca="1" si="114"/>
        <v>-265409694.8593199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-265409694.8593199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-1105873.7285804995</v>
      </c>
      <c r="L1556" s="444">
        <f t="shared" ca="1" si="114"/>
        <v>-266515568.5879004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-266515568.5879004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-1110481.5357829183</v>
      </c>
      <c r="L1557" s="444">
        <f t="shared" ca="1" si="114"/>
        <v>-267626050.12368333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-267626050.12368333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-1115108.5421820139</v>
      </c>
      <c r="L1558" s="444">
        <f t="shared" ca="1" si="114"/>
        <v>-268741158.66586536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-268741158.66586536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-1119754.827774439</v>
      </c>
      <c r="L1559" s="444">
        <f t="shared" ca="1" si="114"/>
        <v>-269860913.49363983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-269860913.49363983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-1124420.4728901659</v>
      </c>
      <c r="L1560" s="444">
        <f t="shared" ca="1" si="114"/>
        <v>-270985333.96652997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-270985333.96652997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-1129105.5581938748</v>
      </c>
      <c r="L1561" s="444">
        <f t="shared" ca="1" si="114"/>
        <v>-272114439.52472383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-272114439.52472383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-1133810.1646863492</v>
      </c>
      <c r="L1562" s="444">
        <f t="shared" ca="1" si="114"/>
        <v>-273248249.68941015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-273248249.68941015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-1138534.3737058756</v>
      </c>
      <c r="L1563" s="444">
        <f t="shared" ca="1" si="114"/>
        <v>-274386784.06311601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-274386784.06311601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-1143278.26692965</v>
      </c>
      <c r="L1564" s="444">
        <f t="shared" ca="1" si="114"/>
        <v>-275530062.33004564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-275530062.33004564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-1148041.9263751903</v>
      </c>
      <c r="L1565" s="444">
        <f t="shared" ca="1" si="114"/>
        <v>-276678104.25642085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-276678104.25642085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-1152825.4344017536</v>
      </c>
      <c r="L1566" s="444">
        <f t="shared" ca="1" si="114"/>
        <v>-277830929.6908226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-277830929.6908226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-1157628.8737117609</v>
      </c>
      <c r="L1567" s="444">
        <f t="shared" ca="1" si="114"/>
        <v>-278988558.56453437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-278988558.56453437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-1162452.3273522265</v>
      </c>
      <c r="L1568" s="444">
        <f t="shared" ca="1" si="114"/>
        <v>-280151010.89188659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-280151010.89188659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-1167295.8787161941</v>
      </c>
      <c r="L1569" s="444">
        <f t="shared" ca="1" si="114"/>
        <v>-281318306.77060276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-281318306.77060276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-1172159.6115441781</v>
      </c>
      <c r="L1570" s="444">
        <f t="shared" ca="1" si="114"/>
        <v>-282490466.38214695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-282490466.38214695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-1177043.6099256123</v>
      </c>
      <c r="L1571" s="444">
        <f t="shared" ca="1" si="114"/>
        <v>-283667509.99207258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-283667509.99207258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-1181947.9583003025</v>
      </c>
      <c r="L1572" s="444">
        <f t="shared" ca="1" si="114"/>
        <v>-284849457.95037287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-284849457.95037287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-1186872.741459887</v>
      </c>
      <c r="L1573" s="444">
        <f t="shared" ca="1" si="114"/>
        <v>-286036330.69183278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-286036330.69183278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-1191818.0445493031</v>
      </c>
      <c r="L1574" s="444">
        <f t="shared" ca="1" si="114"/>
        <v>-287228148.73638207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-287228148.73638207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-1196783.9530682587</v>
      </c>
      <c r="L1575" s="444">
        <f t="shared" ca="1" si="114"/>
        <v>-288424932.68945032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-288424932.68945032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-1201770.5528727097</v>
      </c>
      <c r="L1576" s="444">
        <f t="shared" ca="1" si="114"/>
        <v>-289626703.24232304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-289626703.24232304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-1206777.9301763461</v>
      </c>
      <c r="L1577" s="444">
        <f t="shared" ca="1" si="114"/>
        <v>-290833481.17249936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-290833481.17249936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-1211806.1715520807</v>
      </c>
      <c r="L1578" s="444">
        <f t="shared" ca="1" si="114"/>
        <v>-292045287.34405142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-292045287.34405142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-1216855.3639335476</v>
      </c>
      <c r="L1579" s="444">
        <f t="shared" ca="1" si="114"/>
        <v>-293262142.70798498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-293262142.70798498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-1221925.594616604</v>
      </c>
      <c r="L1580" s="444">
        <f t="shared" ca="1" si="114"/>
        <v>-294484068.30260158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-294484068.30260158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-1227016.9512608398</v>
      </c>
      <c r="L1581" s="444">
        <f t="shared" ca="1" si="114"/>
        <v>-295711085.25386244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-295711085.25386244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-1232129.5218910936</v>
      </c>
      <c r="L1582" s="444">
        <f t="shared" ca="1" si="114"/>
        <v>-296943214.77575356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-296943214.77575356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-1237263.3948989732</v>
      </c>
      <c r="L1583" s="444">
        <f t="shared" ca="1" si="114"/>
        <v>-298180478.17065251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-298180478.17065251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-1242418.6590443854</v>
      </c>
      <c r="L1584" s="444">
        <f t="shared" ca="1" si="114"/>
        <v>-299422896.82969689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-299422896.82969689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-1247595.4034570705</v>
      </c>
      <c r="L1585" s="444">
        <f t="shared" ca="1" si="114"/>
        <v>-300670492.23315394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-300670492.23315394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-1252793.7176381415</v>
      </c>
      <c r="L1586" s="444">
        <f t="shared" ca="1" si="114"/>
        <v>-301923285.95079207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-301923285.95079207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-1258013.6914616337</v>
      </c>
      <c r="L1587" s="444">
        <f t="shared" ca="1" si="114"/>
        <v>-303181299.6422537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-303181299.6422537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-1263255.415176057</v>
      </c>
      <c r="L1588" s="444">
        <f t="shared" ca="1" si="114"/>
        <v>-304444555.05742973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-304444555.05742973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-1268518.9794059573</v>
      </c>
      <c r="L1589" s="444">
        <f t="shared" ca="1" si="114"/>
        <v>-305713074.03683567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-305713074.03683567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-1273804.4751534821</v>
      </c>
      <c r="L1590" s="444">
        <f t="shared" ca="1" si="114"/>
        <v>-306986878.51198918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-306986878.51198918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-1279111.9937999549</v>
      </c>
      <c r="L1591" s="444">
        <f t="shared" ca="1" si="114"/>
        <v>-308265990.50578916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-308265990.50578916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-1284441.6271074549</v>
      </c>
      <c r="L1592" s="444">
        <f t="shared" ca="1" si="114"/>
        <v>-309550432.1328966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-309550432.1328966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-1289793.4672204026</v>
      </c>
      <c r="L1593" s="444">
        <f t="shared" ca="1" si="114"/>
        <v>-310840225.60011703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-310840225.60011703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-1295167.6066671542</v>
      </c>
      <c r="L1594" s="444">
        <f t="shared" ca="1" si="114"/>
        <v>-312135393.20678419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-312135393.20678419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-1300564.1383616007</v>
      </c>
      <c r="L1595" s="444">
        <f t="shared" ca="1" si="114"/>
        <v>-313435957.34514576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-313435957.34514576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-1305983.1556047739</v>
      </c>
      <c r="L1596" s="444">
        <f t="shared" ca="1" si="114"/>
        <v>-314741940.50075054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-314741940.50075054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-1311424.7520864606</v>
      </c>
      <c r="L1597" s="444">
        <f t="shared" ca="1" si="114"/>
        <v>-316053365.252837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-316053365.252837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-1316889.0218868209</v>
      </c>
      <c r="L1598" s="444">
        <f t="shared" ca="1" si="114"/>
        <v>-317370254.27472383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-317370254.27472383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-1322376.0594780159</v>
      </c>
      <c r="L1599" s="444">
        <f t="shared" ca="1" si="114"/>
        <v>-318692630.33420187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-318692630.33420187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-1327885.9597258412</v>
      </c>
      <c r="L1600" s="444">
        <f t="shared" ca="1" si="114"/>
        <v>-320020516.29392773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-320020516.29392773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-1333418.8178913656</v>
      </c>
      <c r="L1601" s="444">
        <f t="shared" ca="1" si="114"/>
        <v>-321353935.11181909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-321353935.11181909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-1338974.7296325795</v>
      </c>
      <c r="L1602" s="444">
        <f t="shared" ca="1" si="114"/>
        <v>-322692909.84145164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-322692909.84145164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-1344553.7910060484</v>
      </c>
      <c r="L1603" s="444">
        <f t="shared" ca="1" si="114"/>
        <v>-324037463.63245767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-324037463.63245767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-1350156.0984685735</v>
      </c>
      <c r="L1604" s="444">
        <f t="shared" ca="1" si="114"/>
        <v>-325387619.73092628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-325387619.73092628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-1355781.7488788594</v>
      </c>
      <c r="L1605" s="444">
        <f t="shared" ca="1" si="114"/>
        <v>-326743401.47980511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-326743401.47980511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-1361430.8394991879</v>
      </c>
      <c r="L1606" s="444">
        <f t="shared" ca="1" si="114"/>
        <v>-328104832.31930429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-328104832.31930429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-1367103.4679971011</v>
      </c>
      <c r="L1607" s="444">
        <f t="shared" ca="1" si="114"/>
        <v>-329471935.78730136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-329471935.78730136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-1372799.7324470889</v>
      </c>
      <c r="L1608" s="444">
        <f t="shared" ca="1" si="114"/>
        <v>-330844735.51974845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-330844735.51974845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-1378519.7313322851</v>
      </c>
      <c r="L1609" s="444">
        <f t="shared" ca="1" si="114"/>
        <v>-332223255.25108075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-332223255.25108075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-1384263.5635461698</v>
      </c>
      <c r="L1610" s="444">
        <f t="shared" ca="1" si="114"/>
        <v>-333607518.81462693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-333607518.81462693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-1390031.3283942789</v>
      </c>
      <c r="L1611" s="444">
        <f t="shared" ca="1" si="114"/>
        <v>-334997550.14302123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-334997550.14302123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-1395823.1255959217</v>
      </c>
      <c r="L1612" s="444">
        <f t="shared" ca="1" si="114"/>
        <v>-336393373.26861715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-336393373.26861715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-1401639.0552859048</v>
      </c>
      <c r="L1613" s="444">
        <f t="shared" ca="1" si="114"/>
        <v>-337795012.32390308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-337795012.32390308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-1407479.2180162629</v>
      </c>
      <c r="L1614" s="444">
        <f t="shared" ca="1" si="114"/>
        <v>-339202491.54191935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-339202491.54191935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-1413343.7147579973</v>
      </c>
      <c r="L1615" s="444">
        <f t="shared" ca="1" si="114"/>
        <v>-340615835.25667733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-340615835.25667733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-1419232.6469028222</v>
      </c>
      <c r="L1616" s="444">
        <f t="shared" ca="1" si="114"/>
        <v>-342035067.90358013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-342035067.90358013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-1425146.1162649172</v>
      </c>
      <c r="L1617" s="444">
        <f t="shared" ca="1" si="114"/>
        <v>-343460214.01984507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-343460214.01984507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-1431084.2250826878</v>
      </c>
      <c r="L1618" s="444">
        <f t="shared" ca="1" si="114"/>
        <v>-344891298.24492776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-344891298.24492776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-1437047.0760205323</v>
      </c>
      <c r="L1619" s="444">
        <f t="shared" ca="1" si="114"/>
        <v>-346328345.3209483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-346328345.3209483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-1443034.7721706179</v>
      </c>
      <c r="L1620" s="444">
        <f t="shared" ca="1" si="114"/>
        <v>-347771380.09311891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-347771380.09311891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-1449047.417054662</v>
      </c>
      <c r="L1621" s="444">
        <f t="shared" ca="1" si="114"/>
        <v>-349220427.51017356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-349220427.51017356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-1455085.1146257231</v>
      </c>
      <c r="L1622" s="444">
        <f t="shared" ca="1" si="114"/>
        <v>-350675512.62479931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-350675512.62479931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-1461147.9692699972</v>
      </c>
      <c r="L1623" s="444">
        <f t="shared" ca="1" si="114"/>
        <v>-352136660.5940693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-352136660.5940693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-1467236.0858086222</v>
      </c>
      <c r="L1624" s="444">
        <f t="shared" ca="1" si="114"/>
        <v>-353603896.67987794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-353603896.67987794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-1473349.5694994915</v>
      </c>
      <c r="L1625" s="444">
        <f t="shared" ca="1" si="114"/>
        <v>-355077246.24937743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-355077246.24937743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-1479488.5260390725</v>
      </c>
      <c r="L1626" s="444">
        <f t="shared" ca="1" si="114"/>
        <v>-356556734.77541649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-356556734.77541649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-1485653.0615642355</v>
      </c>
      <c r="L1627" s="444">
        <f t="shared" ca="1" si="114"/>
        <v>-358042387.8369807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-358042387.8369807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-1491843.2826540861</v>
      </c>
      <c r="L1628" s="444">
        <f t="shared" ca="1" si="114"/>
        <v>-359534231.11963481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-359534231.11963481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-1498059.2963318117</v>
      </c>
      <c r="L1629" s="444">
        <f t="shared" ca="1" si="114"/>
        <v>-361032290.41596663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-361032290.41596663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-1504301.2100665276</v>
      </c>
      <c r="L1630" s="444">
        <f t="shared" ca="1" si="114"/>
        <v>-362536591.62603319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-362536591.62603319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-1510569.1317751382</v>
      </c>
      <c r="L1631" s="444">
        <f t="shared" ca="1" si="114"/>
        <v>-364047160.75780833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-364047160.75780833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-1516863.1698242014</v>
      </c>
      <c r="L1632" s="444">
        <f t="shared" ca="1" si="114"/>
        <v>-365564023.92763251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-365564023.92763251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-1523183.4330318021</v>
      </c>
      <c r="L1633" s="444">
        <f t="shared" ca="1" si="114"/>
        <v>-367087207.36066431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-367087207.36066431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-1529530.0306694347</v>
      </c>
      <c r="L1634" s="444">
        <f t="shared" ca="1" si="114"/>
        <v>-368616737.39133376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-368616737.39133376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-1535903.0724638905</v>
      </c>
      <c r="L1635" s="444">
        <f t="shared" ca="1" si="114"/>
        <v>-370152640.46379763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-370152640.46379763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-1542302.6685991567</v>
      </c>
      <c r="L1636" s="444">
        <f t="shared" ca="1" si="114"/>
        <v>-371694943.13239676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-371694943.13239676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-1548728.9297183198</v>
      </c>
      <c r="L1637" s="444">
        <f t="shared" ca="1" si="114"/>
        <v>-373243672.06211507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-373243672.06211507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-1555181.9669254795</v>
      </c>
      <c r="L1638" s="444">
        <f t="shared" ca="1" si="114"/>
        <v>-374798854.02904058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-374798854.02904058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-1561661.8917876692</v>
      </c>
      <c r="L1639" s="444">
        <f t="shared" ca="1" si="114"/>
        <v>-376360515.92082822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-376360515.92082822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-1568168.8163367843</v>
      </c>
      <c r="L1640" s="444">
        <f t="shared" ca="1" si="114"/>
        <v>-377928684.73716503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-377928684.73716503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-1574702.853071521</v>
      </c>
      <c r="L1641" s="444">
        <f t="shared" ca="1" si="114"/>
        <v>-379503387.59023654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-379503387.59023654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-1581264.1149593189</v>
      </c>
      <c r="L1642" s="444">
        <f t="shared" ca="1" si="114"/>
        <v>-381084651.70519584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-381084651.70519584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-1587852.7154383161</v>
      </c>
      <c r="L1643" s="444">
        <f t="shared" ca="1" si="114"/>
        <v>-382672504.42063415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-382672504.42063415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-1594468.7684193091</v>
      </c>
      <c r="L1644" s="444">
        <f t="shared" ca="1" si="114"/>
        <v>-384266973.18905348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-384266973.18905348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-1601112.3882877228</v>
      </c>
      <c r="L1645" s="444">
        <f t="shared" ca="1" si="114"/>
        <v>-385868085.5773412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-385868085.5773412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-1607783.6899055883</v>
      </c>
      <c r="L1646" s="444">
        <f t="shared" ca="1" si="114"/>
        <v>-387475869.26724678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-387475869.26724678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-1614482.7886135282</v>
      </c>
      <c r="L1647" s="444">
        <f t="shared" ca="1" si="114"/>
        <v>-389090352.05586034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-389090352.05586034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-1621209.8002327513</v>
      </c>
      <c r="L1648" s="444">
        <f t="shared" ca="1" si="114"/>
        <v>-390711561.85609311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-390711561.85609311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-1627964.8410670545</v>
      </c>
      <c r="L1649" s="444">
        <f t="shared" ca="1" si="114"/>
        <v>-392339526.69716018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-392339526.69716018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-1634748.0279048341</v>
      </c>
      <c r="L1650" s="444">
        <f t="shared" ca="1" si="114"/>
        <v>-393974274.72506499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-393974274.72506499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-1641559.4780211041</v>
      </c>
      <c r="L1651" s="444">
        <f t="shared" ca="1" si="114"/>
        <v>-395615834.20308608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-395615834.20308608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-1648399.3091795254</v>
      </c>
      <c r="L1652" s="444">
        <f t="shared" ca="1" si="114"/>
        <v>-397264233.51226562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-397264233.51226562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-1655267.6396344402</v>
      </c>
      <c r="L1653" s="444">
        <f t="shared" ca="1" si="114"/>
        <v>-398919501.15190005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-398919501.15190005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-1662164.5881329169</v>
      </c>
      <c r="L1654" s="444">
        <f t="shared" ca="1" si="114"/>
        <v>-400581665.74003297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-400581665.74003297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-1669090.273916804</v>
      </c>
      <c r="L1655" s="444">
        <f t="shared" ca="1" si="114"/>
        <v>-402250756.01394975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-402250756.01394975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-1676044.8167247907</v>
      </c>
      <c r="L1656" s="444">
        <f t="shared" ca="1" si="114"/>
        <v>-403926800.83067453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-403926800.83067453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-1683028.3367944772</v>
      </c>
      <c r="L1657" s="444">
        <f t="shared" ca="1" si="114"/>
        <v>-405609829.16746902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-405609829.16746902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-1690040.9548644542</v>
      </c>
      <c r="L1658" s="444">
        <f t="shared" ca="1" si="114"/>
        <v>-407299870.12233347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-407299870.12233347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-1697082.7921763894</v>
      </c>
      <c r="L1659" s="444">
        <f t="shared" ca="1" si="114"/>
        <v>-408996952.91450983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-408996952.91450983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-1704153.9704771242</v>
      </c>
      <c r="L1660" s="444">
        <f t="shared" ca="1" si="114"/>
        <v>-410701106.88498694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-410701106.88498694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-1711254.6120207789</v>
      </c>
      <c r="L1661" s="444">
        <f t="shared" ca="1" si="114"/>
        <v>-412412361.49700773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-412412361.49700773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-1718384.8395708655</v>
      </c>
      <c r="L1662" s="444">
        <f t="shared" ca="1" si="114"/>
        <v>-414130746.33657861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-414130746.33657861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-1725544.7764024108</v>
      </c>
      <c r="L1663" s="444">
        <f t="shared" ca="1" si="114"/>
        <v>-415856291.11298102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-415856291.11298102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-1732734.5463040876</v>
      </c>
      <c r="L1664" s="444">
        <f t="shared" ca="1" si="114"/>
        <v>-417589025.65928513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-417589025.65928513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-1739954.2735803546</v>
      </c>
      <c r="L1665" s="444">
        <f t="shared" ca="1" si="114"/>
        <v>-419328979.9328655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-419328979.9328655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-1747204.0830536066</v>
      </c>
      <c r="L1666" s="444">
        <f t="shared" ca="1" si="114"/>
        <v>-421076184.01591909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-421076184.01591909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-1754484.1000663296</v>
      </c>
      <c r="L1667" s="444">
        <f t="shared" ca="1" si="114"/>
        <v>-422830668.11598539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-422830668.11598539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-1761794.4504832726</v>
      </c>
      <c r="L1668" s="444">
        <f t="shared" ca="1" si="114"/>
        <v>-424592462.56646866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-424592462.56646866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-1769135.2606936193</v>
      </c>
      <c r="L1669" s="444">
        <f t="shared" ca="1" si="114"/>
        <v>-426361597.82716227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-426361597.82716227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-1776506.6576131762</v>
      </c>
      <c r="L1670" s="444">
        <f t="shared" ca="1" si="114"/>
        <v>-428138104.48477542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-428138104.48477542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-1783908.7686865642</v>
      </c>
      <c r="L1671" s="444">
        <f t="shared" ca="1" si="114"/>
        <v>-429922013.25346202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-429922013.25346202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-1791341.7218894251</v>
      </c>
      <c r="L1672" s="444">
        <f t="shared" ca="1" si="114"/>
        <v>-431713354.97535145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-431713354.97535145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-1798805.6457306312</v>
      </c>
      <c r="L1673" s="444">
        <f t="shared" ca="1" si="114"/>
        <v>-433512160.62108207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-433512160.62108207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-1806300.6692545086</v>
      </c>
      <c r="L1674" s="444">
        <f t="shared" ca="1" si="114"/>
        <v>-435318461.29033655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-435318461.29033655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-1813826.9220430693</v>
      </c>
      <c r="L1675" s="444">
        <f t="shared" ca="1" si="114"/>
        <v>-437132288.21237963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-437132288.21237963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-1821384.5342182484</v>
      </c>
      <c r="L1676" s="444">
        <f t="shared" ca="1" si="114"/>
        <v>-438953672.74659789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-438953672.74659789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-1828973.6364441577</v>
      </c>
      <c r="L1677" s="444">
        <f t="shared" ca="1" si="114"/>
        <v>-440782646.38304204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-440782646.38304204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-1836594.3599293418</v>
      </c>
      <c r="L1678" s="444">
        <f t="shared" ca="1" si="114"/>
        <v>-442619240.74297136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-442619240.74297136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-1844246.8364290476</v>
      </c>
      <c r="L1679" s="444">
        <f t="shared" ca="1" si="114"/>
        <v>-444463487.57940042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-444463487.57940042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-1851931.1982475019</v>
      </c>
      <c r="L1680" s="444">
        <f t="shared" ca="1" si="114"/>
        <v>-446315418.77764791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-446315418.77764791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-1859647.5782401997</v>
      </c>
      <c r="L1681" s="444">
        <f t="shared" ca="1" si="114"/>
        <v>-448175066.35588813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-448175066.35588813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-1867396.1098162006</v>
      </c>
      <c r="L1682" s="444">
        <f t="shared" ca="1" si="114"/>
        <v>-450042462.46570432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-450042462.46570432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-1875176.9269404346</v>
      </c>
      <c r="L1683" s="444">
        <f t="shared" ca="1" si="114"/>
        <v>-451917639.39264476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-451917639.39264476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-1882990.16413602</v>
      </c>
      <c r="L1684" s="444">
        <f t="shared" ca="1" si="114"/>
        <v>-453800629.55678076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-453800629.55678076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-1890835.9564865867</v>
      </c>
      <c r="L1685" s="444">
        <f t="shared" ca="1" si="114"/>
        <v>-455691465.51326734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-455691465.51326734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-1898714.4396386142</v>
      </c>
      <c r="L1686" s="444">
        <f t="shared" ca="1" si="114"/>
        <v>-457590179.95290595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-457590179.95290595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-1906625.749803775</v>
      </c>
      <c r="L1687" s="444">
        <f t="shared" ca="1" si="114"/>
        <v>-459496805.70270973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-459496805.70270973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-1914570.0237612904</v>
      </c>
      <c r="L1688" s="444">
        <f t="shared" ca="1" si="114"/>
        <v>-461411375.72647101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-461411375.72647101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-1922547.3988602958</v>
      </c>
      <c r="L1689" s="444">
        <f t="shared" ca="1" si="114"/>
        <v>-463333923.12533128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-463333923.12533128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-1930558.0130222137</v>
      </c>
      <c r="L1690" s="444">
        <f t="shared" ca="1" si="114"/>
        <v>-465264481.13835347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-465264481.13835347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-1938602.0047431395</v>
      </c>
      <c r="L1691" s="444">
        <f t="shared" ca="1" si="114"/>
        <v>-467203083.14309663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-467203083.14309663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-1946679.5130962359</v>
      </c>
      <c r="L1692" s="444">
        <f t="shared" ca="1" si="114"/>
        <v>-469149762.65619284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-469149762.65619284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-1954790.677734137</v>
      </c>
      <c r="L1693" s="444">
        <f t="shared" ca="1" si="114"/>
        <v>-471104553.33392698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-471104553.33392698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-1962935.6388913624</v>
      </c>
      <c r="L1694" s="444">
        <f t="shared" ca="1" si="114"/>
        <v>-473067488.97281832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-473067488.97281832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-1971114.5373867429</v>
      </c>
      <c r="L1695" s="444">
        <f t="shared" ca="1" si="114"/>
        <v>-475038603.51020503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-475038603.51020503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-1979327.5146258541</v>
      </c>
      <c r="L1696" s="444">
        <f t="shared" ca="1" si="114"/>
        <v>-477017931.02483088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-477017931.02483088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-1987574.7126034619</v>
      </c>
      <c r="L1697" s="444">
        <f t="shared" ca="1" si="114"/>
        <v>-479005505.73743433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-479005505.73743433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-1995856.2739059764</v>
      </c>
      <c r="L1698" s="444">
        <f t="shared" ca="1" si="114"/>
        <v>-481001362.01134032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-481001362.01134032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-2004172.3417139179</v>
      </c>
      <c r="L1699" s="444">
        <f t="shared" ca="1" si="114"/>
        <v>-483005534.35305423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-483005534.35305423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-2012523.0598043925</v>
      </c>
      <c r="L1700" s="444">
        <f t="shared" ca="1" si="114"/>
        <v>-485018057.41285861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-485018057.41285861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-2020908.5725535771</v>
      </c>
      <c r="L1701" s="444">
        <f t="shared" ca="1" si="114"/>
        <v>-487038965.98541218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-487038965.98541218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-2029329.0249392174</v>
      </c>
      <c r="L1702" s="444">
        <f t="shared" ca="1" si="114"/>
        <v>-489068295.01035142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-489068295.01035142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-2037784.5625431307</v>
      </c>
      <c r="L1703" s="444">
        <f t="shared" ca="1" si="114"/>
        <v>-491106079.57289457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-491106079.57289457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-2046275.3315537274</v>
      </c>
      <c r="L1704" s="444">
        <f t="shared" ca="1" si="114"/>
        <v>-493152354.90444827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-493152354.90444827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-2054801.4787685345</v>
      </c>
      <c r="L1705" s="444">
        <f t="shared" ca="1" si="114"/>
        <v>-495207156.3832168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-495207156.3832168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-2063363.1515967366</v>
      </c>
      <c r="L1706" s="444">
        <f t="shared" ca="1" si="114"/>
        <v>-497270519.53481352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-497270519.53481352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-2071960.4980617233</v>
      </c>
      <c r="L1707" s="444">
        <f t="shared" ca="1" si="114"/>
        <v>-499342480.03287524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-499342480.03287524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-2080593.6668036468</v>
      </c>
      <c r="L1708" s="444">
        <f t="shared" ca="1" si="114"/>
        <v>-501423073.6996789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-501423073.6996789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-2089262.8070819953</v>
      </c>
      <c r="L1709" s="444">
        <f t="shared" ca="1" si="114"/>
        <v>-503512336.5067609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-503512336.5067609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-2097968.0687781703</v>
      </c>
      <c r="L1710" s="444">
        <f t="shared" ca="1" si="114"/>
        <v>-505610304.57553905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-505610304.57553905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-2106709.6023980794</v>
      </c>
      <c r="L1711" s="444">
        <f t="shared" ca="1" si="114"/>
        <v>-507717014.17793715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-507717014.17793715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-2115487.5590747381</v>
      </c>
      <c r="L1712" s="444">
        <f t="shared" ca="1" si="114"/>
        <v>-509832501.73701191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-509832501.73701191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-2124302.0905708829</v>
      </c>
      <c r="L1713" s="444">
        <f t="shared" ca="1" si="114"/>
        <v>-511956803.82758278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-511956803.82758278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-2133153.3492815951</v>
      </c>
      <c r="L1714" s="444">
        <f t="shared" ca="1" si="114"/>
        <v>-514089957.17686439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-514089957.17686439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-2142041.4882369349</v>
      </c>
      <c r="L1715" s="444">
        <f t="shared" ca="1" si="114"/>
        <v>-516231998.66510135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-516231998.66510135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-2150966.6611045888</v>
      </c>
      <c r="L1716" s="444">
        <f t="shared" ca="1" si="114"/>
        <v>-518382965.32620591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-518382965.32620591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-2159929.0221925247</v>
      </c>
      <c r="L1717" s="444">
        <f t="shared" ca="1" si="114"/>
        <v>-520542894.34839845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-520542894.34839845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-2168928.72645166</v>
      </c>
      <c r="L1718" s="444">
        <f t="shared" ca="1" si="114"/>
        <v>-522711823.07485008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-522711823.07485008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-2177965.9294785419</v>
      </c>
      <c r="L1719" s="444">
        <f t="shared" ca="1" si="114"/>
        <v>-524889789.00432861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-524889789.00432861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-2187040.7875180356</v>
      </c>
      <c r="L1720" s="444">
        <f t="shared" ca="1" si="114"/>
        <v>-527076829.79184663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-527076829.79184663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-2196153.4574660272</v>
      </c>
      <c r="L1721" s="444">
        <f t="shared" ca="1" si="114"/>
        <v>-529272983.24931264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-529272983.24931264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-2205304.096872136</v>
      </c>
      <c r="L1722" s="444">
        <f t="shared" ca="1" si="114"/>
        <v>-531478287.34618479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-531478287.34618479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-2214492.8639424364</v>
      </c>
      <c r="L1723" s="444">
        <f t="shared" ca="1" si="114"/>
        <v>-533692780.21012723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-533692780.21012723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-2223719.9175421963</v>
      </c>
      <c r="L1724" s="444">
        <f t="shared" ca="1" si="114"/>
        <v>-535916500.12766945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-535916500.12766945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-2232985.4171986231</v>
      </c>
      <c r="L1725" s="444">
        <f t="shared" ca="1" si="114"/>
        <v>-538149485.54486811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-538149485.54486811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-2242289.5231036171</v>
      </c>
      <c r="L1726" s="444">
        <f t="shared" ca="1" si="114"/>
        <v>-540391775.06797171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-540391775.06797171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-2251632.3961165487</v>
      </c>
      <c r="L1727" s="444">
        <f t="shared" ca="1" si="114"/>
        <v>-542643407.4640882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-542643407.4640882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-2261014.1977670342</v>
      </c>
      <c r="L1728" s="444">
        <f t="shared" ca="1" si="114"/>
        <v>-544904421.66185522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-544904421.66185522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-2270435.0902577299</v>
      </c>
      <c r="L1729" s="444">
        <f t="shared" ca="1" si="114"/>
        <v>-547174856.75211298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-547174856.75211298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-2279895.2364671375</v>
      </c>
      <c r="L1730" s="444">
        <f t="shared" ca="1" si="114"/>
        <v>-549454751.98858011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-549454751.98858011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-2289394.7999524171</v>
      </c>
      <c r="L1731" s="444">
        <f t="shared" ca="1" si="114"/>
        <v>-551744146.7885325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-551744146.7885325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-2298933.9449522188</v>
      </c>
      <c r="L1732" s="444">
        <f t="shared" ca="1" si="114"/>
        <v>-554043080.73348475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-554043080.73348475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-2308512.8363895197</v>
      </c>
      <c r="L1733" s="444">
        <f t="shared" ca="1" si="114"/>
        <v>-556351593.56987429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-556351593.56987429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-2318131.639874476</v>
      </c>
      <c r="L1734" s="444">
        <f t="shared" ca="1" si="114"/>
        <v>-558669725.20974874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-558669725.20974874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-2327790.5217072866</v>
      </c>
      <c r="L1735" s="444">
        <f t="shared" ca="1" si="114"/>
        <v>-560997515.73145604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-560997515.73145604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-2337489.6488810666</v>
      </c>
      <c r="L1736" s="444">
        <f t="shared" ca="1" si="114"/>
        <v>-563335005.38033712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-563335005.38033712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-2347229.189084738</v>
      </c>
      <c r="L1737" s="444">
        <f t="shared" ca="1" si="114"/>
        <v>-565682234.56942189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-565682234.56942189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-2357009.3107059244</v>
      </c>
      <c r="L1738" s="444">
        <f t="shared" ca="1" si="114"/>
        <v>-568039243.88012779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-568039243.88012779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-2366830.1828338658</v>
      </c>
      <c r="L1739" s="444">
        <f t="shared" ca="1" si="114"/>
        <v>-570406074.0629617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-570406074.0629617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-2376691.9752623402</v>
      </c>
      <c r="L1740" s="444">
        <f t="shared" ca="1" si="114"/>
        <v>-572782766.03822398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-572782766.03822398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-2386594.8584925998</v>
      </c>
      <c r="L1741" s="444">
        <f t="shared" ca="1" si="114"/>
        <v>-575169360.89671659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-575169360.89671659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-2396539.003736319</v>
      </c>
      <c r="L1742" s="444">
        <f t="shared" ca="1" si="114"/>
        <v>-577565899.90045297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-577565899.90045297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-2406524.5829185541</v>
      </c>
      <c r="L1743" s="444">
        <f t="shared" ca="1" si="114"/>
        <v>-579972424.4833715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-579972424.4833715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-2416551.7686807145</v>
      </c>
      <c r="L1744" s="444">
        <f t="shared" ca="1" si="114"/>
        <v>-582388976.25205219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-582388976.25205219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-2426620.7343835509</v>
      </c>
      <c r="L1745" s="444">
        <f t="shared" ca="1" si="114"/>
        <v>-584815596.98643577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-584815596.98643577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-2436731.654110149</v>
      </c>
      <c r="L1746" s="444">
        <f t="shared" ca="1" si="114"/>
        <v>-587252328.64054596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-587252328.64054596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-2446884.7026689416</v>
      </c>
      <c r="L1747" s="444">
        <f t="shared" ca="1" si="114"/>
        <v>-589699213.34321487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-589699213.34321487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-2457080.0555967288</v>
      </c>
      <c r="L1748" s="444">
        <f t="shared" ca="1" si="114"/>
        <v>-592156293.39881158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-592156293.39881158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-2467317.8891617148</v>
      </c>
      <c r="L1749" s="444">
        <f t="shared" ca="1" si="114"/>
        <v>-594623611.28797328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-594623611.28797328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-2477598.3803665554</v>
      </c>
      <c r="L1750" s="444">
        <f t="shared" ca="1" si="114"/>
        <v>-597101209.66833985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-597101209.66833985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-2487921.7069514161</v>
      </c>
      <c r="L1751" s="444">
        <f t="shared" ca="1" si="114"/>
        <v>-599589131.37529123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-599589131.37529123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-2498288.0473970468</v>
      </c>
      <c r="L1752" s="444">
        <f t="shared" ca="1" si="114"/>
        <v>-602087419.42268825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-602087419.42268825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-2508697.5809278674</v>
      </c>
      <c r="L1753" s="444">
        <f t="shared" ca="1" si="114"/>
        <v>-604596117.00361609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-604596117.00361609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-2519150.4875150672</v>
      </c>
      <c r="L1754" s="444">
        <f t="shared" ca="1" si="114"/>
        <v>-607115267.49113119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-607115267.49113119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-2529646.947879713</v>
      </c>
      <c r="L1755" s="444">
        <f t="shared" ca="1" si="114"/>
        <v>-609644914.43901086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-609644914.43901086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-2540187.1434958787</v>
      </c>
      <c r="L1756" s="444">
        <f t="shared" ca="1" si="114"/>
        <v>-612185101.58250678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-612185101.58250678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-2550771.2565937783</v>
      </c>
      <c r="L1757" s="444">
        <f t="shared" ca="1" si="114"/>
        <v>-614735872.8391006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-614735872.8391006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-2561399.4701629193</v>
      </c>
      <c r="L1758" s="444">
        <f t="shared" ca="1" si="114"/>
        <v>-617297272.30926347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-617297272.30926347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-2572071.9679552643</v>
      </c>
      <c r="L1759" s="444">
        <f t="shared" ca="1" si="114"/>
        <v>-619869344.2772187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-619869344.2772187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-2582788.9344884111</v>
      </c>
      <c r="L1760" s="444">
        <f t="shared" ca="1" si="114"/>
        <v>-622452133.21170712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-622452133.21170712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-2593550.5550487796</v>
      </c>
      <c r="L1761" s="444">
        <f t="shared" ca="1" si="114"/>
        <v>-625045683.76675594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-625045683.76675594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-2604357.0156948166</v>
      </c>
      <c r="L1762" s="444">
        <f t="shared" ca="1" si="114"/>
        <v>-627650040.7824508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-627650040.7824508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-2615208.5032602116</v>
      </c>
      <c r="L1763" s="444">
        <f t="shared" ca="1" si="114"/>
        <v>-630265249.28571105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-630265249.28571105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-2626105.2053571292</v>
      </c>
      <c r="L1764" s="444">
        <f t="shared" ca="1" si="114"/>
        <v>-632891354.49106812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-632891354.49106812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-2637047.3103794507</v>
      </c>
      <c r="L1765" s="444">
        <f t="shared" ca="1" si="114"/>
        <v>-635528401.80144763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-635528401.80144763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-2648035.0075060315</v>
      </c>
      <c r="L1766" s="444">
        <f t="shared" ca="1" si="114"/>
        <v>-638176436.80895364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-638176436.80895364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-2659068.4867039733</v>
      </c>
      <c r="L1767" s="444">
        <f t="shared" ca="1" si="114"/>
        <v>-640835505.29565763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-640835505.29565763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-2670147.9387319069</v>
      </c>
      <c r="L1768" s="444">
        <f t="shared" ca="1" si="114"/>
        <v>-643505653.23438954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-643505653.23438954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-2681273.5551432897</v>
      </c>
      <c r="L1769" s="444">
        <f t="shared" ca="1" si="114"/>
        <v>-646186926.78953278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-646186926.78953278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-2692445.52828972</v>
      </c>
      <c r="L1770" s="444">
        <f t="shared" ca="1" si="114"/>
        <v>-648879372.31782246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-648879372.31782246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-2703664.0513242604</v>
      </c>
      <c r="L1771" s="444">
        <f t="shared" ca="1" si="114"/>
        <v>-651583036.3691467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-651583036.3691467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-2714929.3182047778</v>
      </c>
      <c r="L1772" s="444">
        <f t="shared" ca="1" si="114"/>
        <v>-654297965.68735147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-654297965.68735147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-2726241.5236972976</v>
      </c>
      <c r="L1773" s="444">
        <f t="shared" ca="1" si="114"/>
        <v>-657024207.21104872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-657024207.21104872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-2737600.8633793695</v>
      </c>
      <c r="L1774" s="444">
        <f t="shared" ca="1" si="114"/>
        <v>-659761808.07442808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-659761808.07442808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-2749007.5336434501</v>
      </c>
      <c r="L1775" s="444">
        <f t="shared" ca="1" si="114"/>
        <v>-662510815.60807157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-662510815.60807157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-2760461.7317002984</v>
      </c>
      <c r="L1776" s="444">
        <f t="shared" ca="1" si="114"/>
        <v>-665271277.33977187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-665271277.33977187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-2771963.6555823828</v>
      </c>
      <c r="L1777" s="444">
        <f t="shared" ca="1" si="114"/>
        <v>-668043240.99535429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-668043240.99535429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-2783513.5041473093</v>
      </c>
      <c r="L1778" s="444">
        <f t="shared" ca="1" si="114"/>
        <v>-670826754.49950159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-670826754.49950159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-2795111.4770812565</v>
      </c>
      <c r="L1779" s="444">
        <f t="shared" ca="1" si="114"/>
        <v>-673621865.97658288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-673621865.97658288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-2806757.7749024285</v>
      </c>
      <c r="L1780" s="444">
        <f t="shared" ca="1" si="114"/>
        <v>-676428623.75148535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-676428623.75148535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-2818452.5989645221</v>
      </c>
      <c r="L1781" s="444">
        <f t="shared" ca="1" si="114"/>
        <v>-679247076.35044992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-679247076.35044992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-2830196.151460208</v>
      </c>
      <c r="L1782" s="444">
        <f t="shared" ca="1" si="114"/>
        <v>-682077272.50191009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-682077272.50191009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-2841988.6354246251</v>
      </c>
      <c r="L1783" s="444">
        <f t="shared" ca="1" si="114"/>
        <v>-684919261.1373347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-684919261.1373347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-2853830.2547388948</v>
      </c>
      <c r="L1784" s="444">
        <f t="shared" ca="1" si="114"/>
        <v>-687773091.39207363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-687773091.39207363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-2865721.2141336403</v>
      </c>
      <c r="L1785" s="444">
        <f t="shared" ca="1" si="114"/>
        <v>-690638812.60620725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-690638812.60620725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-2877661.71919253</v>
      </c>
      <c r="L1786" s="444">
        <f t="shared" ca="1" si="114"/>
        <v>-693516474.32539976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-693516474.32539976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-2889651.9763558321</v>
      </c>
      <c r="L1787" s="444">
        <f t="shared" ca="1" si="114"/>
        <v>-696406126.30175555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-696406126.30175555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-2901692.1929239812</v>
      </c>
      <c r="L1788" s="444">
        <f t="shared" ca="1" si="114"/>
        <v>-699307818.49467957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-699307818.49467957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-2913782.5770611647</v>
      </c>
      <c r="L1789" s="444">
        <f t="shared" ca="1" si="114"/>
        <v>-702221601.07174075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-702221601.07174075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-2925923.3377989195</v>
      </c>
      <c r="L1790" s="444">
        <f t="shared" ca="1" si="114"/>
        <v>-705147524.4095397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-705147524.4095397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-2938114.6850397489</v>
      </c>
      <c r="L1791" s="444">
        <f t="shared" ca="1" si="114"/>
        <v>-708085639.09457946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-708085639.09457946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-2950356.8295607478</v>
      </c>
      <c r="L1792" s="444">
        <f t="shared" ca="1" si="114"/>
        <v>-711035995.92414021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-711035995.92414021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-2962649.9830172509</v>
      </c>
      <c r="L1793" s="444">
        <f t="shared" ref="L1793:L2047" ca="1" si="119">I1793-J1793+K1793</f>
        <v>-713998645.90715742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-713998645.90715742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-2974994.357946489</v>
      </c>
      <c r="L1794" s="444">
        <f t="shared" ca="1" si="119"/>
        <v>-716973640.26510394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-716973640.26510394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-2987390.1677712663</v>
      </c>
      <c r="L1795" s="444">
        <f t="shared" ca="1" si="119"/>
        <v>-719961030.43287516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-719961030.43287516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-2999837.6268036463</v>
      </c>
      <c r="L1796" s="444">
        <f t="shared" ca="1" si="119"/>
        <v>-722960868.05967879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-722960868.05967879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-3012336.9502486615</v>
      </c>
      <c r="L1797" s="444">
        <f t="shared" ca="1" si="119"/>
        <v>-725973205.00992751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-725973205.00992751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-3024888.3542080312</v>
      </c>
      <c r="L1798" s="444">
        <f t="shared" ca="1" si="119"/>
        <v>-728998093.3641355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-728998093.3641355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-3037492.0556838978</v>
      </c>
      <c r="L1799" s="444">
        <f t="shared" ca="1" si="119"/>
        <v>-732035585.41981936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-732035585.41981936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-3050148.2725825808</v>
      </c>
      <c r="L1800" s="444">
        <f t="shared" ca="1" si="119"/>
        <v>-735085733.69240189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-735085733.69240189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-3062857.223718341</v>
      </c>
      <c r="L1801" s="444">
        <f t="shared" ca="1" si="119"/>
        <v>-738148590.91612017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-738148590.91612017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-3075619.1288171671</v>
      </c>
      <c r="L1802" s="444">
        <f t="shared" ca="1" si="119"/>
        <v>-741224210.04493737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-741224210.04493737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-3088434.2085205722</v>
      </c>
      <c r="L1803" s="444">
        <f t="shared" ca="1" si="119"/>
        <v>-744312644.2534579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-744312644.2534579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-3101302.6843894077</v>
      </c>
      <c r="L1804" s="444">
        <f t="shared" ca="1" si="119"/>
        <v>-747413946.93784726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-747413946.93784726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-3114224.7789076967</v>
      </c>
      <c r="L1805" s="444">
        <f t="shared" ca="1" si="119"/>
        <v>-750528171.71675491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-750528171.71675491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-3127200.715486479</v>
      </c>
      <c r="L1806" s="444">
        <f t="shared" ca="1" si="119"/>
        <v>-753655372.43224144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-753655372.43224144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-3140230.7184676728</v>
      </c>
      <c r="L1807" s="444">
        <f t="shared" ca="1" si="119"/>
        <v>-756795603.15070915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-756795603.15070915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-3153315.0131279547</v>
      </c>
      <c r="L1808" s="444">
        <f t="shared" ca="1" si="119"/>
        <v>-759948918.16383708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-759948918.16383708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-3166453.8256826545</v>
      </c>
      <c r="L1809" s="444">
        <f t="shared" ca="1" si="119"/>
        <v>-763115371.98951972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-763115371.98951972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-3179647.3832896654</v>
      </c>
      <c r="L1810" s="444">
        <f t="shared" ca="1" si="119"/>
        <v>-766295019.37280941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-766295019.37280941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-3192895.9140533726</v>
      </c>
      <c r="L1811" s="444">
        <f t="shared" ca="1" si="119"/>
        <v>-769487915.28686273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-769487915.28686273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-3206199.6470285947</v>
      </c>
      <c r="L1812" s="444">
        <f t="shared" ca="1" si="119"/>
        <v>-772694114.9338913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-772694114.9338913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-3219558.8122245469</v>
      </c>
      <c r="L1813" s="444">
        <f t="shared" ca="1" si="119"/>
        <v>-775913673.7461158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-775913673.7461158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-3232973.6406088159</v>
      </c>
      <c r="L1814" s="444">
        <f t="shared" ca="1" si="119"/>
        <v>-779146647.38672459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-779146647.38672459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-3246444.3641113522</v>
      </c>
      <c r="L1815" s="444">
        <f t="shared" ca="1" si="119"/>
        <v>-782393091.7508359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-782393091.7508359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-3259971.2156284829</v>
      </c>
      <c r="L1816" s="444">
        <f t="shared" ca="1" si="119"/>
        <v>-785653062.9664644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-785653062.9664644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-3273554.4290269348</v>
      </c>
      <c r="L1817" s="444">
        <f t="shared" ca="1" si="119"/>
        <v>-788926617.39549136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-788926617.39549136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-3287194.2391478806</v>
      </c>
      <c r="L1818" s="444">
        <f t="shared" ca="1" si="119"/>
        <v>-792213811.63463926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-792213811.63463926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-3300890.8818109967</v>
      </c>
      <c r="L1819" s="444">
        <f t="shared" ca="1" si="119"/>
        <v>-795514702.51645029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-795514702.51645029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-3314644.593818543</v>
      </c>
      <c r="L1820" s="444">
        <f t="shared" ca="1" si="119"/>
        <v>-798829347.11026883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-798829347.11026883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-3328455.6129594534</v>
      </c>
      <c r="L1821" s="444">
        <f t="shared" ca="1" si="119"/>
        <v>-802157802.72322834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-802157802.72322834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-3342324.1780134514</v>
      </c>
      <c r="L1822" s="444">
        <f t="shared" ca="1" si="119"/>
        <v>-805500126.90124178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-805500126.90124178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-3356250.528755174</v>
      </c>
      <c r="L1823" s="444">
        <f t="shared" ca="1" si="119"/>
        <v>-808856377.42999697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-808856377.42999697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-3370234.9059583205</v>
      </c>
      <c r="L1824" s="444">
        <f t="shared" ca="1" si="119"/>
        <v>-812226612.33595526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-812226612.33595526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-3384277.5513998135</v>
      </c>
      <c r="L1825" s="444">
        <f t="shared" ca="1" si="119"/>
        <v>-815610889.88735509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-815610889.88735509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-3398378.7078639795</v>
      </c>
      <c r="L1826" s="444">
        <f t="shared" ca="1" si="119"/>
        <v>-819009268.59521902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-819009268.59521902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-3412538.6191467457</v>
      </c>
      <c r="L1827" s="444">
        <f t="shared" ca="1" si="119"/>
        <v>-822421807.21436572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-822421807.21436572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-3426757.5300598573</v>
      </c>
      <c r="L1828" s="444">
        <f t="shared" ca="1" si="119"/>
        <v>-825848564.74442554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-825848564.74442554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-3441035.6864351062</v>
      </c>
      <c r="L1829" s="444">
        <f t="shared" ca="1" si="119"/>
        <v>-829289600.43086064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-829289600.43086064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-3455373.3351285858</v>
      </c>
      <c r="L1830" s="444">
        <f t="shared" ca="1" si="119"/>
        <v>-832744973.76598918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-832744973.76598918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-3469770.7240249547</v>
      </c>
      <c r="L1831" s="444">
        <f t="shared" ca="1" si="119"/>
        <v>-836214744.4900142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-836214744.4900142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-3484228.1020417255</v>
      </c>
      <c r="L1832" s="444">
        <f t="shared" ca="1" si="119"/>
        <v>-839698972.59205592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-839698972.59205592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-3498745.7191335661</v>
      </c>
      <c r="L1833" s="444">
        <f t="shared" ca="1" si="119"/>
        <v>-843197718.31118953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-843197718.31118953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-3513323.8262966229</v>
      </c>
      <c r="L1834" s="444">
        <f t="shared" ca="1" si="119"/>
        <v>-846711042.1374861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-846711042.1374861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-3527962.6755728587</v>
      </c>
      <c r="L1835" s="444">
        <f t="shared" ca="1" si="119"/>
        <v>-850239004.81305897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-850239004.81305897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-3542662.520054413</v>
      </c>
      <c r="L1836" s="444">
        <f t="shared" ca="1" si="119"/>
        <v>-853781667.33311343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-853781667.33311343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-3557423.6138879722</v>
      </c>
      <c r="L1837" s="444">
        <f t="shared" ca="1" si="119"/>
        <v>-857339090.94700146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-857339090.94700146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-3572246.2122791726</v>
      </c>
      <c r="L1838" s="444">
        <f t="shared" ca="1" si="119"/>
        <v>-860911337.15928066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-860911337.15928066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-3587130.5714970026</v>
      </c>
      <c r="L1839" s="444">
        <f t="shared" ca="1" si="119"/>
        <v>-864498467.73077762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-864498467.73077762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-3602076.9488782398</v>
      </c>
      <c r="L1840" s="444">
        <f t="shared" ca="1" si="119"/>
        <v>-868100544.67965591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-868100544.67965591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-3617085.6028318997</v>
      </c>
      <c r="L1841" s="444">
        <f t="shared" ca="1" si="119"/>
        <v>-871717630.28248775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-871717630.28248775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-3632156.792843699</v>
      </c>
      <c r="L1842" s="444">
        <f t="shared" ca="1" si="119"/>
        <v>-875349787.07533145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-875349787.07533145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-3647290.7794805472</v>
      </c>
      <c r="L1843" s="444">
        <f t="shared" ca="1" si="119"/>
        <v>-878997077.85481203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-878997077.85481203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-3662487.8243950498</v>
      </c>
      <c r="L1844" s="444">
        <f t="shared" ca="1" si="119"/>
        <v>-882659565.67920709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-882659565.67920709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-3677748.1903300295</v>
      </c>
      <c r="L1845" s="444">
        <f t="shared" ca="1" si="119"/>
        <v>-886337313.86953712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-886337313.86953712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-3693072.1411230713</v>
      </c>
      <c r="L1846" s="444">
        <f t="shared" ca="1" si="119"/>
        <v>-890030386.01066017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-890030386.01066017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-3708459.941711084</v>
      </c>
      <c r="L1847" s="444">
        <f t="shared" ca="1" si="119"/>
        <v>-893738845.95237124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-893738845.95237124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-3723911.8581348807</v>
      </c>
      <c r="L1848" s="444">
        <f t="shared" ca="1" si="119"/>
        <v>-897462757.81050611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-897462757.81050611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-3739428.1575437752</v>
      </c>
      <c r="L1849" s="444">
        <f t="shared" ca="1" si="119"/>
        <v>-901202185.96804988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-901202185.96804988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-3755009.1082002083</v>
      </c>
      <c r="L1850" s="444">
        <f t="shared" ca="1" si="119"/>
        <v>-904957195.07625008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-904957195.07625008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-3770654.9794843751</v>
      </c>
      <c r="L1851" s="444">
        <f t="shared" ca="1" si="119"/>
        <v>-908727850.0557344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-908727850.0557344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-3786366.0418988932</v>
      </c>
      <c r="L1852" s="444">
        <f t="shared" ca="1" si="119"/>
        <v>-912514216.09763324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-912514216.09763324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-3802142.5670734718</v>
      </c>
      <c r="L1853" s="444">
        <f t="shared" ca="1" si="119"/>
        <v>-916316358.66470671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-916316358.66470671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-3817984.827769611</v>
      </c>
      <c r="L1854" s="444">
        <f t="shared" ca="1" si="119"/>
        <v>-920134343.49247634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-920134343.49247634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-3833893.0978853186</v>
      </c>
      <c r="L1855" s="444">
        <f t="shared" ca="1" si="119"/>
        <v>-923968236.59036171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-923968236.59036171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-3849867.6524598403</v>
      </c>
      <c r="L1856" s="444">
        <f t="shared" ca="1" si="119"/>
        <v>-927818104.24282157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-927818104.24282157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-3865908.7676784238</v>
      </c>
      <c r="L1857" s="444">
        <f t="shared" ca="1" si="119"/>
        <v>-931684013.01049995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-931684013.01049995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-3882016.720877083</v>
      </c>
      <c r="L1858" s="444">
        <f t="shared" ca="1" si="119"/>
        <v>-935566029.73137701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-935566029.73137701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-3898191.790547404</v>
      </c>
      <c r="L1859" s="444">
        <f t="shared" ca="1" si="119"/>
        <v>-939464221.52192438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-939464221.52192438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-3914434.2563413517</v>
      </c>
      <c r="L1860" s="444">
        <f t="shared" ca="1" si="119"/>
        <v>-943378655.77826571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-943378655.77826571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-3930744.399076107</v>
      </c>
      <c r="L1861" s="444">
        <f t="shared" ca="1" si="119"/>
        <v>-947309400.17734182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-947309400.17734182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-3947122.5007389244</v>
      </c>
      <c r="L1862" s="444">
        <f t="shared" ca="1" si="119"/>
        <v>-951256522.6780808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-951256522.6780808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-3963568.8444920038</v>
      </c>
      <c r="L1863" s="444">
        <f t="shared" ca="1" si="119"/>
        <v>-955220091.52257276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-955220091.52257276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-3980083.7146773865</v>
      </c>
      <c r="L1864" s="444">
        <f t="shared" ca="1" si="119"/>
        <v>-959200175.23725009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-959200175.23725009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-3996667.3968218756</v>
      </c>
      <c r="L1865" s="444">
        <f t="shared" ca="1" si="119"/>
        <v>-963196842.63407195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-963196842.63407195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-4013320.1776419664</v>
      </c>
      <c r="L1866" s="444">
        <f t="shared" ca="1" si="119"/>
        <v>-967210162.81171393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-967210162.81171393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-4030042.345048808</v>
      </c>
      <c r="L1867" s="444">
        <f t="shared" ca="1" si="119"/>
        <v>-971240205.15676272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-971240205.15676272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-4046834.188153178</v>
      </c>
      <c r="L1868" s="444">
        <f t="shared" ca="1" si="119"/>
        <v>-975287039.34491587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-975287039.34491587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-4063695.9972704826</v>
      </c>
      <c r="L1869" s="444">
        <f t="shared" ca="1" si="119"/>
        <v>-979350735.34218633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-979350735.34218633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-4080628.0639257762</v>
      </c>
      <c r="L1870" s="444">
        <f t="shared" ca="1" si="119"/>
        <v>-983431363.40611207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-983431363.40611207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-4097630.6808588007</v>
      </c>
      <c r="L1871" s="444">
        <f t="shared" ca="1" si="119"/>
        <v>-987528994.08697093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-987528994.08697093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-4114704.1420290461</v>
      </c>
      <c r="L1872" s="444">
        <f t="shared" ca="1" si="119"/>
        <v>-991643698.22899997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-991643698.22899997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-4131848.7426208328</v>
      </c>
      <c r="L1873" s="444">
        <f t="shared" ca="1" si="119"/>
        <v>-995775546.9716208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-995775546.9716208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-4149064.77904842</v>
      </c>
      <c r="L1874" s="444">
        <f t="shared" ca="1" si="119"/>
        <v>-999924611.75066924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-999924611.75066924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-4166352.5489611211</v>
      </c>
      <c r="L1875" s="444">
        <f t="shared" ca="1" si="119"/>
        <v>-1004090964.2996304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-1004090964.2996304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-4183712.3512484599</v>
      </c>
      <c r="L1876" s="444">
        <f t="shared" ca="1" si="119"/>
        <v>-1008274676.6508789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-1008274676.6508789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-4201144.4860453289</v>
      </c>
      <c r="L1877" s="444">
        <f t="shared" ca="1" si="119"/>
        <v>-1012475821.1369243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-1012475821.1369243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-4218649.2547371835</v>
      </c>
      <c r="L1878" s="444">
        <f t="shared" ca="1" si="119"/>
        <v>-1016694470.3916614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-1016694470.3916614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-4236226.959965256</v>
      </c>
      <c r="L1879" s="444">
        <f t="shared" ca="1" si="119"/>
        <v>-1020930697.3516266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-1020930697.3516266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-4253877.9056317778</v>
      </c>
      <c r="L1880" s="444">
        <f t="shared" ca="1" si="119"/>
        <v>-1025184575.2572584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-1025184575.2572584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-4271602.3969052434</v>
      </c>
      <c r="L1881" s="444">
        <f t="shared" ca="1" si="119"/>
        <v>-1029456177.6541636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-1029456177.6541636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-4289400.7402256811</v>
      </c>
      <c r="L1882" s="444">
        <f t="shared" ca="1" si="119"/>
        <v>-1033745578.3943893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-1033745578.3943893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-4307273.243309956</v>
      </c>
      <c r="L1883" s="444">
        <f t="shared" ca="1" si="119"/>
        <v>-1038052851.6376992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-1038052851.6376992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-4325220.2151570804</v>
      </c>
      <c r="L1884" s="444">
        <f t="shared" ca="1" si="119"/>
        <v>-1042378071.8528563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-1042378071.8528563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-4343241.9660535669</v>
      </c>
      <c r="L1885" s="444">
        <f t="shared" ca="1" si="119"/>
        <v>-1046721313.8189099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-1046721313.8189099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-4361338.8075787919</v>
      </c>
      <c r="L1886" s="444">
        <f t="shared" ca="1" si="119"/>
        <v>-1051082652.6264887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-1051082652.6264887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-4379511.0526103703</v>
      </c>
      <c r="L1887" s="444">
        <f t="shared" ca="1" si="119"/>
        <v>-1055462163.6790991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-1055462163.6790991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-4397759.0153295798</v>
      </c>
      <c r="L1888" s="444">
        <f t="shared" ca="1" si="119"/>
        <v>-1059859922.6944287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-1059859922.6944287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-4416083.0112267863</v>
      </c>
      <c r="L1889" s="444">
        <f t="shared" ca="1" si="119"/>
        <v>-1064276005.7056555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-1064276005.7056555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-4434483.357106898</v>
      </c>
      <c r="L1890" s="444">
        <f t="shared" ca="1" si="119"/>
        <v>-1068710489.0627624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-1068710489.0627624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-4452960.3710948434</v>
      </c>
      <c r="L1891" s="444">
        <f t="shared" ca="1" si="119"/>
        <v>-1073163449.4338572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-1073163449.4338572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-4471514.3726410717</v>
      </c>
      <c r="L1892" s="444">
        <f t="shared" ca="1" si="119"/>
        <v>-1077634963.8064983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-1077634963.8064983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-4490145.6825270765</v>
      </c>
      <c r="L1893" s="444">
        <f t="shared" ca="1" si="119"/>
        <v>-1082125109.4890254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-1082125109.4890254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-4508854.6228709389</v>
      </c>
      <c r="L1894" s="444">
        <f t="shared" ca="1" si="119"/>
        <v>-1086633964.1118963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-1086633964.1118963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-4527641.5171329007</v>
      </c>
      <c r="L1895" s="444">
        <f t="shared" ca="1" si="119"/>
        <v>-1091161605.6290293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-1091161605.6290293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-4546506.690120955</v>
      </c>
      <c r="L1896" s="444">
        <f t="shared" ca="1" si="119"/>
        <v>-1095708112.3191502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-1095708112.3191502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-4565450.4679964595</v>
      </c>
      <c r="L1897" s="444">
        <f t="shared" ca="1" si="119"/>
        <v>-1100273562.7871466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-1100273562.7871466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-4584473.1782797771</v>
      </c>
      <c r="L1898" s="444">
        <f t="shared" ca="1" si="119"/>
        <v>-1104858035.9654264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-1104858035.9654264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-4603575.1498559434</v>
      </c>
      <c r="L1899" s="444">
        <f t="shared" ca="1" si="119"/>
        <v>-1109461611.1152823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-1109461611.1152823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-4622756.712980343</v>
      </c>
      <c r="L1900" s="444">
        <f t="shared" ca="1" si="119"/>
        <v>-1114084367.8282626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-1114084367.8282626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-4642018.1992844269</v>
      </c>
      <c r="L1901" s="444">
        <f t="shared" ca="1" si="119"/>
        <v>-1118726386.0275469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-1118726386.0275469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-4661359.9417814454</v>
      </c>
      <c r="L1902" s="444">
        <f t="shared" ca="1" si="119"/>
        <v>-1123387745.9693284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-1123387745.9693284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-4680782.2748722015</v>
      </c>
      <c r="L1903" s="444">
        <f t="shared" ca="1" si="119"/>
        <v>-1128068528.2442007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-1128068528.2442007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-4700285.5343508366</v>
      </c>
      <c r="L1904" s="444">
        <f t="shared" ca="1" si="119"/>
        <v>-1132768813.7785516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-1132768813.7785516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-4719870.0574106313</v>
      </c>
      <c r="L1905" s="444">
        <f t="shared" ca="1" si="119"/>
        <v>-1137488683.8359623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-1137488683.8359623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-4739536.1826498425</v>
      </c>
      <c r="L1906" s="444">
        <f t="shared" ca="1" si="119"/>
        <v>-1142228220.0186121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-1142228220.0186121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-4759284.2500775503</v>
      </c>
      <c r="L1907" s="444">
        <f t="shared" ca="1" si="119"/>
        <v>-1146987504.2686896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-1146987504.2686896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-4779114.6011195397</v>
      </c>
      <c r="L1908" s="444">
        <f t="shared" ca="1" si="119"/>
        <v>-1151766618.8698092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-1151766618.8698092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-4799027.5786242047</v>
      </c>
      <c r="L1909" s="444">
        <f t="shared" ca="1" si="119"/>
        <v>-1156565646.4484334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-1156565646.4484334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-4819023.5268684728</v>
      </c>
      <c r="L1910" s="444">
        <f t="shared" ca="1" si="119"/>
        <v>-1161384669.975302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-1161384669.975302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-4839102.7915637586</v>
      </c>
      <c r="L1911" s="444">
        <f t="shared" ca="1" si="119"/>
        <v>-1166223772.7668657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-1166223772.7668657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-4859265.7198619405</v>
      </c>
      <c r="L1912" s="444">
        <f t="shared" ca="1" si="119"/>
        <v>-1171083038.4867277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-1171083038.4867277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-4879512.6603613654</v>
      </c>
      <c r="L1913" s="444">
        <f t="shared" ca="1" si="119"/>
        <v>-1175962551.147089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-1175962551.147089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-4899843.9631128712</v>
      </c>
      <c r="L1914" s="444">
        <f t="shared" ca="1" si="119"/>
        <v>-1180862395.1102018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-1180862395.1102018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-4920259.9796258407</v>
      </c>
      <c r="L1915" s="444">
        <f t="shared" ca="1" si="119"/>
        <v>-1185782655.0898278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-1185782655.0898278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-4940761.0628742827</v>
      </c>
      <c r="L1916" s="444">
        <f t="shared" ca="1" si="119"/>
        <v>-1190723416.1527021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-1190723416.1527021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-4961347.5673029255</v>
      </c>
      <c r="L1917" s="444">
        <f t="shared" ca="1" si="119"/>
        <v>-1195684763.720005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-1195684763.720005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-4982019.8488333542</v>
      </c>
      <c r="L1918" s="444">
        <f t="shared" ca="1" si="119"/>
        <v>-1200666783.5688384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-1200666783.5688384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-5002778.2648701593</v>
      </c>
      <c r="L1919" s="444">
        <f t="shared" ca="1" si="119"/>
        <v>-1205669561.8337085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-1205669561.8337085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-5023623.1743071191</v>
      </c>
      <c r="L1920" s="444">
        <f t="shared" ca="1" si="119"/>
        <v>-1210693185.0080156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-1210693185.0080156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-5044554.9375333982</v>
      </c>
      <c r="L1921" s="444">
        <f t="shared" ca="1" si="119"/>
        <v>-1215737739.945549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-1215737739.945549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-5065573.9164397875</v>
      </c>
      <c r="L1922" s="444">
        <f t="shared" ca="1" si="119"/>
        <v>-1220803313.8619888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-1220803313.8619888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-5086680.4744249536</v>
      </c>
      <c r="L1923" s="444">
        <f t="shared" ca="1" si="119"/>
        <v>-1225889994.3364136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-1225889994.3364136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-5107874.976401723</v>
      </c>
      <c r="L1924" s="444">
        <f t="shared" ca="1" si="119"/>
        <v>-1230997869.3128154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-1230997869.3128154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-5129157.7888033977</v>
      </c>
      <c r="L1925" s="444">
        <f t="shared" ca="1" si="119"/>
        <v>-1236127027.1016188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-1236127027.1016188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-5150529.2795900777</v>
      </c>
      <c r="L1926" s="444">
        <f t="shared" ca="1" si="119"/>
        <v>-1241277556.3812089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-1241277556.3812089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-5171989.8182550371</v>
      </c>
      <c r="L1927" s="444">
        <f t="shared" ca="1" si="119"/>
        <v>-1246449546.1994638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-1246449546.1994638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-5193539.7758310996</v>
      </c>
      <c r="L1928" s="444">
        <f t="shared" ca="1" si="119"/>
        <v>-1251643085.9752948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-1251643085.9752948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-5215179.5248970613</v>
      </c>
      <c r="L1929" s="444">
        <f t="shared" ca="1" si="119"/>
        <v>-1256858265.5001919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-1256858265.5001919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-5236909.4395841332</v>
      </c>
      <c r="L1930" s="444">
        <f t="shared" ca="1" si="119"/>
        <v>-1262095174.9397759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-1262095174.9397759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-5258729.8955823993</v>
      </c>
      <c r="L1931" s="444">
        <f t="shared" ca="1" si="119"/>
        <v>-1267353904.8353584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-1267353904.8353584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-5280641.2701473264</v>
      </c>
      <c r="L1932" s="444">
        <f t="shared" ca="1" si="119"/>
        <v>-1272634546.1055057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-1272634546.1055057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-5302643.942106274</v>
      </c>
      <c r="L1933" s="444">
        <f t="shared" ca="1" si="119"/>
        <v>-1277937190.047612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-1277937190.047612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-5324738.2918650499</v>
      </c>
      <c r="L1934" s="444">
        <f t="shared" ca="1" si="119"/>
        <v>-1283261928.3394771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-1283261928.3394771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-5346924.7014144873</v>
      </c>
      <c r="L1935" s="444">
        <f t="shared" ca="1" si="119"/>
        <v>-1288608853.0408916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-1288608853.0408916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-5369203.5543370489</v>
      </c>
      <c r="L1936" s="444">
        <f t="shared" ca="1" si="119"/>
        <v>-1293978056.5952287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-1293978056.5952287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-5391575.2358134529</v>
      </c>
      <c r="L1937" s="444">
        <f t="shared" ca="1" si="119"/>
        <v>-1299369631.8310421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-1299369631.8310421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-5414040.1326293414</v>
      </c>
      <c r="L1938" s="444">
        <f t="shared" ca="1" si="119"/>
        <v>-1304783671.9636714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-1304783671.9636714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-5436598.633181964</v>
      </c>
      <c r="L1939" s="444">
        <f t="shared" ca="1" si="119"/>
        <v>-1310220270.5968535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-1310220270.5968535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-5459251.1274868893</v>
      </c>
      <c r="L1940" s="444">
        <f t="shared" ca="1" si="119"/>
        <v>-1315679521.7243404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-1315679521.7243404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-5481998.0071847513</v>
      </c>
      <c r="L1941" s="444">
        <f t="shared" ca="1" si="119"/>
        <v>-1321161519.7315252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-1321161519.7315252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-5504839.6655480219</v>
      </c>
      <c r="L1942" s="444">
        <f t="shared" ca="1" si="119"/>
        <v>-1326666359.3970733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-1326666359.3970733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-5527776.4974878049</v>
      </c>
      <c r="L1943" s="444">
        <f t="shared" ca="1" si="119"/>
        <v>-1332194135.8945611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-1332194135.8945611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-5550808.8995606713</v>
      </c>
      <c r="L1944" s="444">
        <f t="shared" ca="1" si="119"/>
        <v>-1337744944.7941217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-1337744944.7941217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-5573937.2699755076</v>
      </c>
      <c r="L1945" s="444">
        <f t="shared" ca="1" si="119"/>
        <v>-1343318882.0640972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-1343318882.0640972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-5597162.0086004045</v>
      </c>
      <c r="L1946" s="444">
        <f t="shared" ca="1" si="119"/>
        <v>-1348916044.0726976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-1348916044.0726976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-5620483.5169695737</v>
      </c>
      <c r="L1947" s="444">
        <f t="shared" ca="1" si="119"/>
        <v>-1354536527.5896673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-1354536527.5896673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-5643902.1982902801</v>
      </c>
      <c r="L1948" s="444">
        <f t="shared" ca="1" si="119"/>
        <v>-1360180429.7879577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-1360180429.7879577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-5667418.4574498236</v>
      </c>
      <c r="L1949" s="444">
        <f t="shared" ca="1" si="119"/>
        <v>-1365847848.2454076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-1365847848.2454076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-5691032.7010225318</v>
      </c>
      <c r="L1950" s="444">
        <f t="shared" ca="1" si="119"/>
        <v>-1371538880.9464302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-1371538880.9464302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-5714745.3372767922</v>
      </c>
      <c r="L1951" s="444">
        <f t="shared" ca="1" si="119"/>
        <v>-1377253626.2837069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-1377253626.2837069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-5738556.7761821123</v>
      </c>
      <c r="L1952" s="444">
        <f t="shared" ca="1" si="119"/>
        <v>-1382992183.0598891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-1382992183.0598891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-5762467.4294162048</v>
      </c>
      <c r="L1953" s="444">
        <f t="shared" ca="1" si="119"/>
        <v>-1388754650.4893053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-1388754650.4893053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-5786477.7103721052</v>
      </c>
      <c r="L1954" s="444">
        <f t="shared" ca="1" si="119"/>
        <v>-1394541128.1996775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-1394541128.1996775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-5810588.0341653228</v>
      </c>
      <c r="L1955" s="444">
        <f t="shared" ca="1" si="119"/>
        <v>-1400351716.2338428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-1400351716.2338428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-5834798.8176410114</v>
      </c>
      <c r="L1956" s="444">
        <f t="shared" ca="1" si="119"/>
        <v>-1406186515.0514839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-1406186515.0514839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-5859110.4793811832</v>
      </c>
      <c r="L1957" s="444">
        <f t="shared" ca="1" si="119"/>
        <v>-1412045625.530865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-1412045625.530865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-5883523.4397119377</v>
      </c>
      <c r="L1958" s="444">
        <f t="shared" ca="1" si="119"/>
        <v>-1417929148.970577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-1417929148.970577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-5908038.1207107371</v>
      </c>
      <c r="L1959" s="444">
        <f t="shared" ca="1" si="119"/>
        <v>-1423837187.0912879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-1423837187.0912879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-5932654.9462136989</v>
      </c>
      <c r="L1960" s="444">
        <f t="shared" ca="1" si="119"/>
        <v>-1429769842.0375016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-1429769842.0375016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-5957374.3418229232</v>
      </c>
      <c r="L1961" s="444">
        <f t="shared" ca="1" si="119"/>
        <v>-1435727216.3793244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-1435727216.3793244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-5982196.7349138521</v>
      </c>
      <c r="L1962" s="444">
        <f t="shared" ca="1" si="119"/>
        <v>-1441709413.1142383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-1441709413.1142383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-6007122.5546426596</v>
      </c>
      <c r="L1963" s="444">
        <f t="shared" ca="1" si="119"/>
        <v>-1447716535.6688809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-1447716535.6688809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-6032152.2319536703</v>
      </c>
      <c r="L1964" s="444">
        <f t="shared" ca="1" si="119"/>
        <v>-1453748687.9008346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-1453748687.9008346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-6057286.1995868105</v>
      </c>
      <c r="L1965" s="444">
        <f t="shared" ca="1" si="119"/>
        <v>-1459805974.1004214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-1459805974.1004214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-6082524.8920850893</v>
      </c>
      <c r="L1966" s="444">
        <f t="shared" ca="1" si="119"/>
        <v>-1465888498.9925065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-1465888498.9925065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-6107868.7458021101</v>
      </c>
      <c r="L1967" s="444">
        <f t="shared" ca="1" si="119"/>
        <v>-1471996367.7383087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-1471996367.7383087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-6133318.1989096198</v>
      </c>
      <c r="L1968" s="444">
        <f t="shared" ca="1" si="119"/>
        <v>-1478129685.9372182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-1478129685.9372182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-6158873.6914050756</v>
      </c>
      <c r="L1969" s="444">
        <f t="shared" ca="1" si="119"/>
        <v>-1484288559.6286232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-1484288559.6286232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-6184535.6651192633</v>
      </c>
      <c r="L1970" s="444">
        <f t="shared" ca="1" si="119"/>
        <v>-1490473095.2937424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-1490473095.2937424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-6210304.5637239264</v>
      </c>
      <c r="L1971" s="444">
        <f t="shared" ca="1" si="119"/>
        <v>-1496683399.8574665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-1496683399.8574665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-6236180.8327394435</v>
      </c>
      <c r="L1972" s="444">
        <f t="shared" ca="1" si="119"/>
        <v>-1502919580.6902058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-1502919580.6902058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-6262164.919542524</v>
      </c>
      <c r="L1973" s="444">
        <f t="shared" ca="1" si="119"/>
        <v>-1509181745.6097484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-1509181745.6097484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-6288257.2733739512</v>
      </c>
      <c r="L1974" s="444">
        <f t="shared" ca="1" si="119"/>
        <v>-1515470002.8831222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-1515470002.8831222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-6314458.3453463428</v>
      </c>
      <c r="L1975" s="444">
        <f t="shared" ca="1" si="119"/>
        <v>-1521784461.2284687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-1521784461.2284687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-6340768.5884519527</v>
      </c>
      <c r="L1976" s="444">
        <f t="shared" ca="1" si="119"/>
        <v>-1528125229.8169205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-1528125229.8169205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-6367188.4575705025</v>
      </c>
      <c r="L1977" s="444">
        <f t="shared" ca="1" si="119"/>
        <v>-1534492418.2744911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-1534492418.2744911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-6393718.4094770458</v>
      </c>
      <c r="L1978" s="444">
        <f t="shared" ca="1" si="119"/>
        <v>-1540886136.6839681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-1540886136.6839681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-6420358.902849867</v>
      </c>
      <c r="L1979" s="444">
        <f t="shared" ca="1" si="119"/>
        <v>-1547306495.586818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-1547306495.586818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-6447110.3982784078</v>
      </c>
      <c r="L1980" s="444">
        <f t="shared" ca="1" si="119"/>
        <v>-1553753605.9850965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-1553753605.9850965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-6473973.3582712356</v>
      </c>
      <c r="L1981" s="444">
        <f t="shared" ca="1" si="119"/>
        <v>-1560227579.3433676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-1560227579.3433676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-6500948.2472640313</v>
      </c>
      <c r="L1982" s="444">
        <f t="shared" ca="1" si="119"/>
        <v>-1566728527.5906317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-1566728527.5906317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-6528035.5316276317</v>
      </c>
      <c r="L1983" s="444">
        <f t="shared" ca="1" si="119"/>
        <v>-1573256563.1222594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-1573256563.1222594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-6555235.6796760811</v>
      </c>
      <c r="L1984" s="444">
        <f t="shared" ca="1" si="119"/>
        <v>-1579811798.8019354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-1579811798.8019354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-6582549.1616747305</v>
      </c>
      <c r="L1985" s="444">
        <f t="shared" ca="1" si="119"/>
        <v>-1586394347.9636102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-1586394347.9636102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-6609976.4498483753</v>
      </c>
      <c r="L1986" s="444">
        <f t="shared" ca="1" si="119"/>
        <v>-1593004324.4134586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-1593004324.4134586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-6637518.0183894103</v>
      </c>
      <c r="L1987" s="444">
        <f t="shared" ca="1" si="119"/>
        <v>-1599641842.431848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-1599641842.431848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-6665174.3434660332</v>
      </c>
      <c r="L1988" s="444">
        <f t="shared" ca="1" si="119"/>
        <v>-1606307016.7753141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-1606307016.7753141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-6692945.9032304753</v>
      </c>
      <c r="L1989" s="444">
        <f t="shared" ca="1" si="119"/>
        <v>-1612999962.6785445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-1612999962.6785445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-6720833.1778272688</v>
      </c>
      <c r="L1990" s="444">
        <f t="shared" ca="1" si="119"/>
        <v>-1619720795.8563719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-1619720795.8563719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-6748836.6494015492</v>
      </c>
      <c r="L1991" s="444">
        <f t="shared" ca="1" si="119"/>
        <v>-1626469632.5057735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-1626469632.5057735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-6776956.80210739</v>
      </c>
      <c r="L1992" s="444">
        <f t="shared" ca="1" si="119"/>
        <v>-1633246589.3078809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-1633246589.3078809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-6805194.1221161699</v>
      </c>
      <c r="L1993" s="444">
        <f t="shared" ca="1" si="119"/>
        <v>-1640051783.429997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-1640051783.429997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-6833549.0976249874</v>
      </c>
      <c r="L1994" s="444">
        <f t="shared" ca="1" si="119"/>
        <v>-1646885332.527622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-1646885332.527622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-6862022.2188650919</v>
      </c>
      <c r="L1995" s="444">
        <f t="shared" ca="1" si="119"/>
        <v>-1653747354.7464871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-1653747354.7464871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-6890613.9781103628</v>
      </c>
      <c r="L1996" s="444">
        <f t="shared" ca="1" si="119"/>
        <v>-1660637968.7245975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-1660637968.7245975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-6919324.8696858222</v>
      </c>
      <c r="L1997" s="444">
        <f t="shared" ca="1" si="119"/>
        <v>-1667557293.5942833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-1667557293.5942833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-6948155.3899761802</v>
      </c>
      <c r="L1998" s="444">
        <f t="shared" ca="1" si="119"/>
        <v>-1674505448.9842596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-1674505448.9842596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-6977106.0374344159</v>
      </c>
      <c r="L1999" s="444">
        <f t="shared" ca="1" si="119"/>
        <v>-1681482555.0216939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-1681482555.0216939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-7006177.3125903923</v>
      </c>
      <c r="L2000" s="444">
        <f t="shared" ca="1" si="119"/>
        <v>-1688488732.3342843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-1688488732.3342843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-7035369.7180595174</v>
      </c>
      <c r="L2001" s="444">
        <f t="shared" ca="1" si="119"/>
        <v>-1695524102.0523438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-1695524102.0523438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-7064683.7585514318</v>
      </c>
      <c r="L2002" s="444">
        <f t="shared" ca="1" si="119"/>
        <v>-1702588785.8108952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-1702588785.8108952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-7094119.9408787303</v>
      </c>
      <c r="L2003" s="444">
        <f t="shared" ca="1" si="119"/>
        <v>-1709682905.7517738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-1709682905.7517738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-7123678.7739657247</v>
      </c>
      <c r="L2004" s="444">
        <f t="shared" ca="1" si="119"/>
        <v>-1716806584.5257397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-1716806584.5257397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-7153360.7688572491</v>
      </c>
      <c r="L2005" s="444">
        <f t="shared" ca="1" si="119"/>
        <v>-1723959945.2945969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-1723959945.2945969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-7183166.4387274869</v>
      </c>
      <c r="L2006" s="444">
        <f t="shared" ca="1" si="119"/>
        <v>-1731143111.7333243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-1731143111.7333243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-7213096.298888851</v>
      </c>
      <c r="L2007" s="444">
        <f t="shared" ca="1" si="119"/>
        <v>-1738356208.0322132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-1738356208.0322132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-7243150.8668008884</v>
      </c>
      <c r="L2008" s="444">
        <f t="shared" ca="1" si="119"/>
        <v>-1745599358.899014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-1745599358.899014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-7273330.6620792234</v>
      </c>
      <c r="L2009" s="444">
        <f t="shared" ca="1" si="119"/>
        <v>-1752872689.5610933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-1752872689.5610933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-7303636.2065045554</v>
      </c>
      <c r="L2010" s="444">
        <f t="shared" ca="1" si="119"/>
        <v>-1760176325.7675979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-1760176325.7675979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-7334068.0240316577</v>
      </c>
      <c r="L2011" s="444">
        <f t="shared" ca="1" si="119"/>
        <v>-1767510393.7916296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-1767510393.7916296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-7364626.640798456</v>
      </c>
      <c r="L2012" s="444">
        <f t="shared" ca="1" si="119"/>
        <v>-1774875020.4324281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-1774875020.4324281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-7395312.5851351172</v>
      </c>
      <c r="L2013" s="444">
        <f t="shared" ca="1" si="119"/>
        <v>-1782270333.0175633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-1782270333.0175633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-7426126.3875731807</v>
      </c>
      <c r="L2014" s="444">
        <f t="shared" ca="1" si="119"/>
        <v>-1789696459.4051366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-1789696459.4051366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-7457068.5808547353</v>
      </c>
      <c r="L2015" s="444">
        <f t="shared" ca="1" si="119"/>
        <v>-1797153527.9859912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-1797153527.9859912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-7488139.6999416305</v>
      </c>
      <c r="L2016" s="444">
        <f t="shared" ca="1" si="119"/>
        <v>-1804641667.6859329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-1804641667.6859329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-7519340.2820247198</v>
      </c>
      <c r="L2017" s="444">
        <f t="shared" ca="1" si="119"/>
        <v>-1812161007.9679575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-1812161007.9679575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-7550670.8665331565</v>
      </c>
      <c r="L2018" s="444">
        <f t="shared" ca="1" si="119"/>
        <v>-1819711678.8344905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-1819711678.8344905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-7582131.9951437106</v>
      </c>
      <c r="L2019" s="444">
        <f t="shared" ca="1" si="119"/>
        <v>-1827293810.8296342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-1827293810.8296342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-7613724.2117901426</v>
      </c>
      <c r="L2020" s="444">
        <f t="shared" ca="1" si="119"/>
        <v>-1834907535.0414243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-1834907535.0414243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-7645448.0626726011</v>
      </c>
      <c r="L2021" s="444">
        <f t="shared" ca="1" si="119"/>
        <v>-1842552983.1040969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-1842552983.1040969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-7677304.0962670706</v>
      </c>
      <c r="L2022" s="444">
        <f t="shared" ca="1" si="119"/>
        <v>-1850230287.2003639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-1850230287.2003639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-7709292.8633348485</v>
      </c>
      <c r="L2023" s="444">
        <f t="shared" ca="1" si="119"/>
        <v>-1857939580.0636988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-1857939580.0636988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-7741414.916932079</v>
      </c>
      <c r="L2024" s="444">
        <f t="shared" ca="1" si="119"/>
        <v>-1865680994.9806309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-1865680994.9806309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-7773670.8124192953</v>
      </c>
      <c r="L2025" s="444">
        <f t="shared" ca="1" si="119"/>
        <v>-1873454665.7930503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-1873454665.7930503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-7806061.1074710423</v>
      </c>
      <c r="L2026" s="444">
        <f t="shared" ca="1" si="119"/>
        <v>-1881260726.9005213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-1881260726.9005213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-7838586.3620855054</v>
      </c>
      <c r="L2027" s="444">
        <f t="shared" ca="1" si="119"/>
        <v>-1889099313.2626069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-1889099313.2626069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-7871247.1385941952</v>
      </c>
      <c r="L2028" s="444">
        <f t="shared" ca="1" si="119"/>
        <v>-1896970560.401201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-1896970560.401201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-7904044.00167167</v>
      </c>
      <c r="L2029" s="444">
        <f t="shared" ca="1" si="119"/>
        <v>-1904874604.4028726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-1904874604.4028726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-7936977.518345302</v>
      </c>
      <c r="L2030" s="444">
        <f t="shared" ca="1" si="119"/>
        <v>-1912811581.9212179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-1912811581.9212179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-7970048.2580050733</v>
      </c>
      <c r="L2031" s="444">
        <f t="shared" ca="1" si="119"/>
        <v>-1920781630.1792231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-1920781630.1792231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-8003256.7924134294</v>
      </c>
      <c r="L2032" s="444">
        <f t="shared" ca="1" si="119"/>
        <v>-1928784886.9716365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-1928784886.9716365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-8036603.6957151517</v>
      </c>
      <c r="L2033" s="444">
        <f t="shared" ca="1" si="119"/>
        <v>-1936821490.6673517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-1936821490.6673517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-8070089.5444472991</v>
      </c>
      <c r="L2034" s="444">
        <f t="shared" ca="1" si="119"/>
        <v>-1944891580.2117989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-1944891580.2117989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-8103714.9175491622</v>
      </c>
      <c r="L2035" s="444">
        <f t="shared" ca="1" si="119"/>
        <v>-1952995295.129348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-1952995295.129348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-8137480.3963722838</v>
      </c>
      <c r="L2036" s="444">
        <f t="shared" ca="1" si="119"/>
        <v>-1961132775.5257204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-1961132775.5257204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-8171386.5646905005</v>
      </c>
      <c r="L2037" s="444">
        <f t="shared" ca="1" si="119"/>
        <v>-1969304162.0904109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-1969304162.0904109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-8205434.0087100444</v>
      </c>
      <c r="L2038" s="444">
        <f t="shared" ca="1" si="119"/>
        <v>-1977509596.0991211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-1977509596.0991211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-8239623.3170796717</v>
      </c>
      <c r="L2039" s="444">
        <f t="shared" ca="1" si="119"/>
        <v>-1985749219.4162009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-1985749219.4162009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-8273955.0809008367</v>
      </c>
      <c r="L2040" s="444">
        <f t="shared" ca="1" si="119"/>
        <v>-1994023174.4971018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-1994023174.4971018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-8308429.8937379234</v>
      </c>
      <c r="L2041" s="444">
        <f t="shared" ca="1" si="119"/>
        <v>-2002331604.3908398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-2002331604.3908398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-8343048.3516285</v>
      </c>
      <c r="L2042" s="444">
        <f t="shared" ca="1" si="119"/>
        <v>-2010674652.7424684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-2010674652.7424684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-8377811.0530936178</v>
      </c>
      <c r="L2043" s="444">
        <f t="shared" ca="1" si="119"/>
        <v>-2019052463.795562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-2019052463.795562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-8412718.5991481766</v>
      </c>
      <c r="L2044" s="444">
        <f t="shared" ca="1" si="119"/>
        <v>-2027465182.3947103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-2027465182.3947103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-8447771.5933112931</v>
      </c>
      <c r="L2045" s="444">
        <f t="shared" ca="1" si="119"/>
        <v>-2035912953.9880216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-2035912953.9880216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-8482970.6416167561</v>
      </c>
      <c r="L2046" s="444">
        <f t="shared" ca="1" si="119"/>
        <v>-2044395924.6296384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-2044395924.6296384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-8518316.3526234925</v>
      </c>
      <c r="L2047" s="444">
        <f t="shared" ca="1" si="119"/>
        <v>-2052914240.9822619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-2052914240.9822619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-8553809.3374260906</v>
      </c>
      <c r="L2048" s="444">
        <f t="shared" ref="L2048:L2302" ca="1" si="124">I2048-J2048+K2048</f>
        <v>-2061468050.3196881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-2061468050.3196881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-8589450.2096653674</v>
      </c>
      <c r="L2049" s="444">
        <f t="shared" ca="1" si="124"/>
        <v>-2070057500.5293534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-2070057500.5293534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-8625239.5855389722</v>
      </c>
      <c r="L2050" s="444">
        <f t="shared" ca="1" si="124"/>
        <v>-2078682740.1148922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-2078682740.1148922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-8661178.0838120505</v>
      </c>
      <c r="L2051" s="444">
        <f t="shared" ca="1" si="124"/>
        <v>-2087343918.1987042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-2087343918.1987042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-8697266.3258279338</v>
      </c>
      <c r="L2052" s="444">
        <f t="shared" ca="1" si="124"/>
        <v>-2096041184.5245321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-2096041184.5245321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-8733504.9355188832</v>
      </c>
      <c r="L2053" s="444">
        <f t="shared" ca="1" si="124"/>
        <v>-2104774689.4600511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-2104774689.4600511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-8769894.5394168794</v>
      </c>
      <c r="L2054" s="444">
        <f t="shared" ca="1" si="124"/>
        <v>-2113544583.9994678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-2113544583.9994678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-8806435.7666644491</v>
      </c>
      <c r="L2055" s="444">
        <f t="shared" ca="1" si="124"/>
        <v>-2122351019.7661324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-2122351019.7661324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-8843129.2490255516</v>
      </c>
      <c r="L2056" s="444">
        <f t="shared" ca="1" si="124"/>
        <v>-2131194149.0151579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-2131194149.0151579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-8879975.6208964922</v>
      </c>
      <c r="L2057" s="444">
        <f t="shared" ca="1" si="124"/>
        <v>-2140074124.6360545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-2140074124.6360545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-8916975.5193168931</v>
      </c>
      <c r="L2058" s="444">
        <f t="shared" ca="1" si="124"/>
        <v>-2148991100.1553712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-2148991100.1553712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-8954129.583980713</v>
      </c>
      <c r="L2059" s="444">
        <f t="shared" ca="1" si="124"/>
        <v>-2157945229.7393517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-2157945229.7393517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-8991438.4572472982</v>
      </c>
      <c r="L2060" s="444">
        <f t="shared" ca="1" si="124"/>
        <v>-2166936668.196599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-2166936668.196599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-9028902.7841524966</v>
      </c>
      <c r="L2061" s="444">
        <f t="shared" ca="1" si="124"/>
        <v>-2175965570.9807515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-2175965570.9807515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-9066523.2124197986</v>
      </c>
      <c r="L2062" s="444">
        <f t="shared" ca="1" si="124"/>
        <v>-2185032094.1931715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-2185032094.1931715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-9104300.3924715482</v>
      </c>
      <c r="L2063" s="444">
        <f t="shared" ca="1" si="124"/>
        <v>-2194136394.5856428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-2194136394.5856428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-9142234.9774401784</v>
      </c>
      <c r="L2064" s="444">
        <f t="shared" ca="1" si="124"/>
        <v>-2203278629.5630832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-2203278629.5630832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-9180327.623179514</v>
      </c>
      <c r="L2065" s="444">
        <f t="shared" ca="1" si="124"/>
        <v>-2212458957.1862626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-2212458957.1862626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-9218578.9882760942</v>
      </c>
      <c r="L2066" s="444">
        <f t="shared" ca="1" si="124"/>
        <v>-2221677536.1745386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-2221677536.1745386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-9256989.734060578</v>
      </c>
      <c r="L2067" s="444">
        <f t="shared" ca="1" si="124"/>
        <v>-2230934525.9085994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-2230934525.9085994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-9295560.5246191639</v>
      </c>
      <c r="L2068" s="444">
        <f t="shared" ca="1" si="124"/>
        <v>-2240230086.4332185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-2240230086.4332185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-9334292.0268050767</v>
      </c>
      <c r="L2069" s="444">
        <f t="shared" ca="1" si="124"/>
        <v>-2249564378.4600234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-2249564378.4600234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-9373184.9102500975</v>
      </c>
      <c r="L2070" s="444">
        <f t="shared" ca="1" si="124"/>
        <v>-2258937563.3702736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-2258937563.3702736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-9412239.8473761398</v>
      </c>
      <c r="L2071" s="444">
        <f t="shared" ca="1" si="124"/>
        <v>-2268349803.2176499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-2268349803.2176499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-9451457.5134068746</v>
      </c>
      <c r="L2072" s="444">
        <f t="shared" ca="1" si="124"/>
        <v>-2277801260.7310567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-2277801260.7310567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-9490838.5863794032</v>
      </c>
      <c r="L2073" s="444">
        <f t="shared" ca="1" si="124"/>
        <v>-2287292099.3174362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-2287292099.3174362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-9530383.7471559849</v>
      </c>
      <c r="L2074" s="444">
        <f t="shared" ca="1" si="124"/>
        <v>-2296822483.0645924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-2296822483.0645924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-9570093.6794358008</v>
      </c>
      <c r="L2075" s="444">
        <f t="shared" ca="1" si="124"/>
        <v>-2306392576.7440281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-2306392576.7440281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-9609969.0697667841</v>
      </c>
      <c r="L2076" s="444">
        <f t="shared" ca="1" si="124"/>
        <v>-2316002545.8137951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-2316002545.8137951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-9650010.6075574793</v>
      </c>
      <c r="L2077" s="444">
        <f t="shared" ca="1" si="124"/>
        <v>-2325652556.4213524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-2325652556.4213524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-9690218.9850889686</v>
      </c>
      <c r="L2078" s="444">
        <f t="shared" ca="1" si="124"/>
        <v>-2335342775.4064412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-2335342775.4064412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-9730594.8975268379</v>
      </c>
      <c r="L2079" s="444">
        <f t="shared" ca="1" si="124"/>
        <v>-2345073370.303968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-2345073370.303968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-9771139.0429331996</v>
      </c>
      <c r="L2080" s="444">
        <f t="shared" ca="1" si="124"/>
        <v>-2354844509.3469009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-2354844509.3469009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-9811852.1222787537</v>
      </c>
      <c r="L2081" s="444">
        <f t="shared" ca="1" si="124"/>
        <v>-2364656361.4691796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-2364656361.4691796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-9852734.8394549154</v>
      </c>
      <c r="L2082" s="444">
        <f t="shared" ca="1" si="124"/>
        <v>-2374509096.3086348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-2374509096.3086348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-9893787.901285978</v>
      </c>
      <c r="L2083" s="444">
        <f t="shared" ca="1" si="124"/>
        <v>-2384402884.2099209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-2384402884.2099209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-9935012.0175413378</v>
      </c>
      <c r="L2084" s="444">
        <f t="shared" ca="1" si="124"/>
        <v>-2394337896.2274623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-2394337896.2274623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-9976407.9009477589</v>
      </c>
      <c r="L2085" s="444">
        <f t="shared" ca="1" si="124"/>
        <v>-2404314304.1284099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-2404314304.1284099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-10017976.267201707</v>
      </c>
      <c r="L2086" s="444">
        <f t="shared" ca="1" si="124"/>
        <v>-2414332280.3956118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-2414332280.3956118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-10059717.834981715</v>
      </c>
      <c r="L2087" s="444">
        <f t="shared" ca="1" si="124"/>
        <v>-2424391998.2305937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-2424391998.2305937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-10101633.325960808</v>
      </c>
      <c r="L2088" s="444">
        <f t="shared" ca="1" si="124"/>
        <v>-2434493631.5565543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-2434493631.5565543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-10143723.464818977</v>
      </c>
      <c r="L2089" s="444">
        <f t="shared" ca="1" si="124"/>
        <v>-2444637355.0213733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-2444637355.0213733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-10185988.979255721</v>
      </c>
      <c r="L2090" s="444">
        <f t="shared" ca="1" si="124"/>
        <v>-2454823344.0006289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-2454823344.0006289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-10228430.60000262</v>
      </c>
      <c r="L2091" s="444">
        <f t="shared" ca="1" si="124"/>
        <v>-2465051774.6006317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-2465051774.6006317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-10271049.060835965</v>
      </c>
      <c r="L2092" s="444">
        <f t="shared" ca="1" si="124"/>
        <v>-2475322823.6614676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-2475322823.6614676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-10313845.098589448</v>
      </c>
      <c r="L2093" s="444">
        <f t="shared" ca="1" si="124"/>
        <v>-2485636668.760057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-2485636668.760057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-10356819.453166904</v>
      </c>
      <c r="L2094" s="444">
        <f t="shared" ca="1" si="124"/>
        <v>-2495993488.2132239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-2495993488.2132239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-10399972.8675551</v>
      </c>
      <c r="L2095" s="444">
        <f t="shared" ca="1" si="124"/>
        <v>-2506393461.0807791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-2506393461.0807791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-10443306.087836578</v>
      </c>
      <c r="L2096" s="444">
        <f t="shared" ca="1" si="124"/>
        <v>-2516836767.1686158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-2516836767.1686158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-10486819.863202566</v>
      </c>
      <c r="L2097" s="444">
        <f t="shared" ca="1" si="124"/>
        <v>-2527323587.0318184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-2527323587.0318184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-10530514.94596591</v>
      </c>
      <c r="L2098" s="444">
        <f t="shared" ca="1" si="124"/>
        <v>-2537854101.9777842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-2537854101.9777842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-10574392.091574101</v>
      </c>
      <c r="L2099" s="444">
        <f t="shared" ca="1" si="124"/>
        <v>-2548428494.0693583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-2548428494.0693583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-10618452.058622327</v>
      </c>
      <c r="L2100" s="444">
        <f t="shared" ca="1" si="124"/>
        <v>-2559046946.1279807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-2559046946.1279807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-10662695.608866585</v>
      </c>
      <c r="L2101" s="444">
        <f t="shared" ca="1" si="124"/>
        <v>-2569709641.7368474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-2569709641.7368474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-10707123.507236864</v>
      </c>
      <c r="L2102" s="444">
        <f t="shared" ca="1" si="124"/>
        <v>-2580416765.2440844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-2580416765.2440844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-10751736.521850351</v>
      </c>
      <c r="L2103" s="444">
        <f t="shared" ca="1" si="124"/>
        <v>-2591168501.7659349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-2591168501.7659349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-10796535.424024729</v>
      </c>
      <c r="L2104" s="444">
        <f t="shared" ca="1" si="124"/>
        <v>-2601965037.1899595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-2601965037.1899595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-10841520.988291498</v>
      </c>
      <c r="L2105" s="444">
        <f t="shared" ca="1" si="124"/>
        <v>-2612806558.1782508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-2612806558.1782508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-10886693.992409378</v>
      </c>
      <c r="L2106" s="444">
        <f t="shared" ca="1" si="124"/>
        <v>-2623693252.17066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-2623693252.17066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-10932055.21737775</v>
      </c>
      <c r="L2107" s="444">
        <f t="shared" ca="1" si="124"/>
        <v>-2634625307.3880377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-2634625307.3880377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-10977605.447450157</v>
      </c>
      <c r="L2108" s="444">
        <f t="shared" ca="1" si="124"/>
        <v>-2645602912.8354878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-2645602912.8354878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-11023345.470147867</v>
      </c>
      <c r="L2109" s="444">
        <f t="shared" ca="1" si="124"/>
        <v>-2656626258.3056359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-2656626258.3056359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-11069276.076273482</v>
      </c>
      <c r="L2110" s="444">
        <f t="shared" ca="1" si="124"/>
        <v>-2667695534.3819094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-2667695534.3819094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-11115398.059924623</v>
      </c>
      <c r="L2111" s="444">
        <f t="shared" ca="1" si="124"/>
        <v>-2678810932.441834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-2678810932.441834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-11161712.218507642</v>
      </c>
      <c r="L2112" s="444">
        <f t="shared" ca="1" si="124"/>
        <v>-2689972644.6603417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-2689972644.6603417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-11208219.352751425</v>
      </c>
      <c r="L2113" s="444">
        <f t="shared" ca="1" si="124"/>
        <v>-2701180864.013093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-2701180864.013093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-11254920.266721221</v>
      </c>
      <c r="L2114" s="444">
        <f t="shared" ca="1" si="124"/>
        <v>-2712435784.2798142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-2712435784.2798142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-11301815.767832559</v>
      </c>
      <c r="L2115" s="444">
        <f t="shared" ca="1" si="124"/>
        <v>-2723737600.047647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-2723737600.047647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-11348906.666865196</v>
      </c>
      <c r="L2116" s="444">
        <f t="shared" ca="1" si="124"/>
        <v>-2735086506.7145123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-2735086506.7145123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-11396193.777977135</v>
      </c>
      <c r="L2117" s="444">
        <f t="shared" ca="1" si="124"/>
        <v>-2746482700.4924893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-2746482700.4924893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-11443677.918718705</v>
      </c>
      <c r="L2118" s="444">
        <f t="shared" ca="1" si="124"/>
        <v>-2757926378.4112082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-2757926378.4112082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-11491359.9100467</v>
      </c>
      <c r="L2119" s="444">
        <f t="shared" ca="1" si="124"/>
        <v>-2769417738.3212547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-2769417738.3212547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-11539240.576338561</v>
      </c>
      <c r="L2120" s="444">
        <f t="shared" ca="1" si="124"/>
        <v>-2780956978.8975935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-2780956978.8975935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-11587320.745406639</v>
      </c>
      <c r="L2121" s="444">
        <f t="shared" ca="1" si="124"/>
        <v>-2792544299.6430001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-2792544299.6430001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-11635601.248512501</v>
      </c>
      <c r="L2122" s="444">
        <f t="shared" ca="1" si="124"/>
        <v>-2804179900.8915124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-2804179900.8915124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-11684082.920381302</v>
      </c>
      <c r="L2123" s="444">
        <f t="shared" ca="1" si="124"/>
        <v>-2815863983.8118935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-2815863983.8118935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-11732766.599216223</v>
      </c>
      <c r="L2124" s="444">
        <f t="shared" ca="1" si="124"/>
        <v>-2827596750.4111099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-2827596750.4111099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-11781653.126712957</v>
      </c>
      <c r="L2125" s="444">
        <f t="shared" ca="1" si="124"/>
        <v>-2839378403.5378227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-2839378403.5378227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-11830743.348074261</v>
      </c>
      <c r="L2126" s="444">
        <f t="shared" ca="1" si="124"/>
        <v>-2851209146.8858972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-2851209146.8858972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-11880038.112024572</v>
      </c>
      <c r="L2127" s="444">
        <f t="shared" ca="1" si="124"/>
        <v>-2863089184.9979219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-2863089184.9979219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-11929538.270824675</v>
      </c>
      <c r="L2128" s="444">
        <f t="shared" ca="1" si="124"/>
        <v>-2875018723.2687469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-2875018723.2687469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-11979244.680286445</v>
      </c>
      <c r="L2129" s="444">
        <f t="shared" ca="1" si="124"/>
        <v>-2886997967.9490333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-2886997967.9490333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-12029158.199787639</v>
      </c>
      <c r="L2130" s="444">
        <f t="shared" ca="1" si="124"/>
        <v>-2899027126.1488209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-2899027126.1488209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-12079279.692286754</v>
      </c>
      <c r="L2131" s="444">
        <f t="shared" ca="1" si="124"/>
        <v>-2911106405.8411078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-2911106405.8411078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-12129610.024337949</v>
      </c>
      <c r="L2132" s="444">
        <f t="shared" ca="1" si="124"/>
        <v>-2923236015.8654456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-2923236015.8654456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-12180150.066106023</v>
      </c>
      <c r="L2133" s="444">
        <f t="shared" ca="1" si="124"/>
        <v>-2935416165.9315515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-2935416165.9315515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-12230900.691381464</v>
      </c>
      <c r="L2134" s="444">
        <f t="shared" ca="1" si="124"/>
        <v>-2947647066.6229329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-2947647066.6229329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-12281862.777595554</v>
      </c>
      <c r="L2135" s="444">
        <f t="shared" ca="1" si="124"/>
        <v>-2959928929.4005284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-2959928929.4005284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-12333037.205835534</v>
      </c>
      <c r="L2136" s="444">
        <f t="shared" ca="1" si="124"/>
        <v>-2972261966.6063638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-2972261966.6063638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-12384424.860859849</v>
      </c>
      <c r="L2137" s="444">
        <f t="shared" ca="1" si="124"/>
        <v>-2984646391.4672236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-2984646391.4672236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-12436026.631113432</v>
      </c>
      <c r="L2138" s="444">
        <f t="shared" ca="1" si="124"/>
        <v>-2997082418.0983372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-2997082418.0983372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-12487843.408743072</v>
      </c>
      <c r="L2139" s="444">
        <f t="shared" ca="1" si="124"/>
        <v>-3009570261.5070801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-3009570261.5070801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-12539876.089612834</v>
      </c>
      <c r="L2140" s="444">
        <f t="shared" ca="1" si="124"/>
        <v>-3022110137.596693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-3022110137.596693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-12592125.573319554</v>
      </c>
      <c r="L2141" s="444">
        <f t="shared" ca="1" si="124"/>
        <v>-3034702263.1700125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-3034702263.1700125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-12644592.763208386</v>
      </c>
      <c r="L2142" s="444">
        <f t="shared" ca="1" si="124"/>
        <v>-3047346855.9332209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-3047346855.9332209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-12697278.566388421</v>
      </c>
      <c r="L2143" s="444">
        <f t="shared" ca="1" si="124"/>
        <v>-3060044134.4996095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-3060044134.4996095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-12750183.893748373</v>
      </c>
      <c r="L2144" s="444">
        <f t="shared" ca="1" si="124"/>
        <v>-3072794318.3933578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-3072794318.3933578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-12803309.659972323</v>
      </c>
      <c r="L2145" s="444">
        <f t="shared" ca="1" si="124"/>
        <v>-3085597628.0533299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-3085597628.0533299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-12856656.783555541</v>
      </c>
      <c r="L2146" s="444">
        <f t="shared" ca="1" si="124"/>
        <v>-3098454284.8368855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-3098454284.8368855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-12910226.186820356</v>
      </c>
      <c r="L2147" s="444">
        <f t="shared" ca="1" si="124"/>
        <v>-3111364511.023706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-3111364511.023706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-12964018.795932109</v>
      </c>
      <c r="L2148" s="444">
        <f t="shared" ca="1" si="124"/>
        <v>-3124328529.8196383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-3124328529.8196383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-13018035.54091516</v>
      </c>
      <c r="L2149" s="444">
        <f t="shared" ca="1" si="124"/>
        <v>-3137346565.3605533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-3137346565.3605533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-13072277.355668971</v>
      </c>
      <c r="L2150" s="444">
        <f t="shared" ca="1" si="124"/>
        <v>-3150418842.7162223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-3150418842.7162223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-13126745.17798426</v>
      </c>
      <c r="L2151" s="444">
        <f t="shared" ca="1" si="124"/>
        <v>-3163545587.8942065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-3163545587.8942065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-13181439.949559193</v>
      </c>
      <c r="L2152" s="444">
        <f t="shared" ca="1" si="124"/>
        <v>-3176727027.8437657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-3176727027.8437657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-13236362.616015691</v>
      </c>
      <c r="L2153" s="444">
        <f t="shared" ca="1" si="124"/>
        <v>-3189963390.4597816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-3189963390.4597816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-13291514.126915757</v>
      </c>
      <c r="L2154" s="444">
        <f t="shared" ca="1" si="124"/>
        <v>-3203254904.5866976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-3203254904.5866976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-13346895.435777906</v>
      </c>
      <c r="L2155" s="444">
        <f t="shared" ca="1" si="124"/>
        <v>-3216601800.0224757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-3216601800.0224757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-13402507.500093648</v>
      </c>
      <c r="L2156" s="444">
        <f t="shared" ca="1" si="124"/>
        <v>-3230004307.5225692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-3230004307.5225692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-13458351.281344038</v>
      </c>
      <c r="L2157" s="444">
        <f t="shared" ca="1" si="124"/>
        <v>-3243462658.8039131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-3243462658.8039131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-13514427.745016305</v>
      </c>
      <c r="L2158" s="444">
        <f t="shared" ca="1" si="124"/>
        <v>-3256977086.5489292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-3256977086.5489292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-13570737.860620538</v>
      </c>
      <c r="L2159" s="444">
        <f t="shared" ca="1" si="124"/>
        <v>-3270547824.4095497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-3270547824.4095497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-13627282.601706456</v>
      </c>
      <c r="L2160" s="444">
        <f t="shared" ca="1" si="124"/>
        <v>-3284175107.0112562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-3284175107.0112562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-13684062.945880234</v>
      </c>
      <c r="L2161" s="444">
        <f t="shared" ca="1" si="124"/>
        <v>-3297859169.9571366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-3297859169.9571366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-13741079.874821402</v>
      </c>
      <c r="L2162" s="444">
        <f t="shared" ca="1" si="124"/>
        <v>-3311600249.8319578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-3311600249.8319578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-13798334.374299824</v>
      </c>
      <c r="L2163" s="444">
        <f t="shared" ca="1" si="124"/>
        <v>-3325398584.2062578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-3325398584.2062578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-13855827.434192741</v>
      </c>
      <c r="L2164" s="444">
        <f t="shared" ca="1" si="124"/>
        <v>-3339254411.6404505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-3339254411.6404505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-13913560.048501877</v>
      </c>
      <c r="L2165" s="444">
        <f t="shared" ca="1" si="124"/>
        <v>-3353167971.6889524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-3353167971.6889524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-13971533.215370635</v>
      </c>
      <c r="L2166" s="444">
        <f t="shared" ca="1" si="124"/>
        <v>-3367139504.9043231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-3367139504.9043231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-14029747.937101347</v>
      </c>
      <c r="L2167" s="444">
        <f t="shared" ca="1" si="124"/>
        <v>-3381169252.8414245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-3381169252.8414245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-14088205.220172601</v>
      </c>
      <c r="L2168" s="444">
        <f t="shared" ca="1" si="124"/>
        <v>-3395257458.0615969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-3395257458.0615969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-14146906.075256653</v>
      </c>
      <c r="L2169" s="444">
        <f t="shared" ca="1" si="124"/>
        <v>-3409404364.1368537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-3409404364.1368537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-14205851.51723689</v>
      </c>
      <c r="L2170" s="444">
        <f t="shared" ca="1" si="124"/>
        <v>-3423610215.6540904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-3423610215.6540904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-14265042.565225374</v>
      </c>
      <c r="L2171" s="444">
        <f t="shared" ca="1" si="124"/>
        <v>-3437875258.219316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-3437875258.219316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-14324480.242580481</v>
      </c>
      <c r="L2172" s="444">
        <f t="shared" ca="1" si="124"/>
        <v>-3452199738.4618964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-3452199738.4618964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-14384165.576924568</v>
      </c>
      <c r="L2173" s="444">
        <f t="shared" ca="1" si="124"/>
        <v>-3466583904.0388212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-3466583904.0388212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-14444099.600161754</v>
      </c>
      <c r="L2174" s="444">
        <f t="shared" ca="1" si="124"/>
        <v>-3481028003.6389828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-3481028003.6389828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-14504283.348495761</v>
      </c>
      <c r="L2175" s="444">
        <f t="shared" ca="1" si="124"/>
        <v>-3495532286.9874787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-3495532286.9874787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-14564717.86244783</v>
      </c>
      <c r="L2176" s="444">
        <f t="shared" ca="1" si="124"/>
        <v>-3510097004.8499265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-3510097004.8499265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-14625404.186874693</v>
      </c>
      <c r="L2177" s="444">
        <f t="shared" ca="1" si="124"/>
        <v>-3524722409.0368013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-3524722409.0368013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-14686343.370986672</v>
      </c>
      <c r="L2178" s="444">
        <f t="shared" ca="1" si="124"/>
        <v>-3539408752.4077878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-3539408752.4077878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-14747536.468365785</v>
      </c>
      <c r="L2179" s="444">
        <f t="shared" ca="1" si="124"/>
        <v>-3554156288.8761535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-3554156288.8761535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-14808984.536983971</v>
      </c>
      <c r="L2180" s="444">
        <f t="shared" ca="1" si="124"/>
        <v>-3568965273.4131374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-3568965273.4131374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-14870688.639221404</v>
      </c>
      <c r="L2181" s="444">
        <f t="shared" ca="1" si="124"/>
        <v>-3583835962.0523586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-3583835962.0523586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-14932649.841884825</v>
      </c>
      <c r="L2182" s="444">
        <f t="shared" ca="1" si="124"/>
        <v>-3598768611.8942432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-3598768611.8942432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-14994869.216226013</v>
      </c>
      <c r="L2183" s="444">
        <f t="shared" ca="1" si="124"/>
        <v>-3613763481.1104693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-3613763481.1104693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-15057347.83796029</v>
      </c>
      <c r="L2184" s="444">
        <f t="shared" ca="1" si="124"/>
        <v>-3628820828.9484296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-3628820828.9484296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-15120086.787285123</v>
      </c>
      <c r="L2185" s="444">
        <f t="shared" ca="1" si="124"/>
        <v>-3643940915.7357149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-3643940915.7357149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-15183087.148898812</v>
      </c>
      <c r="L2186" s="444">
        <f t="shared" ca="1" si="124"/>
        <v>-3659124002.8846135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-3659124002.8846135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-15246350.012019223</v>
      </c>
      <c r="L2187" s="444">
        <f t="shared" ca="1" si="124"/>
        <v>-3674370352.8966327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-3674370352.8966327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-15309876.470402634</v>
      </c>
      <c r="L2188" s="444">
        <f t="shared" ca="1" si="124"/>
        <v>-3689680229.3670354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-3689680229.3670354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-15373667.622362647</v>
      </c>
      <c r="L2189" s="444">
        <f t="shared" ca="1" si="124"/>
        <v>-3705053896.989398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-3705053896.989398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-15437724.570789156</v>
      </c>
      <c r="L2190" s="444">
        <f t="shared" ca="1" si="124"/>
        <v>-3720491621.5601873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-3720491621.5601873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-15502048.423167448</v>
      </c>
      <c r="L2191" s="444">
        <f t="shared" ca="1" si="124"/>
        <v>-3735993669.9833546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-3735993669.9833546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-15566640.29159731</v>
      </c>
      <c r="L2192" s="444">
        <f t="shared" ca="1" si="124"/>
        <v>-3751560310.2749519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-3751560310.2749519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-15631501.292812299</v>
      </c>
      <c r="L2193" s="444">
        <f t="shared" ca="1" si="124"/>
        <v>-3767191811.5677643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-3767191811.5677643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-15696632.548199018</v>
      </c>
      <c r="L2194" s="444">
        <f t="shared" ca="1" si="124"/>
        <v>-3782888444.1159635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-3782888444.1159635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-15762035.183816513</v>
      </c>
      <c r="L2195" s="444">
        <f t="shared" ca="1" si="124"/>
        <v>-3798650479.2997799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-3798650479.2997799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-15827710.33041575</v>
      </c>
      <c r="L2196" s="444">
        <f t="shared" ca="1" si="124"/>
        <v>-3814478189.6301956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-3814478189.6301956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-15893659.123459145</v>
      </c>
      <c r="L2197" s="444">
        <f t="shared" ca="1" si="124"/>
        <v>-3830371848.753655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-3830371848.753655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-15959882.703140227</v>
      </c>
      <c r="L2198" s="444">
        <f t="shared" ca="1" si="124"/>
        <v>-3846331731.4567952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-3846331731.4567952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-16026382.214403315</v>
      </c>
      <c r="L2199" s="444">
        <f t="shared" ca="1" si="124"/>
        <v>-3862358113.6711984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-3862358113.6711984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-16093158.806963325</v>
      </c>
      <c r="L2200" s="444">
        <f t="shared" ca="1" si="124"/>
        <v>-3878451272.4781618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-3878451272.4781618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-16160213.635325672</v>
      </c>
      <c r="L2201" s="444">
        <f t="shared" ca="1" si="124"/>
        <v>-3894611486.1134877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-3894611486.1134877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-16227547.8588062</v>
      </c>
      <c r="L2202" s="444">
        <f t="shared" ca="1" si="124"/>
        <v>-3910839033.9722939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-3910839033.9722939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-16295162.641551225</v>
      </c>
      <c r="L2203" s="444">
        <f t="shared" ca="1" si="124"/>
        <v>-3927134196.6138449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-3927134196.6138449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-16363059.152557684</v>
      </c>
      <c r="L2204" s="444">
        <f t="shared" ca="1" si="124"/>
        <v>-3943497255.7664027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-3943497255.7664027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-16431238.565693345</v>
      </c>
      <c r="L2205" s="444">
        <f t="shared" ca="1" si="124"/>
        <v>-3959928494.3320961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-3959928494.3320961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-16499702.059717067</v>
      </c>
      <c r="L2206" s="444">
        <f t="shared" ca="1" si="124"/>
        <v>-3976428196.3918133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-3976428196.3918133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-16568450.818299221</v>
      </c>
      <c r="L2207" s="444">
        <f t="shared" ca="1" si="124"/>
        <v>-3992996647.2101126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-3992996647.2101126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-16637486.030042138</v>
      </c>
      <c r="L2208" s="444">
        <f t="shared" ca="1" si="124"/>
        <v>-4009634133.2401547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-4009634133.2401547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-16706808.888500644</v>
      </c>
      <c r="L2209" s="444">
        <f t="shared" ca="1" si="124"/>
        <v>-4026340942.1286554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-4026340942.1286554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-16776420.592202732</v>
      </c>
      <c r="L2210" s="444">
        <f t="shared" ca="1" si="124"/>
        <v>-4043117362.7208581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-4043117362.7208581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-16846322.344670244</v>
      </c>
      <c r="L2211" s="444">
        <f t="shared" ca="1" si="124"/>
        <v>-4059963685.0655284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-4059963685.0655284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-16916515.354439702</v>
      </c>
      <c r="L2212" s="444">
        <f t="shared" ca="1" si="124"/>
        <v>-4076880200.4199681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-4076880200.4199681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-16987000.835083202</v>
      </c>
      <c r="L2213" s="444">
        <f t="shared" ca="1" si="124"/>
        <v>-4093867201.2550511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-4093867201.2550511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-17057780.00522938</v>
      </c>
      <c r="L2214" s="444">
        <f t="shared" ca="1" si="124"/>
        <v>-4110924981.2602806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-4110924981.2602806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-17128854.088584501</v>
      </c>
      <c r="L2215" s="444">
        <f t="shared" ca="1" si="124"/>
        <v>-4128053835.348865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-4128053835.348865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-17200224.313953605</v>
      </c>
      <c r="L2216" s="444">
        <f t="shared" ca="1" si="124"/>
        <v>-4145254059.6628184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-4145254059.6628184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-17271891.915261742</v>
      </c>
      <c r="L2217" s="444">
        <f t="shared" ca="1" si="124"/>
        <v>-4162525951.5780802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-4162525951.5780802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-17343858.131575335</v>
      </c>
      <c r="L2218" s="444">
        <f t="shared" ca="1" si="124"/>
        <v>-4179869809.7096553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-4179869809.7096553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-17416124.207123563</v>
      </c>
      <c r="L2219" s="444">
        <f t="shared" ca="1" si="124"/>
        <v>-4197285933.916779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-4197285933.916779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-17488691.391319912</v>
      </c>
      <c r="L2220" s="444">
        <f t="shared" ca="1" si="124"/>
        <v>-4214774625.3080988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-4214774625.3080988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-17561560.938783746</v>
      </c>
      <c r="L2221" s="444">
        <f t="shared" ca="1" si="124"/>
        <v>-4232336186.2468824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-4232336186.2468824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-17634734.109362006</v>
      </c>
      <c r="L2222" s="444">
        <f t="shared" ca="1" si="124"/>
        <v>-4249970920.3562446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-4249970920.3562446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-17708212.168151021</v>
      </c>
      <c r="L2223" s="444">
        <f t="shared" ca="1" si="124"/>
        <v>-4267679132.5243955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-4267679132.5243955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-17781996.385518316</v>
      </c>
      <c r="L2224" s="444">
        <f t="shared" ca="1" si="124"/>
        <v>-4285461128.909914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-4285461128.909914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-17856088.037124645</v>
      </c>
      <c r="L2225" s="444">
        <f t="shared" ca="1" si="124"/>
        <v>-4303317216.9470387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-4303317216.9470387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-17930488.403945994</v>
      </c>
      <c r="L2226" s="444">
        <f t="shared" ca="1" si="124"/>
        <v>-4321247705.3509846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-4321247705.3509846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-18005198.772295769</v>
      </c>
      <c r="L2227" s="444">
        <f t="shared" ca="1" si="124"/>
        <v>-4339252904.1232805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-4339252904.1232805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-18080220.433847003</v>
      </c>
      <c r="L2228" s="444">
        <f t="shared" ca="1" si="124"/>
        <v>-4357333124.557128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-4357333124.557128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-18155554.6856547</v>
      </c>
      <c r="L2229" s="444">
        <f t="shared" ca="1" si="124"/>
        <v>-4375488679.2427826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-4375488679.2427826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-18231202.830178261</v>
      </c>
      <c r="L2230" s="444">
        <f t="shared" ca="1" si="124"/>
        <v>-4393719882.0729609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-4393719882.0729609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-18307166.175304003</v>
      </c>
      <c r="L2231" s="444">
        <f t="shared" ca="1" si="124"/>
        <v>-4412027048.2482653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-4412027048.2482653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-18383446.03436777</v>
      </c>
      <c r="L2232" s="444">
        <f t="shared" ca="1" si="124"/>
        <v>-4430410494.2826328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-4430410494.2826328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-18460043.726177637</v>
      </c>
      <c r="L2233" s="444">
        <f t="shared" ca="1" si="124"/>
        <v>-4448870538.00881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-4448870538.00881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-18536960.575036708</v>
      </c>
      <c r="L2234" s="444">
        <f t="shared" ca="1" si="124"/>
        <v>-4467407498.583847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-4467407498.583847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-18614197.910766028</v>
      </c>
      <c r="L2235" s="444">
        <f t="shared" ca="1" si="124"/>
        <v>-4486021696.4946127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-4486021696.4946127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-18691757.068727553</v>
      </c>
      <c r="L2236" s="444">
        <f t="shared" ca="1" si="124"/>
        <v>-4504713453.5633402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-4504713453.5633402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-18769639.389847249</v>
      </c>
      <c r="L2237" s="444">
        <f t="shared" ca="1" si="124"/>
        <v>-4523483092.953187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-4523483092.953187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-18847846.220638279</v>
      </c>
      <c r="L2238" s="444">
        <f t="shared" ca="1" si="124"/>
        <v>-4542330939.1738253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-4542330939.1738253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-18926378.913224272</v>
      </c>
      <c r="L2239" s="444">
        <f t="shared" ca="1" si="124"/>
        <v>-4561257318.0870495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-4561257318.0870495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-19005238.825362705</v>
      </c>
      <c r="L2240" s="444">
        <f t="shared" ca="1" si="124"/>
        <v>-4580262556.9124126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-4580262556.9124126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-19084427.320468385</v>
      </c>
      <c r="L2241" s="444">
        <f t="shared" ca="1" si="124"/>
        <v>-4599346984.2328806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-4599346984.2328806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-19163945.767637003</v>
      </c>
      <c r="L2242" s="444">
        <f t="shared" ca="1" si="124"/>
        <v>-4618510930.0005178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-4618510930.0005178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-19243795.541668825</v>
      </c>
      <c r="L2243" s="444">
        <f t="shared" ca="1" si="124"/>
        <v>-4637754725.5421867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-4637754725.5421867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-19323978.023092445</v>
      </c>
      <c r="L2244" s="444">
        <f t="shared" ca="1" si="124"/>
        <v>-4657078703.565279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-4657078703.565279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-19404494.598188661</v>
      </c>
      <c r="L2245" s="444">
        <f t="shared" ca="1" si="124"/>
        <v>-4676483198.1634674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-4676483198.1634674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-19485346.659014449</v>
      </c>
      <c r="L2246" s="444">
        <f t="shared" ca="1" si="124"/>
        <v>-4695968544.8224821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-4695968544.8224821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-19566535.603427008</v>
      </c>
      <c r="L2247" s="444">
        <f t="shared" ca="1" si="124"/>
        <v>-4715535080.425909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-4715535080.425909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-19648062.835107952</v>
      </c>
      <c r="L2248" s="444">
        <f t="shared" ca="1" si="124"/>
        <v>-4735183143.2610168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-4735183143.2610168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-19729929.763587572</v>
      </c>
      <c r="L2249" s="444">
        <f t="shared" ca="1" si="124"/>
        <v>-4754913073.0246048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-4754913073.0246048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-19812137.804269187</v>
      </c>
      <c r="L2250" s="444">
        <f t="shared" ca="1" si="124"/>
        <v>-4774725210.8288736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-4774725210.8288736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-19894688.378453638</v>
      </c>
      <c r="L2251" s="444">
        <f t="shared" ca="1" si="124"/>
        <v>-4794619899.2073269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-4794619899.2073269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-19977582.913363863</v>
      </c>
      <c r="L2252" s="444">
        <f t="shared" ca="1" si="124"/>
        <v>-4814597482.1206903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-4814597482.1206903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-20060822.842169542</v>
      </c>
      <c r="L2253" s="444">
        <f t="shared" ca="1" si="124"/>
        <v>-4834658304.9628601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-4834658304.9628601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-20144409.604011916</v>
      </c>
      <c r="L2254" s="444">
        <f t="shared" ca="1" si="124"/>
        <v>-4854802714.5668716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-4854802714.5668716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-20228344.64402863</v>
      </c>
      <c r="L2255" s="444">
        <f t="shared" ca="1" si="124"/>
        <v>-4875031059.2109003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-4875031059.2109003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-20312629.413378753</v>
      </c>
      <c r="L2256" s="444">
        <f t="shared" ca="1" si="124"/>
        <v>-4895343688.624279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-4895343688.624279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-20397265.369267829</v>
      </c>
      <c r="L2257" s="444">
        <f t="shared" ca="1" si="124"/>
        <v>-4915740953.9935465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-4915740953.9935465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-20482253.974973109</v>
      </c>
      <c r="L2258" s="444">
        <f t="shared" ca="1" si="124"/>
        <v>-4936223207.9685192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-4936223207.9685192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-20567596.699868828</v>
      </c>
      <c r="L2259" s="444">
        <f t="shared" ca="1" si="124"/>
        <v>-4956790804.6683884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-4956790804.6683884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-20653295.019451618</v>
      </c>
      <c r="L2260" s="444">
        <f t="shared" ca="1" si="124"/>
        <v>-4977444099.6878395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-4977444099.6878395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-20739350.415365998</v>
      </c>
      <c r="L2261" s="444">
        <f t="shared" ca="1" si="124"/>
        <v>-4998183450.1032057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-4998183450.1032057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-20825764.375430025</v>
      </c>
      <c r="L2262" s="444">
        <f t="shared" ca="1" si="124"/>
        <v>-5019009214.4786358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-5019009214.4786358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-20912538.393660981</v>
      </c>
      <c r="L2263" s="444">
        <f t="shared" ca="1" si="124"/>
        <v>-5039921752.8722963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-5039921752.8722963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-20999673.970301233</v>
      </c>
      <c r="L2264" s="444">
        <f t="shared" ca="1" si="124"/>
        <v>-5060921426.842598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-5060921426.842598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-21087172.61184416</v>
      </c>
      <c r="L2265" s="444">
        <f t="shared" ca="1" si="124"/>
        <v>-5082008599.454442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-5082008599.454442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-21175035.831060175</v>
      </c>
      <c r="L2266" s="444">
        <f t="shared" ca="1" si="124"/>
        <v>-5103183635.2855024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-5103183635.2855024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-21263265.147022925</v>
      </c>
      <c r="L2267" s="444">
        <f t="shared" ca="1" si="124"/>
        <v>-5124446900.4325256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-5124446900.4325256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-21351862.085135523</v>
      </c>
      <c r="L2268" s="444">
        <f t="shared" ca="1" si="124"/>
        <v>-5145798762.5176611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-5145798762.5176611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-21440828.177156921</v>
      </c>
      <c r="L2269" s="444">
        <f t="shared" ca="1" si="124"/>
        <v>-5167239590.6948175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-5167239590.6948175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-21530164.961228408</v>
      </c>
      <c r="L2270" s="444">
        <f t="shared" ca="1" si="124"/>
        <v>-5188769755.6560459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-5188769755.6560459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-21619873.981900193</v>
      </c>
      <c r="L2271" s="444">
        <f t="shared" ca="1" si="124"/>
        <v>-5210389629.6379461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-5210389629.6379461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-21709956.790158108</v>
      </c>
      <c r="L2272" s="444">
        <f t="shared" ca="1" si="124"/>
        <v>-5232099586.4281044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-5232099586.4281044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-21800414.943450436</v>
      </c>
      <c r="L2273" s="444">
        <f t="shared" ca="1" si="124"/>
        <v>-5253900001.3715544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-5253900001.3715544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-21891250.005714811</v>
      </c>
      <c r="L2274" s="444">
        <f t="shared" ca="1" si="124"/>
        <v>-5275791251.3772688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-5275791251.3772688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-21982463.547405288</v>
      </c>
      <c r="L2275" s="444">
        <f t="shared" ca="1" si="124"/>
        <v>-5297773714.924674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-5297773714.924674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-22074057.145519476</v>
      </c>
      <c r="L2276" s="444">
        <f t="shared" ca="1" si="124"/>
        <v>-5319847772.0701933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-5319847772.0701933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-22166032.383625805</v>
      </c>
      <c r="L2277" s="444">
        <f t="shared" ca="1" si="124"/>
        <v>-5342013804.4538193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-5342013804.4538193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-22258390.851890914</v>
      </c>
      <c r="L2278" s="444">
        <f t="shared" ca="1" si="124"/>
        <v>-5364272195.3057098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-5364272195.3057098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-22351134.147107124</v>
      </c>
      <c r="L2279" s="444">
        <f t="shared" ca="1" si="124"/>
        <v>-5386623329.452817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-5386623329.452817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-22444263.87272007</v>
      </c>
      <c r="L2280" s="444">
        <f t="shared" ca="1" si="124"/>
        <v>-5409067593.3255367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-5409067593.3255367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-22537781.638856404</v>
      </c>
      <c r="L2281" s="444">
        <f t="shared" ca="1" si="124"/>
        <v>-5431605374.9643927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-5431605374.9643927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-22631689.062351637</v>
      </c>
      <c r="L2282" s="444">
        <f t="shared" ca="1" si="124"/>
        <v>-5454237064.0267439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-5454237064.0267439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-22725987.7667781</v>
      </c>
      <c r="L2283" s="444">
        <f t="shared" ca="1" si="124"/>
        <v>-5476963051.7935219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-5476963051.7935219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-22820679.382473007</v>
      </c>
      <c r="L2284" s="444">
        <f t="shared" ca="1" si="124"/>
        <v>-5499783731.1759949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-5499783731.1759949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-22915765.546566647</v>
      </c>
      <c r="L2285" s="444">
        <f t="shared" ca="1" si="124"/>
        <v>-5522699496.7225618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-5522699496.7225618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-23011247.903010674</v>
      </c>
      <c r="L2286" s="444">
        <f t="shared" ca="1" si="124"/>
        <v>-5545710744.6255722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-5545710744.6255722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-23107128.10260655</v>
      </c>
      <c r="L2287" s="444">
        <f t="shared" ca="1" si="124"/>
        <v>-5568817872.728179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-5568817872.728179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-23203407.803034078</v>
      </c>
      <c r="L2288" s="444">
        <f t="shared" ca="1" si="124"/>
        <v>-5592021280.5312128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-5592021280.5312128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-23300088.668880053</v>
      </c>
      <c r="L2289" s="444">
        <f t="shared" ca="1" si="124"/>
        <v>-5615321369.2000933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-5615321369.2000933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-23397172.371667054</v>
      </c>
      <c r="L2290" s="444">
        <f t="shared" ca="1" si="124"/>
        <v>-5638718541.5717602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-5638718541.5717602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-23494660.589882333</v>
      </c>
      <c r="L2291" s="444">
        <f t="shared" ca="1" si="124"/>
        <v>-5662213202.1616421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-5662213202.1616421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-23592555.009006843</v>
      </c>
      <c r="L2292" s="444">
        <f t="shared" ca="1" si="124"/>
        <v>-5685805757.1706486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-5685805757.1706486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-23690857.321544368</v>
      </c>
      <c r="L2293" s="444">
        <f t="shared" ca="1" si="124"/>
        <v>-5709496614.4921932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-5709496614.4921932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-23789569.227050804</v>
      </c>
      <c r="L2294" s="444">
        <f t="shared" ca="1" si="124"/>
        <v>-5733286183.719244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-5733286183.719244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-23888692.432163518</v>
      </c>
      <c r="L2295" s="444">
        <f t="shared" ca="1" si="124"/>
        <v>-5757174876.1514072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-5757174876.1514072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-23988228.650630862</v>
      </c>
      <c r="L2296" s="444">
        <f t="shared" ca="1" si="124"/>
        <v>-5781163104.8020382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-5781163104.8020382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-24088179.603341825</v>
      </c>
      <c r="L2297" s="444">
        <f t="shared" ca="1" si="124"/>
        <v>-5805251284.4053802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-5805251284.4053802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-24188547.01835575</v>
      </c>
      <c r="L2298" s="444">
        <f t="shared" ca="1" si="124"/>
        <v>-5829439831.4237356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-5829439831.4237356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-24289332.630932231</v>
      </c>
      <c r="L2299" s="444">
        <f t="shared" ca="1" si="124"/>
        <v>-5853729164.0546675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-5853729164.0546675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-24390538.183561113</v>
      </c>
      <c r="L2300" s="444">
        <f t="shared" ca="1" si="124"/>
        <v>-5878119702.2382288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-5878119702.2382288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-24492165.425992619</v>
      </c>
      <c r="L2301" s="444">
        <f t="shared" ca="1" si="124"/>
        <v>-5902611867.6642218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-5902611867.6642218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-24594216.11526759</v>
      </c>
      <c r="L2302" s="444">
        <f t="shared" ca="1" si="124"/>
        <v>-5927206083.7794895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-5927206083.7794895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-24696692.015747871</v>
      </c>
      <c r="L2303" s="444">
        <f t="shared" ref="L2303:L2557" ca="1" si="129">I2303-J2303+K2303</f>
        <v>-5951902775.7952375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-5951902775.7952375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-24799594.899146821</v>
      </c>
      <c r="L2304" s="444">
        <f t="shared" ca="1" si="129"/>
        <v>-5976702370.6943846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-5976702370.6943846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-24902926.544559937</v>
      </c>
      <c r="L2305" s="444">
        <f t="shared" ca="1" si="129"/>
        <v>-6001605297.2389441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-6001605297.2389441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-25006688.738495599</v>
      </c>
      <c r="L2306" s="444">
        <f t="shared" ca="1" si="129"/>
        <v>-6026611985.9774399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-6026611985.9774399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-25110883.274905998</v>
      </c>
      <c r="L2307" s="444">
        <f t="shared" ca="1" si="129"/>
        <v>-6051722869.252346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-6051722869.252346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-25215511.955218107</v>
      </c>
      <c r="L2308" s="444">
        <f t="shared" ca="1" si="129"/>
        <v>-6076938381.2075644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-6076938381.2075644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-25320576.588364851</v>
      </c>
      <c r="L2309" s="444">
        <f t="shared" ca="1" si="129"/>
        <v>-6102258957.795929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-6102258957.795929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-25426078.99081637</v>
      </c>
      <c r="L2310" s="444">
        <f t="shared" ca="1" si="129"/>
        <v>-6127685036.7867451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-6127685036.7867451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-25532020.986611437</v>
      </c>
      <c r="L2311" s="444">
        <f t="shared" ca="1" si="129"/>
        <v>-6153217057.7733564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-6153217057.7733564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-25638404.407388985</v>
      </c>
      <c r="L2312" s="444">
        <f t="shared" ca="1" si="129"/>
        <v>-6178855462.1807451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-6178855462.1807451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-25745231.09241977</v>
      </c>
      <c r="L2313" s="444">
        <f t="shared" ca="1" si="129"/>
        <v>-6204600693.2731647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-6204600693.2731647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-25852502.888638187</v>
      </c>
      <c r="L2314" s="444">
        <f t="shared" ca="1" si="129"/>
        <v>-6230453196.1618032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-6230453196.1618032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-25960221.650674179</v>
      </c>
      <c r="L2315" s="444">
        <f t="shared" ca="1" si="129"/>
        <v>-6256413417.8124771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-6256413417.8124771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-26068389.240885321</v>
      </c>
      <c r="L2316" s="444">
        <f t="shared" ca="1" si="129"/>
        <v>-6282481807.0533628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-6282481807.0533628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-26177007.529389013</v>
      </c>
      <c r="L2317" s="444">
        <f t="shared" ca="1" si="129"/>
        <v>-6308658814.5827522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-6308658814.5827522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-26286078.394094802</v>
      </c>
      <c r="L2318" s="444">
        <f t="shared" ca="1" si="129"/>
        <v>-6334944892.9768467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-6334944892.9768467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-26395603.720736861</v>
      </c>
      <c r="L2319" s="444">
        <f t="shared" ca="1" si="129"/>
        <v>-6361340496.6975832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-6361340496.6975832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-26505585.402906597</v>
      </c>
      <c r="L2320" s="444">
        <f t="shared" ca="1" si="129"/>
        <v>-6387846082.1004896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-6387846082.1004896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-26616025.342085373</v>
      </c>
      <c r="L2321" s="444">
        <f t="shared" ca="1" si="129"/>
        <v>-6414462107.4425755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-6414462107.4425755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-26726925.447677396</v>
      </c>
      <c r="L2322" s="444">
        <f t="shared" ca="1" si="129"/>
        <v>-6441189032.8902531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-6441189032.8902531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-26838287.63704272</v>
      </c>
      <c r="L2323" s="444">
        <f t="shared" ca="1" si="129"/>
        <v>-6468027320.5272961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-6468027320.5272961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-26950113.8355304</v>
      </c>
      <c r="L2324" s="444">
        <f t="shared" ca="1" si="129"/>
        <v>-6494977434.3628263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-6494977434.3628263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-27062405.976511776</v>
      </c>
      <c r="L2325" s="444">
        <f t="shared" ca="1" si="129"/>
        <v>-6522039840.3393383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-6522039840.3393383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-27175166.001413908</v>
      </c>
      <c r="L2326" s="444">
        <f t="shared" ca="1" si="129"/>
        <v>-6549215006.3407526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-6549215006.3407526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-27288395.859753136</v>
      </c>
      <c r="L2327" s="444">
        <f t="shared" ca="1" si="129"/>
        <v>-6576503402.2005062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-6576503402.2005062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-27402097.509168774</v>
      </c>
      <c r="L2328" s="444">
        <f t="shared" ca="1" si="129"/>
        <v>-6603905499.7096748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-6603905499.7096748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-27516272.915456977</v>
      </c>
      <c r="L2329" s="444">
        <f t="shared" ca="1" si="129"/>
        <v>-6631421772.6251316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-6631421772.6251316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-27630924.052604716</v>
      </c>
      <c r="L2330" s="444">
        <f t="shared" ca="1" si="129"/>
        <v>-6659052696.6777363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-6659052696.6777363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-27746052.902823899</v>
      </c>
      <c r="L2331" s="444">
        <f t="shared" ca="1" si="129"/>
        <v>-6686798749.5805597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-6686798749.5805597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-27861661.456585664</v>
      </c>
      <c r="L2332" s="444">
        <f t="shared" ca="1" si="129"/>
        <v>-6714660411.0371456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-6714660411.0371456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-27977751.712654773</v>
      </c>
      <c r="L2333" s="444">
        <f t="shared" ca="1" si="129"/>
        <v>-6742638162.7498007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-6742638162.7498007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-28094325.678124163</v>
      </c>
      <c r="L2334" s="444">
        <f t="shared" ca="1" si="129"/>
        <v>-6770732488.4279251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-6770732488.4279251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-28211385.368449688</v>
      </c>
      <c r="L2335" s="444">
        <f t="shared" ca="1" si="129"/>
        <v>-6798943873.7963753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-6798943873.7963753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-28328932.807484899</v>
      </c>
      <c r="L2336" s="444">
        <f t="shared" ca="1" si="129"/>
        <v>-6827272806.6038599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-6827272806.6038599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-28446970.027516082</v>
      </c>
      <c r="L2337" s="444">
        <f t="shared" ca="1" si="129"/>
        <v>-6855719776.6313763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-6855719776.6313763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-28565499.069297396</v>
      </c>
      <c r="L2338" s="444">
        <f t="shared" ca="1" si="129"/>
        <v>-6884285275.7006741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-6884285275.7006741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-28684521.982086144</v>
      </c>
      <c r="L2339" s="444">
        <f t="shared" ca="1" si="129"/>
        <v>-6912969797.6827602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-6912969797.6827602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-28804040.823678166</v>
      </c>
      <c r="L2340" s="444">
        <f t="shared" ca="1" si="129"/>
        <v>-6941773838.5064383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-6941773838.5064383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-28924057.660443496</v>
      </c>
      <c r="L2341" s="444">
        <f t="shared" ca="1" si="129"/>
        <v>-6970697896.1668816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-6970697896.1668816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-29044574.56736201</v>
      </c>
      <c r="L2342" s="444">
        <f t="shared" ca="1" si="129"/>
        <v>-6999742470.7342434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-6999742470.7342434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-29165593.628059346</v>
      </c>
      <c r="L2343" s="444">
        <f t="shared" ca="1" si="129"/>
        <v>-7028908064.3623028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-7028908064.3623028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-29287116.934842929</v>
      </c>
      <c r="L2344" s="444">
        <f t="shared" ca="1" si="129"/>
        <v>-7058195181.2971458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-7058195181.2971458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-29409146.588738106</v>
      </c>
      <c r="L2345" s="444">
        <f t="shared" ca="1" si="129"/>
        <v>-7087604327.8858843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-7087604327.8858843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-29531684.699524518</v>
      </c>
      <c r="L2346" s="444">
        <f t="shared" ca="1" si="129"/>
        <v>-7117136012.5854092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-7117136012.5854092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-29654733.385772534</v>
      </c>
      <c r="L2347" s="444">
        <f t="shared" ca="1" si="129"/>
        <v>-7146790745.9711819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-7146790745.9711819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-29778294.774879925</v>
      </c>
      <c r="L2348" s="444">
        <f t="shared" ca="1" si="129"/>
        <v>-7176569040.7460613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-7176569040.7460613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-29902371.003108587</v>
      </c>
      <c r="L2349" s="444">
        <f t="shared" ca="1" si="129"/>
        <v>-7206471411.7491703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-7206471411.7491703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-30026964.215621542</v>
      </c>
      <c r="L2350" s="444">
        <f t="shared" ca="1" si="129"/>
        <v>-7236498375.9647923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-7236498375.9647923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-30152076.566519972</v>
      </c>
      <c r="L2351" s="444">
        <f t="shared" ca="1" si="129"/>
        <v>-7266650452.531312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-7266650452.531312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-30277710.218880463</v>
      </c>
      <c r="L2352" s="444">
        <f t="shared" ca="1" si="129"/>
        <v>-7296928162.7501926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-7296928162.7501926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-30403867.344792474</v>
      </c>
      <c r="L2353" s="444">
        <f t="shared" ca="1" si="129"/>
        <v>-7327332030.094985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-7327332030.094985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-30530550.125395771</v>
      </c>
      <c r="L2354" s="444">
        <f t="shared" ca="1" si="129"/>
        <v>-7357862580.2203808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-7357862580.2203808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-30657760.750918254</v>
      </c>
      <c r="L2355" s="444">
        <f t="shared" ca="1" si="129"/>
        <v>-7388520340.9712992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-7388520340.9712992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-30785501.420713745</v>
      </c>
      <c r="L2356" s="444">
        <f t="shared" ca="1" si="129"/>
        <v>-7419305842.3920126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-7419305842.3920126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-30913774.343300052</v>
      </c>
      <c r="L2357" s="444">
        <f t="shared" ca="1" si="129"/>
        <v>-7450219616.7353125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-7450219616.7353125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-31042581.736397136</v>
      </c>
      <c r="L2358" s="444">
        <f t="shared" ca="1" si="129"/>
        <v>-7481262198.4717093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-7481262198.4717093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-31171925.826965455</v>
      </c>
      <c r="L2359" s="444">
        <f t="shared" ca="1" si="129"/>
        <v>-7512434124.2986746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-7512434124.2986746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-31301808.851244479</v>
      </c>
      <c r="L2360" s="444">
        <f t="shared" ca="1" si="129"/>
        <v>-7543735933.1499195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-7543735933.1499195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-31432233.054791328</v>
      </c>
      <c r="L2361" s="444">
        <f t="shared" ca="1" si="129"/>
        <v>-7575168166.204711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-7575168166.204711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-31563200.692519628</v>
      </c>
      <c r="L2362" s="444">
        <f t="shared" ca="1" si="129"/>
        <v>-7606731366.8972301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-7606731366.8972301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-31694714.028738454</v>
      </c>
      <c r="L2363" s="444">
        <f t="shared" ca="1" si="129"/>
        <v>-7638426080.9259682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-7638426080.9259682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-31826775.337191533</v>
      </c>
      <c r="L2364" s="444">
        <f t="shared" ca="1" si="129"/>
        <v>-7670252856.2631598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-7670252856.2631598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-31959386.901096497</v>
      </c>
      <c r="L2365" s="444">
        <f t="shared" ca="1" si="129"/>
        <v>-7702212243.1642561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-7702212243.1642561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-32092551.013184395</v>
      </c>
      <c r="L2366" s="444">
        <f t="shared" ca="1" si="129"/>
        <v>-7734304794.1774406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-7734304794.1774406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-32226269.975739341</v>
      </c>
      <c r="L2367" s="444">
        <f t="shared" ca="1" si="129"/>
        <v>-7766531064.1531801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-7766531064.1531801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-32360546.100638252</v>
      </c>
      <c r="L2368" s="444">
        <f t="shared" ca="1" si="129"/>
        <v>-7798891610.2538185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-7798891610.2538185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-32495381.709390908</v>
      </c>
      <c r="L2369" s="444">
        <f t="shared" ca="1" si="129"/>
        <v>-7831386991.9632092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-7831386991.9632092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-32630779.133180037</v>
      </c>
      <c r="L2370" s="444">
        <f t="shared" ca="1" si="129"/>
        <v>-7864017771.0963888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-7864017771.0963888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-32766740.712901618</v>
      </c>
      <c r="L2371" s="444">
        <f t="shared" ca="1" si="129"/>
        <v>-7896784511.8092909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-7896784511.8092909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-32903268.799205374</v>
      </c>
      <c r="L2372" s="444">
        <f t="shared" ca="1" si="129"/>
        <v>-7929687780.6084967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-7929687780.6084967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-33040365.752535407</v>
      </c>
      <c r="L2373" s="444">
        <f t="shared" ca="1" si="129"/>
        <v>-7962728146.3610325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-7962728146.3610325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-33178033.943170968</v>
      </c>
      <c r="L2374" s="444">
        <f t="shared" ca="1" si="129"/>
        <v>-7995906180.304203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-7995906180.304203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-33316275.751267511</v>
      </c>
      <c r="L2375" s="444">
        <f t="shared" ca="1" si="129"/>
        <v>-8029222456.0554705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-8029222456.0554705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-33455093.566897795</v>
      </c>
      <c r="L2376" s="444">
        <f t="shared" ca="1" si="129"/>
        <v>-8062677549.6223679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-8062677549.6223679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-33594489.790093198</v>
      </c>
      <c r="L2377" s="444">
        <f t="shared" ca="1" si="129"/>
        <v>-8096272039.4124613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-8096272039.4124613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-33734466.830885254</v>
      </c>
      <c r="L2378" s="444">
        <f t="shared" ca="1" si="129"/>
        <v>-8130006506.2433462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-8130006506.2433462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-33875027.109347276</v>
      </c>
      <c r="L2379" s="444">
        <f t="shared" ca="1" si="129"/>
        <v>-8163881533.3526936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-8163881533.3526936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-34016173.05563622</v>
      </c>
      <c r="L2380" s="444">
        <f t="shared" ca="1" si="129"/>
        <v>-8197897706.40833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-8197897706.40833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-34157907.110034704</v>
      </c>
      <c r="L2381" s="444">
        <f t="shared" ca="1" si="129"/>
        <v>-8232055613.5183649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-8232055613.5183649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-34300231.722993188</v>
      </c>
      <c r="L2382" s="444">
        <f t="shared" ca="1" si="129"/>
        <v>-8266355845.2413578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-8266355845.2413578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-34443149.355172321</v>
      </c>
      <c r="L2383" s="444">
        <f t="shared" ca="1" si="129"/>
        <v>-8300798994.59653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-8300798994.59653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-34586662.477485538</v>
      </c>
      <c r="L2384" s="444">
        <f t="shared" ca="1" si="129"/>
        <v>-8335385657.0740156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-8335385657.0740156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-34730773.571141735</v>
      </c>
      <c r="L2385" s="444">
        <f t="shared" ca="1" si="129"/>
        <v>-8370116430.6451578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-8370116430.6451578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-34875485.127688155</v>
      </c>
      <c r="L2386" s="444">
        <f t="shared" ca="1" si="129"/>
        <v>-8404991915.7728462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-8404991915.7728462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-35020799.649053529</v>
      </c>
      <c r="L2387" s="444">
        <f t="shared" ca="1" si="129"/>
        <v>-8440012715.4218998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-8440012715.4218998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-35166719.647591248</v>
      </c>
      <c r="L2388" s="444">
        <f t="shared" ca="1" si="129"/>
        <v>-8475179435.0694914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-8475179435.0694914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-35313247.64612288</v>
      </c>
      <c r="L2389" s="444">
        <f t="shared" ca="1" si="129"/>
        <v>-8510492682.7156143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-8510492682.7156143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-35460386.177981727</v>
      </c>
      <c r="L2390" s="444">
        <f t="shared" ca="1" si="129"/>
        <v>-8545953068.8935957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-8545953068.8935957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-35608137.787056655</v>
      </c>
      <c r="L2391" s="444">
        <f t="shared" ca="1" si="129"/>
        <v>-8581561206.6806526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-8581561206.6806526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-35756505.027836055</v>
      </c>
      <c r="L2392" s="444">
        <f t="shared" ca="1" si="129"/>
        <v>-8617317711.7084885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-8617317711.7084885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-35905490.465452038</v>
      </c>
      <c r="L2393" s="444">
        <f t="shared" ca="1" si="129"/>
        <v>-8653223202.1739407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-8653223202.1739407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-36055096.675724752</v>
      </c>
      <c r="L2394" s="444">
        <f t="shared" ca="1" si="129"/>
        <v>-8689278298.8496647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-8689278298.8496647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-36205326.245206937</v>
      </c>
      <c r="L2395" s="444">
        <f t="shared" ca="1" si="129"/>
        <v>-8725483625.0948715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-8725483625.0948715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-36356181.771228634</v>
      </c>
      <c r="L2396" s="444">
        <f t="shared" ca="1" si="129"/>
        <v>-8761839806.8661003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-8761839806.8661003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-36507665.861942083</v>
      </c>
      <c r="L2397" s="444">
        <f t="shared" ca="1" si="129"/>
        <v>-8798347472.7280426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-8798347472.7280426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-36659781.136366844</v>
      </c>
      <c r="L2398" s="444">
        <f t="shared" ca="1" si="129"/>
        <v>-8835007253.8644104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-8835007253.8644104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-36812530.224435046</v>
      </c>
      <c r="L2399" s="444">
        <f t="shared" ca="1" si="129"/>
        <v>-8871819784.0888462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-8871819784.0888462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-36965915.767036855</v>
      </c>
      <c r="L2400" s="444">
        <f t="shared" ca="1" si="129"/>
        <v>-8908785699.8558826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-8908785699.8558826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-37119940.416066177</v>
      </c>
      <c r="L2401" s="444">
        <f t="shared" ca="1" si="129"/>
        <v>-8945905640.2719498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-8945905640.2719498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-37274606.834466457</v>
      </c>
      <c r="L2402" s="444">
        <f t="shared" ca="1" si="129"/>
        <v>-8983180247.1064167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-8983180247.1064167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-37429917.696276739</v>
      </c>
      <c r="L2403" s="444">
        <f t="shared" ca="1" si="129"/>
        <v>-9020610164.8026943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-9020610164.8026943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-37585875.686677895</v>
      </c>
      <c r="L2404" s="444">
        <f t="shared" ca="1" si="129"/>
        <v>-9058196040.4893723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-9058196040.4893723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-37742483.502039053</v>
      </c>
      <c r="L2405" s="444">
        <f t="shared" ca="1" si="129"/>
        <v>-9095938523.9914112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-9095938523.9914112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-37899743.849964216</v>
      </c>
      <c r="L2406" s="444">
        <f t="shared" ca="1" si="129"/>
        <v>-9133838267.8413754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-9133838267.8413754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-38057659.449339062</v>
      </c>
      <c r="L2407" s="444">
        <f t="shared" ca="1" si="129"/>
        <v>-9171895927.2907143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-9171895927.2907143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-38216233.030377977</v>
      </c>
      <c r="L2408" s="444">
        <f t="shared" ca="1" si="129"/>
        <v>-9210112160.3210926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-9210112160.3210926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-38375467.334671222</v>
      </c>
      <c r="L2409" s="444">
        <f t="shared" ca="1" si="129"/>
        <v>-9248487627.6557636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-9248487627.6557636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-38535365.115232348</v>
      </c>
      <c r="L2410" s="444">
        <f t="shared" ca="1" si="129"/>
        <v>-9287022992.7709961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-9287022992.7709961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-38695929.136545815</v>
      </c>
      <c r="L2411" s="444">
        <f t="shared" ca="1" si="129"/>
        <v>-9325718921.9075413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-9325718921.9075413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-38857162.174614757</v>
      </c>
      <c r="L2412" s="444">
        <f t="shared" ca="1" si="129"/>
        <v>-9364576084.0821552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-9364576084.0821552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-39019067.017008983</v>
      </c>
      <c r="L2413" s="444">
        <f t="shared" ca="1" si="129"/>
        <v>-9403595151.099165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-9403595151.099165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-39181646.462913185</v>
      </c>
      <c r="L2414" s="444">
        <f t="shared" ca="1" si="129"/>
        <v>-9442776797.5620785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-9442776797.5620785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-39344903.323175326</v>
      </c>
      <c r="L2415" s="444">
        <f t="shared" ca="1" si="129"/>
        <v>-9482121700.8852539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-9482121700.8852539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-39508840.420355223</v>
      </c>
      <c r="L2416" s="444">
        <f t="shared" ca="1" si="129"/>
        <v>-9521630541.3056087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-9521630541.3056087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-39673460.58877337</v>
      </c>
      <c r="L2417" s="444">
        <f t="shared" ca="1" si="129"/>
        <v>-9561304001.8943825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-9561304001.8943825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-39838766.674559928</v>
      </c>
      <c r="L2418" s="444">
        <f t="shared" ca="1" si="129"/>
        <v>-9601142768.568943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-9601142768.568943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-40004761.535703927</v>
      </c>
      <c r="L2419" s="444">
        <f t="shared" ca="1" si="129"/>
        <v>-9641147530.1046467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-9641147530.1046467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-40171448.042102695</v>
      </c>
      <c r="L2420" s="444">
        <f t="shared" ca="1" si="129"/>
        <v>-9681318978.1467495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-9681318978.1467495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-40338829.075611457</v>
      </c>
      <c r="L2421" s="444">
        <f t="shared" ca="1" si="129"/>
        <v>-9721657807.2223606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-9721657807.2223606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-40506907.530093171</v>
      </c>
      <c r="L2422" s="444">
        <f t="shared" ca="1" si="129"/>
        <v>-9762164714.7524529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-9762164714.7524529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-40675686.311468557</v>
      </c>
      <c r="L2423" s="444">
        <f t="shared" ca="1" si="129"/>
        <v>-9802840401.063921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-9802840401.063921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-40845168.337766334</v>
      </c>
      <c r="L2424" s="444">
        <f t="shared" ca="1" si="129"/>
        <v>-9843685569.4016876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-9843685569.4016876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-41015356.5391737</v>
      </c>
      <c r="L2425" s="444">
        <f t="shared" ca="1" si="129"/>
        <v>-9884700925.9408607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-9884700925.9408607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-41186253.858086921</v>
      </c>
      <c r="L2426" s="444">
        <f t="shared" ca="1" si="129"/>
        <v>-9925887179.7989483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-9925887179.7989483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-41357863.249162287</v>
      </c>
      <c r="L2427" s="444">
        <f t="shared" ca="1" si="129"/>
        <v>-9967245043.048111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-9967245043.048111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-41530187.679367125</v>
      </c>
      <c r="L2428" s="444">
        <f t="shared" ca="1" si="129"/>
        <v>-10008775230.727478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-10008775230.727478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-41703230.128031157</v>
      </c>
      <c r="L2429" s="444">
        <f t="shared" ca="1" si="129"/>
        <v>-10050478460.855509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-10050478460.855509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-41876993.586897954</v>
      </c>
      <c r="L2430" s="444">
        <f t="shared" ca="1" si="129"/>
        <v>-10092355454.442408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-10092355454.442408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-42051481.0601767</v>
      </c>
      <c r="L2431" s="444">
        <f t="shared" ca="1" si="129"/>
        <v>-10134406935.502584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-10134406935.502584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-42226695.564594105</v>
      </c>
      <c r="L2432" s="444">
        <f t="shared" ca="1" si="129"/>
        <v>-10176633631.067179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-10176633631.067179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-42402640.129446581</v>
      </c>
      <c r="L2433" s="444">
        <f t="shared" ca="1" si="129"/>
        <v>-10219036271.196625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-10219036271.196625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-42579317.7966526</v>
      </c>
      <c r="L2434" s="444">
        <f t="shared" ca="1" si="129"/>
        <v>-10261615588.993277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-10261615588.993277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-42756731.620805316</v>
      </c>
      <c r="L2435" s="444">
        <f t="shared" ca="1" si="129"/>
        <v>-10304372320.614082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-10304372320.614082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-42934884.669225343</v>
      </c>
      <c r="L2436" s="444">
        <f t="shared" ca="1" si="129"/>
        <v>-10347307205.283308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-10347307205.283308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-43113780.022013783</v>
      </c>
      <c r="L2437" s="444">
        <f t="shared" ca="1" si="129"/>
        <v>-10390420985.305323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-10390420985.305323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-43293420.772105508</v>
      </c>
      <c r="L2438" s="444">
        <f t="shared" ca="1" si="129"/>
        <v>-10433714406.077429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-10433714406.077429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-43473810.025322616</v>
      </c>
      <c r="L2439" s="444">
        <f t="shared" ca="1" si="129"/>
        <v>-10477188216.102751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-10477188216.102751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-43654950.900428131</v>
      </c>
      <c r="L2440" s="444">
        <f t="shared" ca="1" si="129"/>
        <v>-10520843167.00318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-10520843167.00318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-43836846.529179916</v>
      </c>
      <c r="L2441" s="444">
        <f t="shared" ca="1" si="129"/>
        <v>-10564680013.53236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-10564680013.53236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-44019500.056384832</v>
      </c>
      <c r="L2442" s="444">
        <f t="shared" ca="1" si="129"/>
        <v>-10608699513.588745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-10608699513.588745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-44202914.639953107</v>
      </c>
      <c r="L2443" s="444">
        <f t="shared" ca="1" si="129"/>
        <v>-10652902428.228699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-10652902428.228699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-44387093.45095291</v>
      </c>
      <c r="L2444" s="444">
        <f t="shared" ca="1" si="129"/>
        <v>-10697289521.679651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-10697289521.679651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-44572039.673665211</v>
      </c>
      <c r="L2445" s="444">
        <f t="shared" ca="1" si="129"/>
        <v>-10741861561.353317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-10741861561.353317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-44757756.505638823</v>
      </c>
      <c r="L2446" s="444">
        <f t="shared" ca="1" si="129"/>
        <v>-10786619317.858955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-10786619317.858955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-44944247.157745644</v>
      </c>
      <c r="L2447" s="444">
        <f t="shared" ca="1" si="129"/>
        <v>-10831563565.016701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-10831563565.016701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-45131514.854236253</v>
      </c>
      <c r="L2448" s="444">
        <f t="shared" ca="1" si="129"/>
        <v>-10876695079.870937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-10876695079.870937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-45319562.832795575</v>
      </c>
      <c r="L2449" s="444">
        <f t="shared" ca="1" si="129"/>
        <v>-10922014642.703733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-10922014642.703733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-45508394.344598889</v>
      </c>
      <c r="L2450" s="444">
        <f t="shared" ca="1" si="129"/>
        <v>-10967523037.048332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-10967523037.048332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-45698012.65436805</v>
      </c>
      <c r="L2451" s="444">
        <f t="shared" ca="1" si="129"/>
        <v>-11013221049.7027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-11013221049.7027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-45888421.040427916</v>
      </c>
      <c r="L2452" s="444">
        <f t="shared" ca="1" si="129"/>
        <v>-11059109470.743128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-11059109470.743128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-46079622.794763029</v>
      </c>
      <c r="L2453" s="444">
        <f t="shared" ca="1" si="129"/>
        <v>-11105189093.537891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-11105189093.537891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-46271621.223074548</v>
      </c>
      <c r="L2454" s="444">
        <f t="shared" ca="1" si="129"/>
        <v>-11151460714.760965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-11151460714.760965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-46464419.644837357</v>
      </c>
      <c r="L2455" s="444">
        <f t="shared" ca="1" si="129"/>
        <v>-11197925134.405802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-11197925134.405802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-46658021.393357508</v>
      </c>
      <c r="L2456" s="444">
        <f t="shared" ca="1" si="129"/>
        <v>-11244583155.79916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-11244583155.79916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-46852429.815829836</v>
      </c>
      <c r="L2457" s="444">
        <f t="shared" ca="1" si="129"/>
        <v>-11291435585.61499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-11291435585.61499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-47047648.273395792</v>
      </c>
      <c r="L2458" s="444">
        <f t="shared" ca="1" si="129"/>
        <v>-11338483233.888386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-11338483233.888386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-47243680.141201608</v>
      </c>
      <c r="L2459" s="444">
        <f t="shared" ca="1" si="129"/>
        <v>-11385726914.029587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-11385726914.029587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-47440528.808456615</v>
      </c>
      <c r="L2460" s="444">
        <f t="shared" ca="1" si="129"/>
        <v>-11433167442.838043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-11433167442.838043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-47638197.678491846</v>
      </c>
      <c r="L2461" s="444">
        <f t="shared" ca="1" si="129"/>
        <v>-11480805640.516535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-11480805640.516535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-47836690.168818891</v>
      </c>
      <c r="L2462" s="444">
        <f t="shared" ca="1" si="129"/>
        <v>-11528642330.685354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-11528642330.685354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-48036009.711188972</v>
      </c>
      <c r="L2463" s="444">
        <f t="shared" ca="1" si="129"/>
        <v>-11576678340.396544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-11576678340.396544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-48236159.751652263</v>
      </c>
      <c r="L2464" s="444">
        <f t="shared" ca="1" si="129"/>
        <v>-11624914500.148195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-11624914500.148195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-48437143.750617482</v>
      </c>
      <c r="L2465" s="444">
        <f t="shared" ca="1" si="129"/>
        <v>-11673351643.898813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-11673351643.898813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-48638965.182911724</v>
      </c>
      <c r="L2466" s="444">
        <f t="shared" ca="1" si="129"/>
        <v>-11721990609.081724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-11721990609.081724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-48841627.537840515</v>
      </c>
      <c r="L2467" s="444">
        <f t="shared" ca="1" si="129"/>
        <v>-11770832236.619564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-11770832236.619564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-49045134.319248185</v>
      </c>
      <c r="L2468" s="444">
        <f t="shared" ca="1" si="129"/>
        <v>-11819877370.938812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-11819877370.938812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-49249489.045578383</v>
      </c>
      <c r="L2469" s="444">
        <f t="shared" ca="1" si="129"/>
        <v>-11869126859.98439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-11869126859.98439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-49454695.249934956</v>
      </c>
      <c r="L2470" s="444">
        <f t="shared" ca="1" si="129"/>
        <v>-11918581555.234325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-11918581555.234325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-49660756.480143026</v>
      </c>
      <c r="L2471" s="444">
        <f t="shared" ca="1" si="129"/>
        <v>-11968242311.714468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-11968242311.714468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-49867676.298810281</v>
      </c>
      <c r="L2472" s="444">
        <f t="shared" ca="1" si="129"/>
        <v>-12018109988.013279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-12018109988.013279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-50075458.283388659</v>
      </c>
      <c r="L2473" s="444">
        <f t="shared" ca="1" si="129"/>
        <v>-12068185446.296667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-12068185446.296667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-50284106.026236109</v>
      </c>
      <c r="L2474" s="444">
        <f t="shared" ca="1" si="129"/>
        <v>-12118469552.322903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-12118469552.322903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-50493623.134678759</v>
      </c>
      <c r="L2475" s="444">
        <f t="shared" ca="1" si="129"/>
        <v>-12168963175.457581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-12168963175.457581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-50704013.231073253</v>
      </c>
      <c r="L2476" s="444">
        <f t="shared" ca="1" si="129"/>
        <v>-12219667188.688654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-12219667188.688654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-50915279.952869393</v>
      </c>
      <c r="L2477" s="444">
        <f t="shared" ca="1" si="129"/>
        <v>-12270582468.641523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-12270582468.641523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-51127426.952673011</v>
      </c>
      <c r="L2478" s="444">
        <f t="shared" ca="1" si="129"/>
        <v>-12321709895.594196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-12321709895.594196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-51340457.898309149</v>
      </c>
      <c r="L2479" s="444">
        <f t="shared" ca="1" si="129"/>
        <v>-12373050353.492506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-12373050353.492506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-51554376.472885445</v>
      </c>
      <c r="L2480" s="444">
        <f t="shared" ca="1" si="129"/>
        <v>-12424604729.965391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-12424604729.965391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-51769186.374855794</v>
      </c>
      <c r="L2481" s="444">
        <f t="shared" ca="1" si="129"/>
        <v>-12476373916.340246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-12476373916.340246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-51984891.318084359</v>
      </c>
      <c r="L2482" s="444">
        <f t="shared" ca="1" si="129"/>
        <v>-12528358807.658331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-12528358807.658331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-52201495.031909712</v>
      </c>
      <c r="L2483" s="444">
        <f t="shared" ca="1" si="129"/>
        <v>-12580560302.690241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-12580560302.690241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-52419001.261209339</v>
      </c>
      <c r="L2484" s="444">
        <f t="shared" ca="1" si="129"/>
        <v>-12632979303.95145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-12632979303.95145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-52637413.766464375</v>
      </c>
      <c r="L2485" s="444">
        <f t="shared" ca="1" si="129"/>
        <v>-12685616717.717915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-12685616717.717915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-52856736.323824644</v>
      </c>
      <c r="L2486" s="444">
        <f t="shared" ca="1" si="129"/>
        <v>-12738473454.041739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-12738473454.041739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-53076972.725173913</v>
      </c>
      <c r="L2487" s="444">
        <f t="shared" ca="1" si="129"/>
        <v>-12791550426.766912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-12791550426.766912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-53298126.778195471</v>
      </c>
      <c r="L2488" s="444">
        <f t="shared" ca="1" si="129"/>
        <v>-12844848553.545109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-12844848553.545109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-53520202.306437954</v>
      </c>
      <c r="L2489" s="444">
        <f t="shared" ca="1" si="129"/>
        <v>-12898368755.851547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-12898368755.851547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-53743203.149381444</v>
      </c>
      <c r="L2490" s="444">
        <f t="shared" ca="1" si="129"/>
        <v>-12952111959.000929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-12952111959.000929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-53967133.162503868</v>
      </c>
      <c r="L2491" s="444">
        <f t="shared" ca="1" si="129"/>
        <v>-13006079092.163433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-13006079092.163433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-54191996.217347637</v>
      </c>
      <c r="L2492" s="444">
        <f t="shared" ca="1" si="129"/>
        <v>-13060271088.380781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-13060271088.380781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-54417796.201586589</v>
      </c>
      <c r="L2493" s="444">
        <f t="shared" ca="1" si="129"/>
        <v>-13114688884.582367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-13114688884.582367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-54644537.019093193</v>
      </c>
      <c r="L2494" s="444">
        <f t="shared" ca="1" si="129"/>
        <v>-13169333421.60146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-13169333421.60146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-54872222.590006083</v>
      </c>
      <c r="L2495" s="444">
        <f t="shared" ca="1" si="129"/>
        <v>-13224205644.191465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-13224205644.191465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-55100856.850797772</v>
      </c>
      <c r="L2496" s="444">
        <f t="shared" ca="1" si="129"/>
        <v>-13279306501.042263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-13279306501.042263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-55330443.754342765</v>
      </c>
      <c r="L2497" s="444">
        <f t="shared" ca="1" si="129"/>
        <v>-13334636944.796606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-13334636944.796606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-55560987.269985855</v>
      </c>
      <c r="L2498" s="444">
        <f t="shared" ca="1" si="129"/>
        <v>-13390197932.066591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-13390197932.066591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-55792491.383610792</v>
      </c>
      <c r="L2499" s="444">
        <f t="shared" ca="1" si="129"/>
        <v>-13445990423.450203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-13445990423.450203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-56024960.097709179</v>
      </c>
      <c r="L2500" s="444">
        <f t="shared" ca="1" si="129"/>
        <v>-13502015383.547913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-13502015383.547913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-56258397.431449637</v>
      </c>
      <c r="L2501" s="444">
        <f t="shared" ca="1" si="129"/>
        <v>-13558273780.979362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-13558273780.979362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-56492807.42074734</v>
      </c>
      <c r="L2502" s="444">
        <f t="shared" ca="1" si="129"/>
        <v>-13614766588.40011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-13614766588.40011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-56728194.118333794</v>
      </c>
      <c r="L2503" s="444">
        <f t="shared" ca="1" si="129"/>
        <v>-13671494782.518444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-13671494782.518444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-56964561.593826853</v>
      </c>
      <c r="L2504" s="444">
        <f t="shared" ca="1" si="129"/>
        <v>-13728459344.11227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-13728459344.11227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-57201913.933801122</v>
      </c>
      <c r="L2505" s="444">
        <f t="shared" ca="1" si="129"/>
        <v>-13785661258.046072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-13785661258.046072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-57440255.241858631</v>
      </c>
      <c r="L2506" s="444">
        <f t="shared" ca="1" si="129"/>
        <v>-13843101513.287931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-13843101513.287931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-57679589.63869971</v>
      </c>
      <c r="L2507" s="444">
        <f t="shared" ca="1" si="129"/>
        <v>-13900781102.926632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-13900781102.926632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-57919921.262194298</v>
      </c>
      <c r="L2508" s="444">
        <f t="shared" ca="1" si="129"/>
        <v>-13958701024.188826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-13958701024.188826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-58161254.26745344</v>
      </c>
      <c r="L2509" s="444">
        <f t="shared" ca="1" si="129"/>
        <v>-14016862278.45628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-14016862278.45628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-58403592.826901168</v>
      </c>
      <c r="L2510" s="444">
        <f t="shared" ca="1" si="129"/>
        <v>-14075265871.28318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-14075265871.28318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-58646941.130346581</v>
      </c>
      <c r="L2511" s="444">
        <f t="shared" ca="1" si="129"/>
        <v>-14133912812.413527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-14133912812.413527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-58891303.385056362</v>
      </c>
      <c r="L2512" s="444">
        <f t="shared" ca="1" si="129"/>
        <v>-14192804115.798582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-14192804115.798582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-59136683.815827414</v>
      </c>
      <c r="L2513" s="444">
        <f t="shared" ca="1" si="129"/>
        <v>-14251940799.61441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-14251940799.61441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-59383086.665060043</v>
      </c>
      <c r="L2514" s="444">
        <f t="shared" ca="1" si="129"/>
        <v>-14311323886.27947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-14311323886.27947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-59630516.192831129</v>
      </c>
      <c r="L2515" s="444">
        <f t="shared" ca="1" si="129"/>
        <v>-14370954402.472301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-14370954402.472301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-59878976.676967911</v>
      </c>
      <c r="L2516" s="444">
        <f t="shared" ca="1" si="129"/>
        <v>-14430833379.149269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-14430833379.149269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-60128472.413121954</v>
      </c>
      <c r="L2517" s="444">
        <f t="shared" ca="1" si="129"/>
        <v>-14490961851.562391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-14490961851.562391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-60379007.714843296</v>
      </c>
      <c r="L2518" s="444">
        <f t="shared" ca="1" si="129"/>
        <v>-14551340859.277235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-14551340859.277235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-60630586.91365514</v>
      </c>
      <c r="L2519" s="444">
        <f t="shared" ca="1" si="129"/>
        <v>-14611971446.190889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-14611971446.190889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-60883214.359128699</v>
      </c>
      <c r="L2520" s="444">
        <f t="shared" ca="1" si="129"/>
        <v>-14672854660.550018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-14672854660.550018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-61136894.418958403</v>
      </c>
      <c r="L2521" s="444">
        <f t="shared" ca="1" si="129"/>
        <v>-14733991554.968977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-14733991554.968977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-61391631.479037404</v>
      </c>
      <c r="L2522" s="444">
        <f t="shared" ca="1" si="129"/>
        <v>-14795383186.448015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-14795383186.448015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-61647429.943533391</v>
      </c>
      <c r="L2523" s="444">
        <f t="shared" ca="1" si="129"/>
        <v>-14857030616.391548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-14857030616.391548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-61904294.234964781</v>
      </c>
      <c r="L2524" s="444">
        <f t="shared" ca="1" si="129"/>
        <v>-14918934910.626513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-14918934910.626513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-62162228.794277139</v>
      </c>
      <c r="L2525" s="444">
        <f t="shared" ca="1" si="129"/>
        <v>-14981097139.42079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-14981097139.42079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-62421238.080919951</v>
      </c>
      <c r="L2526" s="444">
        <f t="shared" ca="1" si="129"/>
        <v>-15043518377.501709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-15043518377.501709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-62681326.572923787</v>
      </c>
      <c r="L2527" s="444">
        <f t="shared" ca="1" si="129"/>
        <v>-15106199704.074633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-15106199704.074633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-62942498.766977638</v>
      </c>
      <c r="L2528" s="444">
        <f t="shared" ca="1" si="129"/>
        <v>-15169142202.84161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-15169142202.84161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-63204759.17850671</v>
      </c>
      <c r="L2529" s="444">
        <f t="shared" ca="1" si="129"/>
        <v>-15232346962.020117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-15232346962.020117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-63468112.341750495</v>
      </c>
      <c r="L2530" s="444">
        <f t="shared" ca="1" si="129"/>
        <v>-15295815074.361868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-15295815074.361868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-63732562.809841119</v>
      </c>
      <c r="L2531" s="444">
        <f t="shared" ca="1" si="129"/>
        <v>-15359547637.171709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-15359547637.171709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-63998115.154882118</v>
      </c>
      <c r="L2532" s="444">
        <f t="shared" ca="1" si="129"/>
        <v>-15423545752.326591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-15423545752.326591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-64264773.968027458</v>
      </c>
      <c r="L2533" s="444">
        <f t="shared" ca="1" si="129"/>
        <v>-15487810526.294619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-15487810526.294619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-64532543.859560907</v>
      </c>
      <c r="L2534" s="444">
        <f t="shared" ca="1" si="129"/>
        <v>-15552343070.154179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-15552343070.154179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-64801429.45897574</v>
      </c>
      <c r="L2535" s="444">
        <f t="shared" ca="1" si="129"/>
        <v>-15617144499.613153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-15617144499.613153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-65071435.415054806</v>
      </c>
      <c r="L2536" s="444">
        <f t="shared" ca="1" si="129"/>
        <v>-15682215935.028208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-15682215935.028208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-65342566.395950861</v>
      </c>
      <c r="L2537" s="444">
        <f t="shared" ca="1" si="129"/>
        <v>-15747558501.424158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-15747558501.424158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-65614827.089267321</v>
      </c>
      <c r="L2538" s="444">
        <f t="shared" ca="1" si="129"/>
        <v>-15813173328.513426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-15813173328.513426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-65888222.202139273</v>
      </c>
      <c r="L2539" s="444">
        <f t="shared" ca="1" si="129"/>
        <v>-15879061550.715565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-15879061550.715565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-66162756.46131485</v>
      </c>
      <c r="L2540" s="444">
        <f t="shared" ca="1" si="129"/>
        <v>-15945224307.17688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-15945224307.17688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-66438434.613236994</v>
      </c>
      <c r="L2541" s="444">
        <f t="shared" ca="1" si="129"/>
        <v>-16011662741.790117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-16011662741.790117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-66715261.424125478</v>
      </c>
      <c r="L2542" s="444">
        <f t="shared" ca="1" si="129"/>
        <v>-16078378003.214243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-16078378003.214243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-66993241.680059351</v>
      </c>
      <c r="L2543" s="444">
        <f t="shared" ca="1" si="129"/>
        <v>-16145371244.894302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-16145371244.894302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-67272380.187059581</v>
      </c>
      <c r="L2544" s="444">
        <f t="shared" ca="1" si="129"/>
        <v>-16212643625.081362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-16212643625.081362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-67552681.771172345</v>
      </c>
      <c r="L2545" s="444">
        <f t="shared" ca="1" si="129"/>
        <v>-16280196306.852533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-16280196306.852533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-67834151.278552219</v>
      </c>
      <c r="L2546" s="444">
        <f t="shared" ca="1" si="129"/>
        <v>-16348030458.131086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-16348030458.131086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-68116793.57554619</v>
      </c>
      <c r="L2547" s="444">
        <f t="shared" ca="1" si="129"/>
        <v>-16416147251.706633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-16416147251.706633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-68400613.54877764</v>
      </c>
      <c r="L2548" s="444">
        <f t="shared" ca="1" si="129"/>
        <v>-16484547865.255411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-16484547865.255411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-68685616.105230883</v>
      </c>
      <c r="L2549" s="444">
        <f t="shared" ca="1" si="129"/>
        <v>-16553233481.360641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-16553233481.360641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-68971806.172336012</v>
      </c>
      <c r="L2550" s="444">
        <f t="shared" ca="1" si="129"/>
        <v>-16622205287.532978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-16622205287.532978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-69259188.698054075</v>
      </c>
      <c r="L2551" s="444">
        <f t="shared" ca="1" si="129"/>
        <v>-16691464476.231031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-16691464476.231031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-69547768.650962636</v>
      </c>
      <c r="L2552" s="444">
        <f t="shared" ca="1" si="129"/>
        <v>-16761012244.881994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-16761012244.881994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-69837551.020341635</v>
      </c>
      <c r="L2553" s="444">
        <f t="shared" ca="1" si="129"/>
        <v>-16830849795.902336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-16830849795.902336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-70128540.816259742</v>
      </c>
      <c r="L2554" s="444">
        <f t="shared" ca="1" si="129"/>
        <v>-16900978336.718596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-16900978336.718596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-70420743.069660813</v>
      </c>
      <c r="L2555" s="444">
        <f t="shared" ca="1" si="129"/>
        <v>-16971399079.788256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-16971399079.788256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-70714162.83245106</v>
      </c>
      <c r="L2556" s="444">
        <f t="shared" ca="1" si="129"/>
        <v>-17042113242.620707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-17042113242.620707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-71008805.177586272</v>
      </c>
      <c r="L2557" s="444">
        <f t="shared" ca="1" si="129"/>
        <v>-17113122047.798292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-17113122047.798292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-71304675.199159548</v>
      </c>
      <c r="L2558" s="444">
        <f t="shared" ref="L2558:L2812" ca="1" si="134">I2558-J2558+K2558</f>
        <v>-17184426722.997452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-17184426722.997452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-71601778.012489378</v>
      </c>
      <c r="L2559" s="444">
        <f t="shared" ca="1" si="134"/>
        <v>-17256028501.009941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-17256028501.009941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-71900118.754208088</v>
      </c>
      <c r="L2560" s="444">
        <f t="shared" ca="1" si="134"/>
        <v>-17327928619.764149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-17327928619.764149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-72199702.582350612</v>
      </c>
      <c r="L2561" s="444">
        <f t="shared" ca="1" si="134"/>
        <v>-17400128322.3465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-17400128322.3465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-72500534.676443756</v>
      </c>
      <c r="L2562" s="444">
        <f t="shared" ca="1" si="134"/>
        <v>-17472628857.022945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-17472628857.022945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-72802620.237595603</v>
      </c>
      <c r="L2563" s="444">
        <f t="shared" ca="1" si="134"/>
        <v>-17545431477.26054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-17545431477.26054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-73105964.488585576</v>
      </c>
      <c r="L2564" s="444">
        <f t="shared" ca="1" si="134"/>
        <v>-17618537441.749126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-17618537441.749126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-73410572.673954695</v>
      </c>
      <c r="L2565" s="444">
        <f t="shared" ca="1" si="134"/>
        <v>-17691948014.42308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-17691948014.42308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-73716450.060096174</v>
      </c>
      <c r="L2566" s="444">
        <f t="shared" ca="1" si="134"/>
        <v>-17765664464.483177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-17765664464.483177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-74023601.935346574</v>
      </c>
      <c r="L2567" s="444">
        <f t="shared" ca="1" si="134"/>
        <v>-17839688066.418522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-17839688066.418522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-74332033.610077173</v>
      </c>
      <c r="L2568" s="444">
        <f t="shared" ca="1" si="134"/>
        <v>-17914020100.028599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-17914020100.028599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-74641750.416785821</v>
      </c>
      <c r="L2569" s="444">
        <f t="shared" ca="1" si="134"/>
        <v>-17988661850.445385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-17988661850.445385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-74952757.710189104</v>
      </c>
      <c r="L2570" s="444">
        <f t="shared" ca="1" si="134"/>
        <v>-18063614608.155575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-18063614608.155575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-75265060.86731489</v>
      </c>
      <c r="L2571" s="444">
        <f t="shared" ca="1" si="134"/>
        <v>-18138879669.022888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-18138879669.022888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-75578665.287595361</v>
      </c>
      <c r="L2572" s="444">
        <f t="shared" ca="1" si="134"/>
        <v>-18214458334.310482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-18214458334.310482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-75893576.39296034</v>
      </c>
      <c r="L2573" s="444">
        <f t="shared" ca="1" si="134"/>
        <v>-18290351910.703442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-18290351910.703442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-76209799.627930999</v>
      </c>
      <c r="L2574" s="444">
        <f t="shared" ca="1" si="134"/>
        <v>-18366561710.331371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-18366561710.331371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-76527340.45971404</v>
      </c>
      <c r="L2575" s="444">
        <f t="shared" ca="1" si="134"/>
        <v>-18443089050.791084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-18443089050.791084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-76846204.378296182</v>
      </c>
      <c r="L2576" s="444">
        <f t="shared" ca="1" si="134"/>
        <v>-18519935255.16938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-18519935255.16938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-77166396.896539077</v>
      </c>
      <c r="L2577" s="444">
        <f t="shared" ca="1" si="134"/>
        <v>-18597101652.065918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-18597101652.065918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-77487923.550274655</v>
      </c>
      <c r="L2578" s="444">
        <f t="shared" ca="1" si="134"/>
        <v>-18674589575.616192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-18674589575.616192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-77810789.898400798</v>
      </c>
      <c r="L2579" s="444">
        <f t="shared" ca="1" si="134"/>
        <v>-18752400365.514591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-18752400365.514591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-78135001.522977456</v>
      </c>
      <c r="L2580" s="444">
        <f t="shared" ca="1" si="134"/>
        <v>-18830535367.037567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-18830535367.037567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-78460564.02932319</v>
      </c>
      <c r="L2581" s="444">
        <f t="shared" ca="1" si="134"/>
        <v>-18908995931.066891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-18908995931.066891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-78787483.046112046</v>
      </c>
      <c r="L2582" s="444">
        <f t="shared" ca="1" si="134"/>
        <v>-18987783414.113003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-18987783414.113003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-79115764.225470841</v>
      </c>
      <c r="L2583" s="444">
        <f t="shared" ca="1" si="134"/>
        <v>-19066899178.338474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-19066899178.338474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-79445413.24307698</v>
      </c>
      <c r="L2584" s="444">
        <f t="shared" ca="1" si="134"/>
        <v>-19146344591.581551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-19146344591.581551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-79776435.798256457</v>
      </c>
      <c r="L2585" s="444">
        <f t="shared" ca="1" si="134"/>
        <v>-19226121027.379807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-19226121027.379807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-80108837.61408253</v>
      </c>
      <c r="L2586" s="444">
        <f t="shared" ca="1" si="134"/>
        <v>-19306229864.993889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-19306229864.993889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-80442624.437474534</v>
      </c>
      <c r="L2587" s="444">
        <f t="shared" ca="1" si="134"/>
        <v>-19386672489.431362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-19386672489.431362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-80777802.039297342</v>
      </c>
      <c r="L2588" s="444">
        <f t="shared" ca="1" si="134"/>
        <v>-19467450291.470661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-19467450291.470661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-81114376.214461088</v>
      </c>
      <c r="L2589" s="444">
        <f t="shared" ca="1" si="134"/>
        <v>-19548564667.685123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-19548564667.685123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-81452352.782021344</v>
      </c>
      <c r="L2590" s="444">
        <f t="shared" ca="1" si="134"/>
        <v>-19630017020.467144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-19630017020.467144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-81791737.585279763</v>
      </c>
      <c r="L2591" s="444">
        <f t="shared" ca="1" si="134"/>
        <v>-19711808758.052425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-19711808758.052425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-82132536.491885111</v>
      </c>
      <c r="L2592" s="444">
        <f t="shared" ca="1" si="134"/>
        <v>-19793941294.544312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-19793941294.544312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-82474755.393934637</v>
      </c>
      <c r="L2593" s="444">
        <f t="shared" ca="1" si="134"/>
        <v>-19876416049.938248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-19876416049.938248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-82818400.20807603</v>
      </c>
      <c r="L2594" s="444">
        <f t="shared" ca="1" si="134"/>
        <v>-19959234450.146324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-19959234450.146324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-83163476.875609681</v>
      </c>
      <c r="L2595" s="444">
        <f t="shared" ca="1" si="134"/>
        <v>-20042397927.021935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-20042397927.021935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-83509991.362591386</v>
      </c>
      <c r="L2596" s="444">
        <f t="shared" ca="1" si="134"/>
        <v>-20125907918.384525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-20125907918.384525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-83857949.659935519</v>
      </c>
      <c r="L2597" s="444">
        <f t="shared" ca="1" si="134"/>
        <v>-20209765868.04446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-20209765868.04446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-84207357.783518583</v>
      </c>
      <c r="L2598" s="444">
        <f t="shared" ca="1" si="134"/>
        <v>-20293973225.82798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-20293973225.82798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-84558221.774283245</v>
      </c>
      <c r="L2599" s="444">
        <f t="shared" ca="1" si="134"/>
        <v>-20378531447.602264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-20378531447.602264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-84910547.69834277</v>
      </c>
      <c r="L2600" s="444">
        <f t="shared" ca="1" si="134"/>
        <v>-20463441995.300606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-20463441995.300606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-85264341.64708586</v>
      </c>
      <c r="L2601" s="444">
        <f t="shared" ca="1" si="134"/>
        <v>-20548706336.947693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-20548706336.947693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-85619609.737282053</v>
      </c>
      <c r="L2602" s="444">
        <f t="shared" ca="1" si="134"/>
        <v>-20634325946.684975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-20634325946.684975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-85976358.111187398</v>
      </c>
      <c r="L2603" s="444">
        <f t="shared" ca="1" si="134"/>
        <v>-20720302304.796162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-20720302304.796162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-86334592.936650679</v>
      </c>
      <c r="L2604" s="444">
        <f t="shared" ca="1" si="134"/>
        <v>-20806636897.732811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-20806636897.732811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-86694320.407220051</v>
      </c>
      <c r="L2605" s="444">
        <f t="shared" ca="1" si="134"/>
        <v>-20893331218.14003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-20893331218.14003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-87055546.74225013</v>
      </c>
      <c r="L2606" s="444">
        <f t="shared" ca="1" si="134"/>
        <v>-20980386764.882278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-20980386764.882278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-87418278.187009498</v>
      </c>
      <c r="L2607" s="444">
        <f t="shared" ca="1" si="134"/>
        <v>-21067805043.069286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-21067805043.069286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-87782521.012788698</v>
      </c>
      <c r="L2608" s="444">
        <f t="shared" ca="1" si="134"/>
        <v>-21155587564.082073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-21155587564.082073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-88148281.517008632</v>
      </c>
      <c r="L2609" s="444">
        <f t="shared" ca="1" si="134"/>
        <v>-21243735845.599083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-21243735845.599083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-88515566.023329511</v>
      </c>
      <c r="L2610" s="444">
        <f t="shared" ca="1" si="134"/>
        <v>-21332251411.622414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-21332251411.622414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-88884380.881760061</v>
      </c>
      <c r="L2611" s="444">
        <f t="shared" ca="1" si="134"/>
        <v>-21421135792.504173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-21421135792.504173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-89254732.46876739</v>
      </c>
      <c r="L2612" s="444">
        <f t="shared" ca="1" si="134"/>
        <v>-21510390524.972942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-21510390524.972942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-89626627.187387258</v>
      </c>
      <c r="L2613" s="444">
        <f t="shared" ca="1" si="134"/>
        <v>-21600017152.160328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-21600017152.160328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-90000071.467334703</v>
      </c>
      <c r="L2614" s="444">
        <f t="shared" ca="1" si="134"/>
        <v>-21690017223.627663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-21690017223.627663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-90375071.765115261</v>
      </c>
      <c r="L2615" s="444">
        <f t="shared" ca="1" si="134"/>
        <v>-21780392295.392776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-21780392295.392776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-90751634.564136565</v>
      </c>
      <c r="L2616" s="444">
        <f t="shared" ca="1" si="134"/>
        <v>-21871143929.956913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-21871143929.956913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-91129766.374820471</v>
      </c>
      <c r="L2617" s="444">
        <f t="shared" ca="1" si="134"/>
        <v>-21962273696.331734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-21962273696.331734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-91509473.734715551</v>
      </c>
      <c r="L2618" s="444">
        <f t="shared" ca="1" si="134"/>
        <v>-22053783170.066448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-22053783170.066448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-91890763.208610207</v>
      </c>
      <c r="L2619" s="444">
        <f t="shared" ca="1" si="134"/>
        <v>-22145673933.275059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-22145673933.275059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-92273641.388646081</v>
      </c>
      <c r="L2620" s="444">
        <f t="shared" ca="1" si="134"/>
        <v>-22237947574.663704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-22237947574.663704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-92658114.894432098</v>
      </c>
      <c r="L2621" s="444">
        <f t="shared" ca="1" si="134"/>
        <v>-22330605689.558136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-22330605689.558136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-93044190.373158902</v>
      </c>
      <c r="L2622" s="444">
        <f t="shared" ca="1" si="134"/>
        <v>-22423649879.931293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-22423649879.931293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-93431874.499713719</v>
      </c>
      <c r="L2623" s="444">
        <f t="shared" ca="1" si="134"/>
        <v>-22517081754.431007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-22517081754.431007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-93821173.976795867</v>
      </c>
      <c r="L2624" s="444">
        <f t="shared" ca="1" si="134"/>
        <v>-22610902928.407803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-22610902928.407803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-94212095.535032511</v>
      </c>
      <c r="L2625" s="444">
        <f t="shared" ca="1" si="134"/>
        <v>-22705115023.942837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-22705115023.942837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-94604645.933095157</v>
      </c>
      <c r="L2626" s="444">
        <f t="shared" ca="1" si="134"/>
        <v>-22799719669.875931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-22799719669.875931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-94998831.957816377</v>
      </c>
      <c r="L2627" s="444">
        <f t="shared" ca="1" si="134"/>
        <v>-22894718501.833748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-22894718501.833748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-95394660.424307287</v>
      </c>
      <c r="L2628" s="444">
        <f t="shared" ca="1" si="134"/>
        <v>-22990113162.258057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-22990113162.258057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-95792138.176075235</v>
      </c>
      <c r="L2629" s="444">
        <f t="shared" ca="1" si="134"/>
        <v>-23085905300.434132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-23085905300.434132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-96191272.08514221</v>
      </c>
      <c r="L2630" s="444">
        <f t="shared" ca="1" si="134"/>
        <v>-23182096572.519276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-23182096572.519276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-96592069.052163646</v>
      </c>
      <c r="L2631" s="444">
        <f t="shared" ca="1" si="134"/>
        <v>-23278688641.571438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-23278688641.571438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-96994536.00654766</v>
      </c>
      <c r="L2632" s="444">
        <f t="shared" ca="1" si="134"/>
        <v>-23375683177.577984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-23375683177.577984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-97398679.906574935</v>
      </c>
      <c r="L2633" s="444">
        <f t="shared" ca="1" si="134"/>
        <v>-23473081857.484558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-23473081857.484558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-97804507.739518985</v>
      </c>
      <c r="L2634" s="444">
        <f t="shared" ca="1" si="134"/>
        <v>-23570886365.224075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-23570886365.224075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-98212026.521766976</v>
      </c>
      <c r="L2635" s="444">
        <f t="shared" ca="1" si="134"/>
        <v>-23669098391.745842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-23669098391.745842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-98621243.298941001</v>
      </c>
      <c r="L2636" s="444">
        <f t="shared" ca="1" si="134"/>
        <v>-23767719635.044785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-23767719635.044785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-99032165.146019936</v>
      </c>
      <c r="L2637" s="444">
        <f t="shared" ca="1" si="134"/>
        <v>-23866751800.190804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-23866751800.190804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-99444799.167461678</v>
      </c>
      <c r="L2638" s="444">
        <f t="shared" ca="1" si="134"/>
        <v>-23966196599.358265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-23966196599.358265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-99859152.497326106</v>
      </c>
      <c r="L2639" s="444">
        <f t="shared" ca="1" si="134"/>
        <v>-24066055751.855591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-24066055751.855591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-100275232.29939829</v>
      </c>
      <c r="L2640" s="444">
        <f t="shared" ca="1" si="134"/>
        <v>-24166330984.154987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-24166330984.154987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-100693045.76731245</v>
      </c>
      <c r="L2641" s="444">
        <f t="shared" ca="1" si="134"/>
        <v>-24267024029.922298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-24267024029.922298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-101112600.12467624</v>
      </c>
      <c r="L2642" s="444">
        <f t="shared" ca="1" si="134"/>
        <v>-24368136630.046974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-24368136630.046974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-101533902.62519573</v>
      </c>
      <c r="L2643" s="444">
        <f t="shared" ca="1" si="134"/>
        <v>-24469670532.672169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-24469670532.672169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-101956960.5528007</v>
      </c>
      <c r="L2644" s="444">
        <f t="shared" ca="1" si="134"/>
        <v>-24571627493.224968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-24571627493.224968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-102381781.2217707</v>
      </c>
      <c r="L2645" s="444">
        <f t="shared" ca="1" si="134"/>
        <v>-24674009274.446739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-24674009274.446739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-102808371.97686142</v>
      </c>
      <c r="L2646" s="444">
        <f t="shared" ca="1" si="134"/>
        <v>-24776817646.423599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-24776817646.423599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-103236740.19343166</v>
      </c>
      <c r="L2647" s="444">
        <f t="shared" ca="1" si="134"/>
        <v>-24880054386.617031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-24880054386.617031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-103666893.27757096</v>
      </c>
      <c r="L2648" s="444">
        <f t="shared" ca="1" si="134"/>
        <v>-24983721279.894604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-24983721279.894604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-104098838.66622752</v>
      </c>
      <c r="L2649" s="444">
        <f t="shared" ca="1" si="134"/>
        <v>-25087820118.560833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-25087820118.560833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-104532583.8273368</v>
      </c>
      <c r="L2650" s="444">
        <f t="shared" ca="1" si="134"/>
        <v>-25192352702.388168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-25192352702.388168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-104968136.2599507</v>
      </c>
      <c r="L2651" s="444">
        <f t="shared" ca="1" si="134"/>
        <v>-25297320838.648121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-25297320838.648121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-105405503.49436717</v>
      </c>
      <c r="L2652" s="444">
        <f t="shared" ca="1" si="134"/>
        <v>-25402726342.142487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-25402726342.142487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-105844693.09226036</v>
      </c>
      <c r="L2653" s="444">
        <f t="shared" ca="1" si="134"/>
        <v>-25508571035.234749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-25508571035.234749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-106285712.64681146</v>
      </c>
      <c r="L2654" s="444">
        <f t="shared" ca="1" si="134"/>
        <v>-25614856747.881561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-25614856747.881561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-106728569.78283983</v>
      </c>
      <c r="L2655" s="444">
        <f t="shared" ca="1" si="134"/>
        <v>-25721585317.664402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-25721585317.664402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-107173272.15693501</v>
      </c>
      <c r="L2656" s="444">
        <f t="shared" ca="1" si="134"/>
        <v>-25828758589.821339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-25828758589.821339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-107619827.45758891</v>
      </c>
      <c r="L2657" s="444">
        <f t="shared" ca="1" si="134"/>
        <v>-25936378417.278927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-25936378417.278927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-108068243.40532885</v>
      </c>
      <c r="L2658" s="444">
        <f t="shared" ca="1" si="134"/>
        <v>-26044446660.684258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-26044446660.684258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-108518527.75285107</v>
      </c>
      <c r="L2659" s="444">
        <f t="shared" ca="1" si="134"/>
        <v>-26152965188.437107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-26152965188.437107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-108970688.28515461</v>
      </c>
      <c r="L2660" s="444">
        <f t="shared" ca="1" si="134"/>
        <v>-26261935876.722263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-26261935876.722263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-109424732.8196761</v>
      </c>
      <c r="L2661" s="444">
        <f t="shared" ca="1" si="134"/>
        <v>-26371360609.541939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-26371360609.541939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-109880669.20642474</v>
      </c>
      <c r="L2662" s="444">
        <f t="shared" ca="1" si="134"/>
        <v>-26481241278.748363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-26481241278.748363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-110338505.32811818</v>
      </c>
      <c r="L2663" s="444">
        <f t="shared" ca="1" si="134"/>
        <v>-26591579784.076481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-26591579784.076481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-110798249.10031867</v>
      </c>
      <c r="L2664" s="444">
        <f t="shared" ca="1" si="134"/>
        <v>-26702378033.1768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-26702378033.1768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-111259908.47157</v>
      </c>
      <c r="L2665" s="444">
        <f t="shared" ca="1" si="134"/>
        <v>-26813637941.648369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-26813637941.648369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-111723491.42353486</v>
      </c>
      <c r="L2666" s="444">
        <f t="shared" ca="1" si="134"/>
        <v>-26925361433.071903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-26925361433.071903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-112189005.97113292</v>
      </c>
      <c r="L2667" s="444">
        <f t="shared" ca="1" si="134"/>
        <v>-27037550439.043037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-27037550439.043037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-112656460.16267931</v>
      </c>
      <c r="L2668" s="444">
        <f t="shared" ca="1" si="134"/>
        <v>-27150206899.205715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-27150206899.205715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-113125862.0800238</v>
      </c>
      <c r="L2669" s="444">
        <f t="shared" ca="1" si="134"/>
        <v>-27263332761.28574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-27263332761.28574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-113597219.83869056</v>
      </c>
      <c r="L2670" s="444">
        <f t="shared" ca="1" si="134"/>
        <v>-27376929981.124432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-27376929981.124432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-114070541.58801846</v>
      </c>
      <c r="L2671" s="444">
        <f t="shared" ca="1" si="134"/>
        <v>-27491000522.712452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-27491000522.712452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-114545835.51130188</v>
      </c>
      <c r="L2672" s="444">
        <f t="shared" ca="1" si="134"/>
        <v>-27605546358.223755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-27605546358.223755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-115023109.82593231</v>
      </c>
      <c r="L2673" s="444">
        <f t="shared" ca="1" si="134"/>
        <v>-27720569468.049686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-27720569468.049686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-115502372.78354035</v>
      </c>
      <c r="L2674" s="444">
        <f t="shared" ca="1" si="134"/>
        <v>-27836071840.833225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-27836071840.833225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-115983632.67013843</v>
      </c>
      <c r="L2675" s="444">
        <f t="shared" ca="1" si="134"/>
        <v>-27952055473.503365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-27952055473.503365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-116466897.80626401</v>
      </c>
      <c r="L2676" s="444">
        <f t="shared" ca="1" si="134"/>
        <v>-28068522371.309628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-28068522371.309628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-116952176.54712343</v>
      </c>
      <c r="L2677" s="444">
        <f t="shared" ca="1" si="134"/>
        <v>-28185474547.85675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-28185474547.85675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-117439477.28273647</v>
      </c>
      <c r="L2678" s="444">
        <f t="shared" ca="1" si="134"/>
        <v>-28302914025.139488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-28302914025.139488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-117928808.43808122</v>
      </c>
      <c r="L2679" s="444">
        <f t="shared" ca="1" si="134"/>
        <v>-28420842833.577568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-28420842833.577568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-118420178.47323988</v>
      </c>
      <c r="L2680" s="444">
        <f t="shared" ca="1" si="134"/>
        <v>-28539263012.050808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-28539263012.050808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-118913595.88354503</v>
      </c>
      <c r="L2681" s="444">
        <f t="shared" ca="1" si="134"/>
        <v>-28658176607.934353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-28658176607.934353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-119409069.19972646</v>
      </c>
      <c r="L2682" s="444">
        <f t="shared" ca="1" si="134"/>
        <v>-28777585677.134079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-28777585677.134079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-119906606.98805867</v>
      </c>
      <c r="L2683" s="444">
        <f t="shared" ca="1" si="134"/>
        <v>-28897492284.122139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-28897492284.122139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-120406217.8505089</v>
      </c>
      <c r="L2684" s="444">
        <f t="shared" ca="1" si="134"/>
        <v>-29017898501.972649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-29017898501.972649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-120907910.42488603</v>
      </c>
      <c r="L2685" s="444">
        <f t="shared" ca="1" si="134"/>
        <v>-29138806412.397533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-29138806412.397533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-121411693.38498971</v>
      </c>
      <c r="L2686" s="444">
        <f t="shared" ca="1" si="134"/>
        <v>-29260218105.782524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-29260218105.782524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-121917575.44076054</v>
      </c>
      <c r="L2687" s="444">
        <f t="shared" ca="1" si="134"/>
        <v>-29382135681.223286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-29382135681.223286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-122425565.33843036</v>
      </c>
      <c r="L2688" s="444">
        <f t="shared" ca="1" si="134"/>
        <v>-29504561246.561714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-29504561246.561714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-122935671.8606738</v>
      </c>
      <c r="L2689" s="444">
        <f t="shared" ca="1" si="134"/>
        <v>-29627496918.422386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-29627496918.422386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-123447903.82675993</v>
      </c>
      <c r="L2690" s="444">
        <f t="shared" ca="1" si="134"/>
        <v>-29750944822.249146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-29750944822.249146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-123962270.09270477</v>
      </c>
      <c r="L2691" s="444">
        <f t="shared" ca="1" si="134"/>
        <v>-29874907092.34185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-29874907092.34185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-124478779.55142437</v>
      </c>
      <c r="L2692" s="444">
        <f t="shared" ca="1" si="134"/>
        <v>-29999385871.893276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-29999385871.893276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-124997441.13288864</v>
      </c>
      <c r="L2693" s="444">
        <f t="shared" ca="1" si="134"/>
        <v>-30124383313.026165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-30124383313.026165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-125518263.80427569</v>
      </c>
      <c r="L2694" s="444">
        <f t="shared" ca="1" si="134"/>
        <v>-30249901576.830441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-30249901576.830441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-126041256.57012685</v>
      </c>
      <c r="L2695" s="444">
        <f t="shared" ca="1" si="134"/>
        <v>-30375942833.400566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-30375942833.400566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-126566428.47250234</v>
      </c>
      <c r="L2696" s="444">
        <f t="shared" ca="1" si="134"/>
        <v>-30502509261.87307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-30502509261.87307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-127093788.59113778</v>
      </c>
      <c r="L2697" s="444">
        <f t="shared" ca="1" si="134"/>
        <v>-30629603050.464207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-30629603050.464207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-127623346.04360086</v>
      </c>
      <c r="L2698" s="444">
        <f t="shared" ca="1" si="134"/>
        <v>-30757226396.507809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-30757226396.507809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-128155109.98544918</v>
      </c>
      <c r="L2699" s="444">
        <f t="shared" ca="1" si="134"/>
        <v>-30885381506.493259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-30885381506.493259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-128689089.61038858</v>
      </c>
      <c r="L2700" s="444">
        <f t="shared" ca="1" si="134"/>
        <v>-31014070596.103649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-31014070596.103649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-129225294.15043186</v>
      </c>
      <c r="L2701" s="444">
        <f t="shared" ca="1" si="134"/>
        <v>-31143295890.254082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-31143295890.254082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-129763732.87605865</v>
      </c>
      <c r="L2702" s="444">
        <f t="shared" ca="1" si="134"/>
        <v>-31273059623.130142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-31273059623.130142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-130304415.09637557</v>
      </c>
      <c r="L2703" s="444">
        <f t="shared" ca="1" si="134"/>
        <v>-31403364038.226517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-31403364038.226517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-130847350.15927714</v>
      </c>
      <c r="L2704" s="444">
        <f t="shared" ca="1" si="134"/>
        <v>-31534211388.385796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-31534211388.385796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-131392547.45160748</v>
      </c>
      <c r="L2705" s="444">
        <f t="shared" ca="1" si="134"/>
        <v>-31665603935.837402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-31665603935.837402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-131940016.39932251</v>
      </c>
      <c r="L2706" s="444">
        <f t="shared" ca="1" si="134"/>
        <v>-31797543952.236725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-31797543952.236725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-132489766.46765302</v>
      </c>
      <c r="L2707" s="444">
        <f t="shared" ca="1" si="134"/>
        <v>-31930033718.704376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-31930033718.704376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-133041807.16126825</v>
      </c>
      <c r="L2708" s="444">
        <f t="shared" ca="1" si="134"/>
        <v>-32063075525.865646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-32063075525.865646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-133596148.02444018</v>
      </c>
      <c r="L2709" s="444">
        <f t="shared" ca="1" si="134"/>
        <v>-32196671673.890087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-32196671673.890087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-134152798.64120869</v>
      </c>
      <c r="L2710" s="444">
        <f t="shared" ca="1" si="134"/>
        <v>-32330824472.531296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-32330824472.531296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-134711768.63554707</v>
      </c>
      <c r="L2711" s="444">
        <f t="shared" ca="1" si="134"/>
        <v>-32465536241.166843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-32465536241.166843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-135273067.67152849</v>
      </c>
      <c r="L2712" s="444">
        <f t="shared" ca="1" si="134"/>
        <v>-32600809308.838371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-32600809308.838371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-135836705.45349321</v>
      </c>
      <c r="L2713" s="444">
        <f t="shared" ca="1" si="134"/>
        <v>-32736646014.291866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-32736646014.291866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-136402691.72621611</v>
      </c>
      <c r="L2714" s="444">
        <f t="shared" ca="1" si="134"/>
        <v>-32873048706.018082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-32873048706.018082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-136971036.27507535</v>
      </c>
      <c r="L2715" s="444">
        <f t="shared" ca="1" si="134"/>
        <v>-33010019742.293156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-33010019742.293156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-137541748.92622149</v>
      </c>
      <c r="L2716" s="444">
        <f t="shared" ca="1" si="134"/>
        <v>-33147561491.219376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-33147561491.219376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-138114839.54674739</v>
      </c>
      <c r="L2717" s="444">
        <f t="shared" ca="1" si="134"/>
        <v>-33285676330.766125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-33285676330.766125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-138690318.04485884</v>
      </c>
      <c r="L2718" s="444">
        <f t="shared" ca="1" si="134"/>
        <v>-33424366648.810982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-33424366648.810982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-139268194.37004575</v>
      </c>
      <c r="L2719" s="444">
        <f t="shared" ca="1" si="134"/>
        <v>-33563634843.181026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-33563634843.181026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-139848478.51325426</v>
      </c>
      <c r="L2720" s="444">
        <f t="shared" ca="1" si="134"/>
        <v>-33703483321.694283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-33703483321.694283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-140431180.50705951</v>
      </c>
      <c r="L2721" s="444">
        <f t="shared" ca="1" si="134"/>
        <v>-33843914502.201344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-33843914502.201344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-141016310.42583892</v>
      </c>
      <c r="L2722" s="444">
        <f t="shared" ca="1" si="134"/>
        <v>-33984930812.627182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-33984930812.627182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-141603878.3859466</v>
      </c>
      <c r="L2723" s="444">
        <f t="shared" ca="1" si="134"/>
        <v>-34126534691.01313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-34126534691.01313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-142193894.54588804</v>
      </c>
      <c r="L2724" s="444">
        <f t="shared" ca="1" si="134"/>
        <v>-34268728585.559017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-34268728585.559017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-142786369.10649592</v>
      </c>
      <c r="L2725" s="444">
        <f t="shared" ca="1" si="134"/>
        <v>-34411514954.665512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-34411514954.665512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-143381312.31110629</v>
      </c>
      <c r="L2726" s="444">
        <f t="shared" ca="1" si="134"/>
        <v>-34554896266.976616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-34554896266.976616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-143978734.4457359</v>
      </c>
      <c r="L2727" s="444">
        <f t="shared" ca="1" si="134"/>
        <v>-34698875001.422348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-34698875001.422348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-144578645.83925977</v>
      </c>
      <c r="L2728" s="444">
        <f t="shared" ca="1" si="134"/>
        <v>-34843453647.261604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-34843453647.261604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-145181056.86359</v>
      </c>
      <c r="L2729" s="444">
        <f t="shared" ca="1" si="134"/>
        <v>-34988634704.125191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-34988634704.125191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-145785977.93385497</v>
      </c>
      <c r="L2730" s="444">
        <f t="shared" ca="1" si="134"/>
        <v>-35134420682.059044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-35134420682.059044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-146393419.50857934</v>
      </c>
      <c r="L2731" s="444">
        <f t="shared" ca="1" si="134"/>
        <v>-35280814101.567627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-35280814101.567627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-147003392.08986512</v>
      </c>
      <c r="L2732" s="444">
        <f t="shared" ca="1" si="134"/>
        <v>-35427817493.657494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-35427817493.657494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-147615906.22357288</v>
      </c>
      <c r="L2733" s="444">
        <f t="shared" ca="1" si="134"/>
        <v>-35575433399.881065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-35575433399.881065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-148230972.49950445</v>
      </c>
      <c r="L2734" s="444">
        <f t="shared" ca="1" si="134"/>
        <v>-35723664372.380569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-35723664372.380569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-148848601.5515857</v>
      </c>
      <c r="L2735" s="444">
        <f t="shared" ca="1" si="134"/>
        <v>-35872512973.932152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-35872512973.932152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-149468804.05805063</v>
      </c>
      <c r="L2736" s="444">
        <f t="shared" ca="1" si="134"/>
        <v>-36021981777.990204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-36021981777.990204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-150091590.74162585</v>
      </c>
      <c r="L2737" s="444">
        <f t="shared" ca="1" si="134"/>
        <v>-36172073368.731827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-36172073368.731827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-150716972.36971593</v>
      </c>
      <c r="L2738" s="444">
        <f t="shared" ca="1" si="134"/>
        <v>-36322790341.10154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-36322790341.10154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-151344959.75458974</v>
      </c>
      <c r="L2739" s="444">
        <f t="shared" ca="1" si="134"/>
        <v>-36474135300.856133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-36474135300.856133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-151975563.75356722</v>
      </c>
      <c r="L2740" s="444">
        <f t="shared" ca="1" si="134"/>
        <v>-36626110864.609703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-36626110864.609703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-152608795.26920709</v>
      </c>
      <c r="L2741" s="444">
        <f t="shared" ca="1" si="134"/>
        <v>-36778719659.878914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-36778719659.878914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-153244665.24949548</v>
      </c>
      <c r="L2742" s="444">
        <f t="shared" ca="1" si="134"/>
        <v>-36931964325.12841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-36931964325.12841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-153883184.68803504</v>
      </c>
      <c r="L2743" s="444">
        <f t="shared" ca="1" si="134"/>
        <v>-37085847509.816444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-37085847509.816444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-154524364.62423518</v>
      </c>
      <c r="L2744" s="444">
        <f t="shared" ca="1" si="134"/>
        <v>-37240371874.440681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-37240371874.440681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-155168216.14350283</v>
      </c>
      <c r="L2745" s="444">
        <f t="shared" ca="1" si="134"/>
        <v>-37395540090.584183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-37395540090.584183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-155814750.3774341</v>
      </c>
      <c r="L2746" s="444">
        <f t="shared" ca="1" si="134"/>
        <v>-37551354840.961617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-37551354840.961617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-156463978.50400674</v>
      </c>
      <c r="L2747" s="444">
        <f t="shared" ca="1" si="134"/>
        <v>-37707818819.465622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-37707818819.465622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-157115911.74777341</v>
      </c>
      <c r="L2748" s="444">
        <f t="shared" ca="1" si="134"/>
        <v>-37864934731.213394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-37864934731.213394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-157770561.38005581</v>
      </c>
      <c r="L2749" s="444">
        <f t="shared" ca="1" si="134"/>
        <v>-38022705292.593452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-38022705292.593452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-158427938.7191394</v>
      </c>
      <c r="L2750" s="444">
        <f t="shared" ca="1" si="134"/>
        <v>-38181133231.312592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-38181133231.312592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-159088055.13046914</v>
      </c>
      <c r="L2751" s="444">
        <f t="shared" ca="1" si="134"/>
        <v>-38340221286.443062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-38340221286.443062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-159750922.02684608</v>
      </c>
      <c r="L2752" s="444">
        <f t="shared" ca="1" si="134"/>
        <v>-38499972208.46991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-38499972208.46991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-160416550.86862463</v>
      </c>
      <c r="L2753" s="444">
        <f t="shared" ca="1" si="134"/>
        <v>-38660388759.338531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-38660388759.338531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-161084953.16391054</v>
      </c>
      <c r="L2754" s="444">
        <f t="shared" ca="1" si="134"/>
        <v>-38821473712.502441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-38821473712.502441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-161756140.46876016</v>
      </c>
      <c r="L2755" s="444">
        <f t="shared" ca="1" si="134"/>
        <v>-38983229852.971199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-38983229852.971199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-162430124.38738</v>
      </c>
      <c r="L2756" s="444">
        <f t="shared" ca="1" si="134"/>
        <v>-39145659977.358582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-39145659977.358582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-163106916.57232744</v>
      </c>
      <c r="L2757" s="444">
        <f t="shared" ca="1" si="134"/>
        <v>-39308766893.930908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-39308766893.930908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-163786528.7247121</v>
      </c>
      <c r="L2758" s="444">
        <f t="shared" ca="1" si="134"/>
        <v>-39472553422.655617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-39472553422.655617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-164468972.59439841</v>
      </c>
      <c r="L2759" s="444">
        <f t="shared" ca="1" si="134"/>
        <v>-39637022395.250015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-39637022395.250015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-165154259.9802084</v>
      </c>
      <c r="L2760" s="444">
        <f t="shared" ca="1" si="134"/>
        <v>-39802176655.230225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-39802176655.230225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-165842402.73012593</v>
      </c>
      <c r="L2761" s="444">
        <f t="shared" ca="1" si="134"/>
        <v>-39968019057.96035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-39968019057.96035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-166533412.74150145</v>
      </c>
      <c r="L2762" s="444">
        <f t="shared" ca="1" si="134"/>
        <v>-40134552470.701851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-40134552470.701851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-167227301.9612577</v>
      </c>
      <c r="L2763" s="444">
        <f t="shared" ca="1" si="134"/>
        <v>-40301779772.663109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-40301779772.663109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-167924082.3860963</v>
      </c>
      <c r="L2764" s="444">
        <f t="shared" ca="1" si="134"/>
        <v>-40469703855.049202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-40469703855.049202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-168623766.06270501</v>
      </c>
      <c r="L2765" s="444">
        <f t="shared" ca="1" si="134"/>
        <v>-40638327621.111908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-40638327621.111908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-169326365.08796629</v>
      </c>
      <c r="L2766" s="444">
        <f t="shared" ca="1" si="134"/>
        <v>-40807653986.199875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-40807653986.199875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-170031891.60916615</v>
      </c>
      <c r="L2767" s="444">
        <f t="shared" ca="1" si="134"/>
        <v>-40977685877.809044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-40977685877.809044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-170740357.82420436</v>
      </c>
      <c r="L2768" s="444">
        <f t="shared" ca="1" si="134"/>
        <v>-41148426235.633247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-41148426235.633247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-171451775.98180521</v>
      </c>
      <c r="L2769" s="444">
        <f t="shared" ca="1" si="134"/>
        <v>-41319878011.615051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-41319878011.615051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-172166158.38172936</v>
      </c>
      <c r="L2770" s="444">
        <f t="shared" ca="1" si="134"/>
        <v>-41492044169.99678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-41492044169.99678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-172883517.37498659</v>
      </c>
      <c r="L2771" s="444">
        <f t="shared" ca="1" si="134"/>
        <v>-41664927687.371765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-41664927687.371765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-173603865.36404902</v>
      </c>
      <c r="L2772" s="444">
        <f t="shared" ca="1" si="134"/>
        <v>-41838531552.735817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-41838531552.735817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-174327214.8030659</v>
      </c>
      <c r="L2773" s="444">
        <f t="shared" ca="1" si="134"/>
        <v>-42012858767.538879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-42012858767.538879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-175053578.19807866</v>
      </c>
      <c r="L2774" s="444">
        <f t="shared" ca="1" si="134"/>
        <v>-42187912345.736961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-42187912345.736961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-175782968.10723734</v>
      </c>
      <c r="L2775" s="444">
        <f t="shared" ca="1" si="134"/>
        <v>-42363695313.8442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-42363695313.8442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-176515397.1410175</v>
      </c>
      <c r="L2776" s="444">
        <f t="shared" ca="1" si="134"/>
        <v>-42540210710.985214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-42540210710.985214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-177250877.9624384</v>
      </c>
      <c r="L2777" s="444">
        <f t="shared" ca="1" si="134"/>
        <v>-42717461588.947655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-42717461588.947655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-177989423.2872819</v>
      </c>
      <c r="L2778" s="444">
        <f t="shared" ca="1" si="134"/>
        <v>-42895451012.23494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-42895451012.23494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-178731045.88431224</v>
      </c>
      <c r="L2779" s="444">
        <f t="shared" ca="1" si="134"/>
        <v>-43074182058.119255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-43074182058.119255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-179475758.57549688</v>
      </c>
      <c r="L2780" s="444">
        <f t="shared" ca="1" si="134"/>
        <v>-43253657816.694756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-43253657816.694756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-180223574.23622814</v>
      </c>
      <c r="L2781" s="444">
        <f t="shared" ca="1" si="134"/>
        <v>-43433881390.930984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-43433881390.930984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-180974505.79554576</v>
      </c>
      <c r="L2782" s="444">
        <f t="shared" ca="1" si="134"/>
        <v>-43614855896.726532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-43614855896.726532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-181728566.23636055</v>
      </c>
      <c r="L2783" s="444">
        <f t="shared" ca="1" si="134"/>
        <v>-43796584462.962891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-43796584462.962891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-182485768.59567872</v>
      </c>
      <c r="L2784" s="444">
        <f t="shared" ca="1" si="134"/>
        <v>-43979070231.558571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-43979070231.558571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-183246125.96482739</v>
      </c>
      <c r="L2785" s="444">
        <f t="shared" ca="1" si="134"/>
        <v>-44162316357.523399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-44162316357.523399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-184009651.48968083</v>
      </c>
      <c r="L2786" s="444">
        <f t="shared" ca="1" si="134"/>
        <v>-44346326009.013077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-44346326009.013077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-184776358.37088782</v>
      </c>
      <c r="L2787" s="444">
        <f t="shared" ca="1" si="134"/>
        <v>-44531102367.383965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-44531102367.383965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-185546259.86409986</v>
      </c>
      <c r="L2788" s="444">
        <f t="shared" ca="1" si="134"/>
        <v>-44716648627.248062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-44716648627.248062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-186319369.28020024</v>
      </c>
      <c r="L2789" s="444">
        <f t="shared" ca="1" si="134"/>
        <v>-44902967996.528259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-44902967996.528259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-187095699.9855344</v>
      </c>
      <c r="L2790" s="444">
        <f t="shared" ca="1" si="134"/>
        <v>-45090063696.513794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-45090063696.513794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-187875265.4021408</v>
      </c>
      <c r="L2791" s="444">
        <f t="shared" ca="1" si="134"/>
        <v>-45277938961.915932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-45277938961.915932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-188658079.00798306</v>
      </c>
      <c r="L2792" s="444">
        <f t="shared" ca="1" si="134"/>
        <v>-45466597040.923912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-45466597040.923912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-189444154.33718297</v>
      </c>
      <c r="L2793" s="444">
        <f t="shared" ca="1" si="134"/>
        <v>-45656041195.261093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-45656041195.261093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-190233504.98025456</v>
      </c>
      <c r="L2794" s="444">
        <f t="shared" ca="1" si="134"/>
        <v>-45846274700.241348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-45846274700.241348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-191026144.58433896</v>
      </c>
      <c r="L2795" s="444">
        <f t="shared" ca="1" si="134"/>
        <v>-46037300844.825684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-46037300844.825684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-191822086.85344034</v>
      </c>
      <c r="L2796" s="444">
        <f t="shared" ca="1" si="134"/>
        <v>-46229122931.679123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-46229122931.679123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-192621345.54866302</v>
      </c>
      <c r="L2797" s="444">
        <f t="shared" ca="1" si="134"/>
        <v>-46421744277.227783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-46421744277.227783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-193423934.4884491</v>
      </c>
      <c r="L2798" s="444">
        <f t="shared" ca="1" si="134"/>
        <v>-46615168211.716232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-46615168211.716232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-194229867.54881763</v>
      </c>
      <c r="L2799" s="444">
        <f t="shared" ca="1" si="134"/>
        <v>-46809398079.265053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-46809398079.265053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-195039158.66360438</v>
      </c>
      <c r="L2800" s="444">
        <f t="shared" ca="1" si="134"/>
        <v>-47004437237.928658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-47004437237.928658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-195851821.82470274</v>
      </c>
      <c r="L2801" s="444">
        <f t="shared" ca="1" si="134"/>
        <v>-47200289059.753357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-47200289059.753357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-196667871.08230564</v>
      </c>
      <c r="L2802" s="444">
        <f t="shared" ca="1" si="134"/>
        <v>-47396956930.835663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-47396956930.835663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-197487320.54514858</v>
      </c>
      <c r="L2803" s="444">
        <f t="shared" ca="1" si="134"/>
        <v>-47594444251.380814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-47594444251.380814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-198310184.3807534</v>
      </c>
      <c r="L2804" s="444">
        <f t="shared" ca="1" si="134"/>
        <v>-47792754435.761566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-47792754435.761566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-199136476.8156732</v>
      </c>
      <c r="L2805" s="444">
        <f t="shared" ca="1" si="134"/>
        <v>-47991890912.57724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-47991890912.57724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-199966212.13573849</v>
      </c>
      <c r="L2806" s="444">
        <f t="shared" ca="1" si="134"/>
        <v>-48191857124.712982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-48191857124.712982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-200799404.68630409</v>
      </c>
      <c r="L2807" s="444">
        <f t="shared" ca="1" si="134"/>
        <v>-48392656529.399284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-48392656529.399284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-201636068.87249702</v>
      </c>
      <c r="L2808" s="444">
        <f t="shared" ca="1" si="134"/>
        <v>-48594292598.271782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-48594292598.271782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-202476219.15946576</v>
      </c>
      <c r="L2809" s="444">
        <f t="shared" ca="1" si="134"/>
        <v>-48796768817.431244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-48796768817.431244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-203319870.07263017</v>
      </c>
      <c r="L2810" s="444">
        <f t="shared" ca="1" si="134"/>
        <v>-49000088687.503876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-49000088687.503876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-204167036.19793281</v>
      </c>
      <c r="L2811" s="444">
        <f t="shared" ca="1" si="134"/>
        <v>-49204255723.701805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-49204255723.701805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-205017732.18209085</v>
      </c>
      <c r="L2812" s="444">
        <f t="shared" ca="1" si="134"/>
        <v>-49409273455.883896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-49409273455.883896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-205871972.73284957</v>
      </c>
      <c r="L2813" s="444">
        <f t="shared" ref="L2813:L3067" ca="1" si="139">I2813-J2813+K2813</f>
        <v>-49615145428.616745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-49615145428.616745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-206729772.61923644</v>
      </c>
      <c r="L2814" s="444">
        <f t="shared" ca="1" si="139"/>
        <v>-49821875201.235985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-49821875201.235985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-207591146.67181659</v>
      </c>
      <c r="L2815" s="444">
        <f t="shared" ca="1" si="139"/>
        <v>-50029466347.907799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-50029466347.907799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-208456109.78294915</v>
      </c>
      <c r="L2816" s="444">
        <f t="shared" ca="1" si="139"/>
        <v>-50237922457.69075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-50237922457.69075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-209324676.9070448</v>
      </c>
      <c r="L2817" s="444">
        <f t="shared" ca="1" si="139"/>
        <v>-50447247134.597794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-50447247134.597794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-210196863.06082413</v>
      </c>
      <c r="L2818" s="444">
        <f t="shared" ca="1" si="139"/>
        <v>-50657443997.658615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-50657443997.658615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-211072683.32357755</v>
      </c>
      <c r="L2819" s="444">
        <f t="shared" ca="1" si="139"/>
        <v>-50868516680.982193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-50868516680.982193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-211952152.8374258</v>
      </c>
      <c r="L2820" s="444">
        <f t="shared" ca="1" si="139"/>
        <v>-51080468833.819618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-51080468833.819618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-212835286.80758175</v>
      </c>
      <c r="L2821" s="444">
        <f t="shared" ca="1" si="139"/>
        <v>-51293304120.627197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-51293304120.627197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-213722100.50261331</v>
      </c>
      <c r="L2822" s="444">
        <f t="shared" ca="1" si="139"/>
        <v>-51507026221.129814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-51507026221.129814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-214612609.25470755</v>
      </c>
      <c r="L2823" s="444">
        <f t="shared" ca="1" si="139"/>
        <v>-51721638830.384521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-51721638830.384521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-215506828.45993552</v>
      </c>
      <c r="L2824" s="444">
        <f t="shared" ca="1" si="139"/>
        <v>-51937145658.84446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-51937145658.84446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-216404773.57851857</v>
      </c>
      <c r="L2825" s="444">
        <f t="shared" ca="1" si="139"/>
        <v>-52153550432.422981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-52153550432.422981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-217306460.13509575</v>
      </c>
      <c r="L2826" s="444">
        <f t="shared" ca="1" si="139"/>
        <v>-52370856892.558075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-52370856892.558075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-218211903.71899197</v>
      </c>
      <c r="L2827" s="444">
        <f t="shared" ca="1" si="139"/>
        <v>-52589068796.277069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-52589068796.277069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-219121119.98448777</v>
      </c>
      <c r="L2828" s="444">
        <f t="shared" ca="1" si="139"/>
        <v>-52808189916.261559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-52808189916.261559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-220034124.65108982</v>
      </c>
      <c r="L2829" s="444">
        <f t="shared" ca="1" si="139"/>
        <v>-53028224040.912651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-53028224040.912651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-220950933.50380272</v>
      </c>
      <c r="L2830" s="444">
        <f t="shared" ca="1" si="139"/>
        <v>-53249174974.416451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-53249174974.416451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-221871562.39340186</v>
      </c>
      <c r="L2831" s="444">
        <f t="shared" ca="1" si="139"/>
        <v>-53471046536.809853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-53471046536.809853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-222796027.23670772</v>
      </c>
      <c r="L2832" s="444">
        <f t="shared" ca="1" si="139"/>
        <v>-53693842564.046562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-53693842564.046562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-223724344.01686066</v>
      </c>
      <c r="L2833" s="444">
        <f t="shared" ca="1" si="139"/>
        <v>-53917566908.063423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-53917566908.063423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-224656528.78359756</v>
      </c>
      <c r="L2834" s="444">
        <f t="shared" ca="1" si="139"/>
        <v>-54142223436.847023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-54142223436.847023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-225592597.65352926</v>
      </c>
      <c r="L2835" s="444">
        <f t="shared" ca="1" si="139"/>
        <v>-54367816034.500549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-54367816034.500549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-226532566.81041896</v>
      </c>
      <c r="L2836" s="444">
        <f t="shared" ca="1" si="139"/>
        <v>-54594348601.310966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-54594348601.310966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-227476452.50546235</v>
      </c>
      <c r="L2837" s="444">
        <f t="shared" ca="1" si="139"/>
        <v>-54821825053.816429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-54821825053.816429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-228424271.05756846</v>
      </c>
      <c r="L2838" s="444">
        <f t="shared" ca="1" si="139"/>
        <v>-55050249324.874001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-55050249324.874001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-229376038.85364166</v>
      </c>
      <c r="L2839" s="444">
        <f t="shared" ca="1" si="139"/>
        <v>-55279625363.727646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-55279625363.727646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-230331772.34886518</v>
      </c>
      <c r="L2840" s="444">
        <f t="shared" ca="1" si="139"/>
        <v>-55509957136.076508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-55509957136.076508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-231291488.0669854</v>
      </c>
      <c r="L2841" s="444">
        <f t="shared" ca="1" si="139"/>
        <v>-55741248624.143494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-55741248624.143494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-232255202.60059792</v>
      </c>
      <c r="L2842" s="444">
        <f t="shared" ca="1" si="139"/>
        <v>-55973503826.744095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-55973503826.744095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-233222932.61143371</v>
      </c>
      <c r="L2843" s="444">
        <f t="shared" ca="1" si="139"/>
        <v>-56206726759.35553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-56206726759.35553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-234194694.83064801</v>
      </c>
      <c r="L2844" s="444">
        <f t="shared" ca="1" si="139"/>
        <v>-56440921454.18618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-56440921454.18618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-235170506.05910906</v>
      </c>
      <c r="L2845" s="444">
        <f t="shared" ca="1" si="139"/>
        <v>-56676091960.245293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-56676091960.245293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-236150383.16768873</v>
      </c>
      <c r="L2846" s="444">
        <f t="shared" ca="1" si="139"/>
        <v>-56912242343.412979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-56912242343.412979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-237134343.09755409</v>
      </c>
      <c r="L2847" s="444">
        <f t="shared" ca="1" si="139"/>
        <v>-57149376686.510536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-57149376686.510536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-238122402.86046055</v>
      </c>
      <c r="L2848" s="444">
        <f t="shared" ca="1" si="139"/>
        <v>-57387499089.370995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-57387499089.370995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-239114579.53904584</v>
      </c>
      <c r="L2849" s="444">
        <f t="shared" ca="1" si="139"/>
        <v>-57626613668.910042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-57626613668.910042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-240110890.28712517</v>
      </c>
      <c r="L2850" s="444">
        <f t="shared" ca="1" si="139"/>
        <v>-57866724559.197166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-57866724559.197166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-241111352.32998818</v>
      </c>
      <c r="L2851" s="444">
        <f t="shared" ca="1" si="139"/>
        <v>-58107835911.527153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-58107835911.527153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-242115982.96469644</v>
      </c>
      <c r="L2852" s="444">
        <f t="shared" ca="1" si="139"/>
        <v>-58349951894.491852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-58349951894.491852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-243124799.56038272</v>
      </c>
      <c r="L2853" s="444">
        <f t="shared" ca="1" si="139"/>
        <v>-58593076694.052231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-58593076694.052231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-244137819.55855095</v>
      </c>
      <c r="L2854" s="444">
        <f t="shared" ca="1" si="139"/>
        <v>-58837214513.610779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-58837214513.610779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-245155060.47337824</v>
      </c>
      <c r="L2855" s="444">
        <f t="shared" ca="1" si="139"/>
        <v>-59082369574.08416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-59082369574.08416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-246176539.89201733</v>
      </c>
      <c r="L2856" s="444">
        <f t="shared" ca="1" si="139"/>
        <v>-59328546113.976173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-59328546113.976173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-247202275.47490069</v>
      </c>
      <c r="L2857" s="444">
        <f t="shared" ca="1" si="139"/>
        <v>-59575748389.451073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-59575748389.451073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-248232284.95604613</v>
      </c>
      <c r="L2858" s="444">
        <f t="shared" ca="1" si="139"/>
        <v>-59823980674.40712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-59823980674.40712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-249266586.14336297</v>
      </c>
      <c r="L2859" s="444">
        <f t="shared" ca="1" si="139"/>
        <v>-60073247260.550484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-60073247260.550484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-250305196.9189603</v>
      </c>
      <c r="L2860" s="444">
        <f t="shared" ca="1" si="139"/>
        <v>-60323552457.469444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-60323552457.469444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-251348135.23945603</v>
      </c>
      <c r="L2861" s="444">
        <f t="shared" ca="1" si="139"/>
        <v>-60574900592.7089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-60574900592.7089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-252395419.13628709</v>
      </c>
      <c r="L2862" s="444">
        <f t="shared" ca="1" si="139"/>
        <v>-60827296011.845184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-60827296011.845184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-253447066.71602157</v>
      </c>
      <c r="L2863" s="444">
        <f t="shared" ca="1" si="139"/>
        <v>-61080743078.561203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-61080743078.561203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-254503096.16067165</v>
      </c>
      <c r="L2864" s="444">
        <f t="shared" ca="1" si="139"/>
        <v>-61335246174.721878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-61335246174.721878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-255563525.72800782</v>
      </c>
      <c r="L2865" s="444">
        <f t="shared" ca="1" si="139"/>
        <v>-61590809700.449883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-61590809700.449883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-256628373.75187451</v>
      </c>
      <c r="L2866" s="444">
        <f t="shared" ca="1" si="139"/>
        <v>-61847438074.201759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-61847438074.201759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-257697658.64250731</v>
      </c>
      <c r="L2867" s="444">
        <f t="shared" ca="1" si="139"/>
        <v>-62105135732.844269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-62105135732.844269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-258771398.8868511</v>
      </c>
      <c r="L2868" s="444">
        <f t="shared" ca="1" si="139"/>
        <v>-62363907131.731117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-62363907131.731117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-259849613.04887965</v>
      </c>
      <c r="L2869" s="444">
        <f t="shared" ca="1" si="139"/>
        <v>-62623756744.779999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-62623756744.779999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-260932319.76991665</v>
      </c>
      <c r="L2870" s="444">
        <f t="shared" ca="1" si="139"/>
        <v>-62884689064.549919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-62884689064.549919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-262019537.768958</v>
      </c>
      <c r="L2871" s="444">
        <f t="shared" ca="1" si="139"/>
        <v>-63146708602.318878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-63146708602.318878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-263111285.84299532</v>
      </c>
      <c r="L2872" s="444">
        <f t="shared" ca="1" si="139"/>
        <v>-63409819888.161873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-63409819888.161873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-264207582.86734113</v>
      </c>
      <c r="L2873" s="444">
        <f t="shared" ca="1" si="139"/>
        <v>-63674027471.029213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-63674027471.029213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-265308447.79595506</v>
      </c>
      <c r="L2874" s="444">
        <f t="shared" ca="1" si="139"/>
        <v>-63939335918.825165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-63939335918.825165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-266413899.66177148</v>
      </c>
      <c r="L2875" s="444">
        <f t="shared" ca="1" si="139"/>
        <v>-64205749818.486938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-64205749818.486938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-267523957.57702887</v>
      </c>
      <c r="L2876" s="444">
        <f t="shared" ca="1" si="139"/>
        <v>-64473273776.063965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-64473273776.063965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-268638640.73359984</v>
      </c>
      <c r="L2877" s="444">
        <f t="shared" ca="1" si="139"/>
        <v>-64741912416.797562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-64741912416.797562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-269757968.40332317</v>
      </c>
      <c r="L2878" s="444">
        <f t="shared" ca="1" si="139"/>
        <v>-65011670385.200882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-65011670385.200882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-270881959.93833697</v>
      </c>
      <c r="L2879" s="444">
        <f t="shared" ca="1" si="139"/>
        <v>-65282552345.139221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-65282552345.139221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-272010634.77141345</v>
      </c>
      <c r="L2880" s="444">
        <f t="shared" ca="1" si="139"/>
        <v>-65554562979.910637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-65554562979.910637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-273144012.41629434</v>
      </c>
      <c r="L2881" s="444">
        <f t="shared" ca="1" si="139"/>
        <v>-65827706992.326935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-65827706992.326935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-274282112.4680289</v>
      </c>
      <c r="L2882" s="444">
        <f t="shared" ca="1" si="139"/>
        <v>-66101989104.79496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-66101989104.79496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-275424954.60331231</v>
      </c>
      <c r="L2883" s="444">
        <f t="shared" ca="1" si="139"/>
        <v>-66377414059.39827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-66377414059.39827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-276572558.5808261</v>
      </c>
      <c r="L2884" s="444">
        <f t="shared" ca="1" si="139"/>
        <v>-66653986617.979095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-66653986617.979095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-277724944.24157953</v>
      </c>
      <c r="L2885" s="444">
        <f t="shared" ca="1" si="139"/>
        <v>-66931711562.220673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-66931711562.220673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-278882131.50925279</v>
      </c>
      <c r="L2886" s="444">
        <f t="shared" ca="1" si="139"/>
        <v>-67210593693.729927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-67210593693.729927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-280044140.39054137</v>
      </c>
      <c r="L2887" s="444">
        <f t="shared" ca="1" si="139"/>
        <v>-67490637834.120468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-67490637834.120468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-281210990.97550195</v>
      </c>
      <c r="L2888" s="444">
        <f t="shared" ca="1" si="139"/>
        <v>-67771848825.09597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-67771848825.09597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-282382703.43789989</v>
      </c>
      <c r="L2889" s="444">
        <f t="shared" ca="1" si="139"/>
        <v>-68054231528.533867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-68054231528.533867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-283559298.03555775</v>
      </c>
      <c r="L2890" s="444">
        <f t="shared" ca="1" si="139"/>
        <v>-68337790826.569427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-68337790826.569427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-284740795.11070597</v>
      </c>
      <c r="L2891" s="444">
        <f t="shared" ca="1" si="139"/>
        <v>-68622531621.68013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-68622531621.68013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-285927215.09033382</v>
      </c>
      <c r="L2892" s="444">
        <f t="shared" ca="1" si="139"/>
        <v>-68908458836.770462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-68908458836.770462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-287118578.4865436</v>
      </c>
      <c r="L2893" s="444">
        <f t="shared" ca="1" si="139"/>
        <v>-69195577415.257004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-69195577415.257004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-288314905.89690417</v>
      </c>
      <c r="L2894" s="444">
        <f t="shared" ca="1" si="139"/>
        <v>-69483892321.153915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-69483892321.153915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-289516218.00480795</v>
      </c>
      <c r="L2895" s="444">
        <f t="shared" ca="1" si="139"/>
        <v>-69773408539.158722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-69773408539.158722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-290722535.57982802</v>
      </c>
      <c r="L2896" s="444">
        <f t="shared" ca="1" si="139"/>
        <v>-70064131074.738556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-70064131074.738556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-291933879.47807729</v>
      </c>
      <c r="L2897" s="444">
        <f t="shared" ca="1" si="139"/>
        <v>-70356064954.216629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-70356064954.216629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-293150270.6425693</v>
      </c>
      <c r="L2898" s="444">
        <f t="shared" ca="1" si="139"/>
        <v>-70649215224.859192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-70649215224.859192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-294371730.10357994</v>
      </c>
      <c r="L2899" s="444">
        <f t="shared" ca="1" si="139"/>
        <v>-70943586954.962769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-70943586954.962769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-295598278.97901154</v>
      </c>
      <c r="L2900" s="444">
        <f t="shared" ca="1" si="139"/>
        <v>-71239185233.941772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-71239185233.941772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-296829938.47475737</v>
      </c>
      <c r="L2901" s="444">
        <f t="shared" ca="1" si="139"/>
        <v>-71536015172.416534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-71536015172.416534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-298066729.88506889</v>
      </c>
      <c r="L2902" s="444">
        <f t="shared" ca="1" si="139"/>
        <v>-71834081902.301605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-71834081902.301605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-299308674.59292334</v>
      </c>
      <c r="L2903" s="444">
        <f t="shared" ca="1" si="139"/>
        <v>-72133390576.894531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-72133390576.894531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-300555794.07039386</v>
      </c>
      <c r="L2904" s="444">
        <f t="shared" ca="1" si="139"/>
        <v>-72433946370.96492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-72433946370.96492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-301808109.87902051</v>
      </c>
      <c r="L2905" s="444">
        <f t="shared" ca="1" si="139"/>
        <v>-72735754480.843933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-72735754480.843933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-303065643.67018306</v>
      </c>
      <c r="L2906" s="444">
        <f t="shared" ca="1" si="139"/>
        <v>-73038820124.514114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-73038820124.514114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-304328417.18547547</v>
      </c>
      <c r="L2907" s="444">
        <f t="shared" ca="1" si="139"/>
        <v>-73343148541.699585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-73343148541.699585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-305596452.25708163</v>
      </c>
      <c r="L2908" s="444">
        <f t="shared" ca="1" si="139"/>
        <v>-73648744993.956665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-73648744993.956665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-306869770.80815279</v>
      </c>
      <c r="L2909" s="444">
        <f t="shared" ca="1" si="139"/>
        <v>-73955614764.764816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-73955614764.764816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-308148394.85318673</v>
      </c>
      <c r="L2910" s="444">
        <f t="shared" ca="1" si="139"/>
        <v>-74263763159.617996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-74263763159.617996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-309432346.49840832</v>
      </c>
      <c r="L2911" s="444">
        <f t="shared" ca="1" si="139"/>
        <v>-74573195506.116409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-74573195506.116409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-310721647.94215173</v>
      </c>
      <c r="L2912" s="444">
        <f t="shared" ca="1" si="139"/>
        <v>-74883917154.058563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-74883917154.058563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-312016321.47524399</v>
      </c>
      <c r="L2913" s="444">
        <f t="shared" ca="1" si="139"/>
        <v>-75195933475.533813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-75195933475.533813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-313316389.48139089</v>
      </c>
      <c r="L2914" s="444">
        <f t="shared" ca="1" si="139"/>
        <v>-75509249865.015198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-75509249865.015198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-314621874.4375633</v>
      </c>
      <c r="L2915" s="444">
        <f t="shared" ca="1" si="139"/>
        <v>-75823871739.452759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-75823871739.452759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-315932798.91438651</v>
      </c>
      <c r="L2916" s="444">
        <f t="shared" ca="1" si="139"/>
        <v>-76139804538.367142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-76139804538.367142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-317249185.57652974</v>
      </c>
      <c r="L2917" s="444">
        <f t="shared" ca="1" si="139"/>
        <v>-76457053723.943665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-76457053723.943665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-318571057.18309861</v>
      </c>
      <c r="L2918" s="444">
        <f t="shared" ca="1" si="139"/>
        <v>-76775624781.12677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-76775624781.12677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-319898436.58802819</v>
      </c>
      <c r="L2919" s="444">
        <f t="shared" ca="1" si="139"/>
        <v>-77095523217.714798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-77095523217.714798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-321231346.74047834</v>
      </c>
      <c r="L2920" s="444">
        <f t="shared" ca="1" si="139"/>
        <v>-77416754564.455276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-77416754564.455276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-322569810.68523031</v>
      </c>
      <c r="L2921" s="444">
        <f t="shared" ca="1" si="139"/>
        <v>-77739324375.140503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-77739324375.140503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-323913851.56308544</v>
      </c>
      <c r="L2922" s="444">
        <f t="shared" ca="1" si="139"/>
        <v>-78063238226.703583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-78063238226.703583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-325263492.61126494</v>
      </c>
      <c r="L2923" s="444">
        <f t="shared" ca="1" si="139"/>
        <v>-78388501719.31485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-78388501719.31485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-326618757.16381186</v>
      </c>
      <c r="L2924" s="444">
        <f t="shared" ca="1" si="139"/>
        <v>-78715120476.478668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-78715120476.478668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-327979668.65199447</v>
      </c>
      <c r="L2925" s="444">
        <f t="shared" ca="1" si="139"/>
        <v>-79043100145.130661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-79043100145.130661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-329346250.60471106</v>
      </c>
      <c r="L2926" s="444">
        <f t="shared" ca="1" si="139"/>
        <v>-79372446395.735367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-79372446395.735367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-330718526.64889735</v>
      </c>
      <c r="L2927" s="444">
        <f t="shared" ca="1" si="139"/>
        <v>-79703164922.384262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-79703164922.384262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-332096520.50993443</v>
      </c>
      <c r="L2928" s="444">
        <f t="shared" ca="1" si="139"/>
        <v>-80035261442.894196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-80035261442.894196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-333480256.01205915</v>
      </c>
      <c r="L2929" s="444">
        <f t="shared" ca="1" si="139"/>
        <v>-80368741698.90625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-80368741698.90625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-334869757.07877606</v>
      </c>
      <c r="L2930" s="444">
        <f t="shared" ca="1" si="139"/>
        <v>-80703611455.985031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-80703611455.985031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-336265047.73327094</v>
      </c>
      <c r="L2931" s="444">
        <f t="shared" ca="1" si="139"/>
        <v>-81039876503.718307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-81039876503.718307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-337666152.09882629</v>
      </c>
      <c r="L2932" s="444">
        <f t="shared" ca="1" si="139"/>
        <v>-81377542655.817139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-81377542655.817139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-339073094.39923805</v>
      </c>
      <c r="L2933" s="444">
        <f t="shared" ca="1" si="139"/>
        <v>-81716615750.21637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-81716615750.21637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-340485898.95923489</v>
      </c>
      <c r="L2934" s="444">
        <f t="shared" ca="1" si="139"/>
        <v>-82057101649.175598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-82057101649.175598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-341904590.2048983</v>
      </c>
      <c r="L2935" s="444">
        <f t="shared" ca="1" si="139"/>
        <v>-82399006239.380493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-82399006239.380493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-343329192.66408539</v>
      </c>
      <c r="L2936" s="444">
        <f t="shared" ca="1" si="139"/>
        <v>-82742335432.044586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-82742335432.044586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-344759730.96685243</v>
      </c>
      <c r="L2937" s="444">
        <f t="shared" ca="1" si="139"/>
        <v>-83087095163.011444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-83087095163.011444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-346196229.84588099</v>
      </c>
      <c r="L2938" s="444">
        <f t="shared" ca="1" si="139"/>
        <v>-83433291392.85733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-83433291392.85733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-347638714.13690555</v>
      </c>
      <c r="L2939" s="444">
        <f t="shared" ca="1" si="139"/>
        <v>-83780930106.994232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-83780930106.994232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-349087208.77914262</v>
      </c>
      <c r="L2940" s="444">
        <f t="shared" ca="1" si="139"/>
        <v>-84130017315.773376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-84130017315.773376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-350541738.81572241</v>
      </c>
      <c r="L2941" s="444">
        <f t="shared" ca="1" si="139"/>
        <v>-84480559054.589096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-84480559054.589096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-352002329.39412123</v>
      </c>
      <c r="L2942" s="444">
        <f t="shared" ca="1" si="139"/>
        <v>-84832561383.983215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-84832561383.983215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-353469005.76659673</v>
      </c>
      <c r="L2943" s="444">
        <f t="shared" ca="1" si="139"/>
        <v>-85186030389.749817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-85186030389.749817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-354941793.29062426</v>
      </c>
      <c r="L2944" s="444">
        <f t="shared" ca="1" si="139"/>
        <v>-85540972183.040436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-85540972183.040436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-356420717.42933512</v>
      </c>
      <c r="L2945" s="444">
        <f t="shared" ca="1" si="139"/>
        <v>-85897392900.469772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-85897392900.469772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-357905803.75195736</v>
      </c>
      <c r="L2946" s="444">
        <f t="shared" ca="1" si="139"/>
        <v>-86255298704.221725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-86255298704.221725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-359397077.93425721</v>
      </c>
      <c r="L2947" s="444">
        <f t="shared" ca="1" si="139"/>
        <v>-86614695782.155975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-86614695782.155975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-360894565.75898325</v>
      </c>
      <c r="L2948" s="444">
        <f t="shared" ca="1" si="139"/>
        <v>-86975590347.914963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-86975590347.914963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-362398293.11631233</v>
      </c>
      <c r="L2949" s="444">
        <f t="shared" ca="1" si="139"/>
        <v>-87337988641.031281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-87337988641.031281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-363908286.00429702</v>
      </c>
      <c r="L2950" s="444">
        <f t="shared" ca="1" si="139"/>
        <v>-87701896927.035583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-87701896927.035583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-365424570.52931494</v>
      </c>
      <c r="L2951" s="444">
        <f t="shared" ca="1" si="139"/>
        <v>-88067321497.564896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-88067321497.564896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-366947172.90652037</v>
      </c>
      <c r="L2952" s="444">
        <f t="shared" ca="1" si="139"/>
        <v>-88434268670.47142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-88434268670.47142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-368476119.46029758</v>
      </c>
      <c r="L2953" s="444">
        <f t="shared" ca="1" si="139"/>
        <v>-88802744789.931717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-88802744789.931717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-370011436.62471551</v>
      </c>
      <c r="L2954" s="444">
        <f t="shared" ca="1" si="139"/>
        <v>-89172756226.556427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-89172756226.556427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-371553150.9439851</v>
      </c>
      <c r="L2955" s="444">
        <f t="shared" ca="1" si="139"/>
        <v>-89544309377.500412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-89544309377.500412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-373101289.07291836</v>
      </c>
      <c r="L2956" s="444">
        <f t="shared" ca="1" si="139"/>
        <v>-89917410666.573334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-89917410666.573334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-374655877.77738887</v>
      </c>
      <c r="L2957" s="444">
        <f t="shared" ca="1" si="139"/>
        <v>-90292066544.350723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-90292066544.350723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-376216943.93479466</v>
      </c>
      <c r="L2958" s="444">
        <f t="shared" ca="1" si="139"/>
        <v>-90668283488.285522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-90668283488.285522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-377784514.53452301</v>
      </c>
      <c r="L2959" s="444">
        <f t="shared" ca="1" si="139"/>
        <v>-91046068002.820038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-91046068002.820038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-379358616.67841685</v>
      </c>
      <c r="L2960" s="444">
        <f t="shared" ca="1" si="139"/>
        <v>-91425426619.498459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-91425426619.498459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-380939277.58124357</v>
      </c>
      <c r="L2961" s="444">
        <f t="shared" ca="1" si="139"/>
        <v>-91806365897.079697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-91806365897.079697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-382526524.57116538</v>
      </c>
      <c r="L2962" s="444">
        <f t="shared" ca="1" si="139"/>
        <v>-92188892421.650864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-92188892421.650864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-384120385.09021193</v>
      </c>
      <c r="L2963" s="444">
        <f t="shared" ca="1" si="139"/>
        <v>-92573012806.741074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-92573012806.741074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-385720886.69475448</v>
      </c>
      <c r="L2964" s="444">
        <f t="shared" ca="1" si="139"/>
        <v>-92958733693.435822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-92958733693.435822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-387328057.05598259</v>
      </c>
      <c r="L2965" s="444">
        <f t="shared" ca="1" si="139"/>
        <v>-93346061750.491806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-93346061750.491806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-388941923.96038252</v>
      </c>
      <c r="L2966" s="444">
        <f t="shared" ca="1" si="139"/>
        <v>-93735003674.452194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-93735003674.452194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-390562515.3102175</v>
      </c>
      <c r="L2967" s="444">
        <f t="shared" ca="1" si="139"/>
        <v>-94125566189.762405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-94125566189.762405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-392189859.12401003</v>
      </c>
      <c r="L2968" s="444">
        <f t="shared" ca="1" si="139"/>
        <v>-94517756048.886414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-94517756048.886414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-393823983.5370267</v>
      </c>
      <c r="L2969" s="444">
        <f t="shared" ca="1" si="139"/>
        <v>-94911580032.423447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-94911580032.423447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-395464916.80176437</v>
      </c>
      <c r="L2970" s="444">
        <f t="shared" ca="1" si="139"/>
        <v>-95307044949.225204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-95307044949.225204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-397112687.28843832</v>
      </c>
      <c r="L2971" s="444">
        <f t="shared" ca="1" si="139"/>
        <v>-95704157636.513641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-95704157636.513641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-398767323.48547351</v>
      </c>
      <c r="L2972" s="444">
        <f t="shared" ca="1" si="139"/>
        <v>-96102924959.999115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-96102924959.999115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-400428853.9999963</v>
      </c>
      <c r="L2973" s="444">
        <f t="shared" ca="1" si="139"/>
        <v>-96503353813.999115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-96503353813.999115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-402097307.55832964</v>
      </c>
      <c r="L2974" s="444">
        <f t="shared" ca="1" si="139"/>
        <v>-96905451121.557449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-96905451121.557449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-403772713.0064894</v>
      </c>
      <c r="L2975" s="444">
        <f t="shared" ca="1" si="139"/>
        <v>-97309223834.563934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-97309223834.563934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-405455099.31068307</v>
      </c>
      <c r="L2976" s="444">
        <f t="shared" ca="1" si="139"/>
        <v>-97714678933.874619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-97714678933.874619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-407144495.5578109</v>
      </c>
      <c r="L2977" s="444">
        <f t="shared" ca="1" si="139"/>
        <v>-98121823429.432434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-98121823429.432434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-408840930.9559685</v>
      </c>
      <c r="L2978" s="444">
        <f t="shared" ca="1" si="139"/>
        <v>-98530664360.388397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-98530664360.388397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-410544434.83495164</v>
      </c>
      <c r="L2979" s="444">
        <f t="shared" ca="1" si="139"/>
        <v>-98941208795.223343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-98941208795.223343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-412255036.64676392</v>
      </c>
      <c r="L2980" s="444">
        <f t="shared" ca="1" si="139"/>
        <v>-99353463831.870102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-99353463831.870102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-413972765.96612543</v>
      </c>
      <c r="L2981" s="444">
        <f t="shared" ca="1" si="139"/>
        <v>-99767436597.836227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-99767436597.836227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-415697652.49098426</v>
      </c>
      <c r="L2982" s="444">
        <f t="shared" ca="1" si="139"/>
        <v>-100183134250.32721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-100183134250.32721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-417429726.04303002</v>
      </c>
      <c r="L2983" s="444">
        <f t="shared" ca="1" si="139"/>
        <v>-100600563976.37024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-100600563976.37024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-419169016.56820935</v>
      </c>
      <c r="L2984" s="444">
        <f t="shared" ca="1" si="139"/>
        <v>-101019732992.93845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-101019732992.93845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-420915554.13724351</v>
      </c>
      <c r="L2985" s="444">
        <f t="shared" ca="1" si="139"/>
        <v>-101440648547.07568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-101440648547.07568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-422669368.94614869</v>
      </c>
      <c r="L2986" s="444">
        <f t="shared" ca="1" si="139"/>
        <v>-101863317916.02184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-101863317916.02184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-424430491.31675762</v>
      </c>
      <c r="L2987" s="444">
        <f t="shared" ca="1" si="139"/>
        <v>-102287748407.33859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-102287748407.33859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-426198951.69724411</v>
      </c>
      <c r="L2988" s="444">
        <f t="shared" ca="1" si="139"/>
        <v>-102713947359.03584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-102713947359.03584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-427974780.66264933</v>
      </c>
      <c r="L2989" s="444">
        <f t="shared" ca="1" si="139"/>
        <v>-103141922139.69849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-103141922139.69849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-429758008.91541034</v>
      </c>
      <c r="L2990" s="444">
        <f t="shared" ca="1" si="139"/>
        <v>-103571680148.61389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-103571680148.61389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-431548667.28589123</v>
      </c>
      <c r="L2991" s="444">
        <f t="shared" ca="1" si="139"/>
        <v>-104003228815.89978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-104003228815.89978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-433346786.73291576</v>
      </c>
      <c r="L2992" s="444">
        <f t="shared" ca="1" si="139"/>
        <v>-104436575602.63269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-104436575602.63269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-435152398.34430289</v>
      </c>
      <c r="L2993" s="444">
        <f t="shared" ca="1" si="139"/>
        <v>-104871728000.97699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-104871728000.97699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-436965533.33740413</v>
      </c>
      <c r="L2994" s="444">
        <f t="shared" ca="1" si="139"/>
        <v>-105308693534.31439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-105308693534.31439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-438786223.05964327</v>
      </c>
      <c r="L2995" s="444">
        <f t="shared" ca="1" si="139"/>
        <v>-105747479757.37404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-105747479757.37404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-440614498.98905849</v>
      </c>
      <c r="L2996" s="444">
        <f t="shared" ca="1" si="139"/>
        <v>-106188094256.3631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-106188094256.3631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-442450392.73484623</v>
      </c>
      <c r="L2997" s="444">
        <f t="shared" ca="1" si="139"/>
        <v>-106630544649.09795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-106630544649.09795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-444293936.03790808</v>
      </c>
      <c r="L2998" s="444">
        <f t="shared" ca="1" si="139"/>
        <v>-107074838585.13585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-107074838585.13585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-446145160.77139938</v>
      </c>
      <c r="L2999" s="444">
        <f t="shared" ca="1" si="139"/>
        <v>-107520983745.90724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-107520983745.90724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-448004098.94128019</v>
      </c>
      <c r="L3000" s="444">
        <f t="shared" ca="1" si="139"/>
        <v>-107968987844.84853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-107968987844.84853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-449870782.68686885</v>
      </c>
      <c r="L3001" s="444">
        <f t="shared" ca="1" si="139"/>
        <v>-108418858627.5354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-108418858627.5354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-451745244.28139758</v>
      </c>
      <c r="L3002" s="444">
        <f t="shared" ca="1" si="139"/>
        <v>-108870603871.8168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-108870603871.8168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-453627516.13257003</v>
      </c>
      <c r="L3003" s="444">
        <f t="shared" ca="1" si="139"/>
        <v>-109324231387.94937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-109324231387.94937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-455517630.7831223</v>
      </c>
      <c r="L3004" s="444">
        <f t="shared" ca="1" si="139"/>
        <v>-109779749018.7325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-109779749018.7325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-457415620.91138548</v>
      </c>
      <c r="L3005" s="444">
        <f t="shared" ca="1" si="139"/>
        <v>-110237164639.64389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-110237164639.64389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-459321519.33184958</v>
      </c>
      <c r="L3006" s="444">
        <f t="shared" ca="1" si="139"/>
        <v>-110696486158.97574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-110696486158.97574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-461235358.99573225</v>
      </c>
      <c r="L3007" s="444">
        <f t="shared" ca="1" si="139"/>
        <v>-111157721517.97147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-111157721517.97147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-463157172.99154776</v>
      </c>
      <c r="L3008" s="444">
        <f t="shared" ca="1" si="139"/>
        <v>-111620878690.96301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-111620878690.96301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-465086994.54567921</v>
      </c>
      <c r="L3009" s="444">
        <f t="shared" ca="1" si="139"/>
        <v>-112085965685.5087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-112085965685.5087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-467024857.02295291</v>
      </c>
      <c r="L3010" s="444">
        <f t="shared" ca="1" si="139"/>
        <v>-112552990542.53165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-112552990542.53165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-468970793.92721528</v>
      </c>
      <c r="L3011" s="444">
        <f t="shared" ca="1" si="139"/>
        <v>-113021961336.45886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-113021961336.45886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-470924838.90191185</v>
      </c>
      <c r="L3012" s="444">
        <f t="shared" ca="1" si="139"/>
        <v>-113492886175.36078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-113492886175.36078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-472887025.73066992</v>
      </c>
      <c r="L3013" s="444">
        <f t="shared" ca="1" si="139"/>
        <v>-113965773201.09145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-113965773201.09145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-474857388.33788097</v>
      </c>
      <c r="L3014" s="444">
        <f t="shared" ca="1" si="139"/>
        <v>-114440630589.42932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-114440630589.42932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-476835960.78928888</v>
      </c>
      <c r="L3015" s="444">
        <f t="shared" ca="1" si="139"/>
        <v>-114917466550.21861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-114917466550.21861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-478822777.29257751</v>
      </c>
      <c r="L3016" s="444">
        <f t="shared" ca="1" si="139"/>
        <v>-115396289327.51118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-115396289327.51118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-480817872.19796318</v>
      </c>
      <c r="L3017" s="444">
        <f t="shared" ca="1" si="139"/>
        <v>-115877107199.70915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-115877107199.70915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-482821279.99878812</v>
      </c>
      <c r="L3018" s="444">
        <f t="shared" ca="1" si="139"/>
        <v>-116359928479.70795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-116359928479.70795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-484833035.33211643</v>
      </c>
      <c r="L3019" s="444">
        <f t="shared" ca="1" si="139"/>
        <v>-116844761515.04007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-116844761515.04007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-486853172.97933358</v>
      </c>
      <c r="L3020" s="444">
        <f t="shared" ca="1" si="139"/>
        <v>-117331614688.01941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-117331614688.01941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-488881727.86674756</v>
      </c>
      <c r="L3021" s="444">
        <f t="shared" ca="1" si="139"/>
        <v>-117820496415.88615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-117820496415.88615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-490918735.06619221</v>
      </c>
      <c r="L3022" s="444">
        <f t="shared" ca="1" si="139"/>
        <v>-118311415150.95235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-118311415150.95235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-492964229.79563475</v>
      </c>
      <c r="L3023" s="444">
        <f t="shared" ca="1" si="139"/>
        <v>-118804379380.74799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-118804379380.74799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-495018247.41978329</v>
      </c>
      <c r="L3024" s="444">
        <f t="shared" ca="1" si="139"/>
        <v>-119299397628.16777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-119299397628.16777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-497080823.45069903</v>
      </c>
      <c r="L3025" s="444">
        <f t="shared" ca="1" si="139"/>
        <v>-119796478451.61847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-119796478451.61847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-499151993.5484103</v>
      </c>
      <c r="L3026" s="444">
        <f t="shared" ca="1" si="139"/>
        <v>-120295630445.16689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-120295630445.16689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-501231793.52152872</v>
      </c>
      <c r="L3027" s="444">
        <f t="shared" ca="1" si="139"/>
        <v>-120796862238.68842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-120796862238.68842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-503320259.32786834</v>
      </c>
      <c r="L3028" s="444">
        <f t="shared" ca="1" si="139"/>
        <v>-121300182498.01628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-121300182498.01628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-505417427.07506782</v>
      </c>
      <c r="L3029" s="444">
        <f t="shared" ca="1" si="139"/>
        <v>-121805599925.09135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-121805599925.09135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-507523333.02121395</v>
      </c>
      <c r="L3030" s="444">
        <f t="shared" ca="1" si="139"/>
        <v>-122313123258.11256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-122313123258.11256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-509638013.57546908</v>
      </c>
      <c r="L3031" s="444">
        <f t="shared" ca="1" si="139"/>
        <v>-122822761271.68803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-122822761271.68803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-511761505.29870015</v>
      </c>
      <c r="L3032" s="444">
        <f t="shared" ca="1" si="139"/>
        <v>-123334522776.98674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-123334522776.98674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-513893844.90411139</v>
      </c>
      <c r="L3033" s="444">
        <f t="shared" ca="1" si="139"/>
        <v>-123848416621.89085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-123848416621.89085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-516035069.25787854</v>
      </c>
      <c r="L3034" s="444">
        <f t="shared" ca="1" si="139"/>
        <v>-124364451691.14873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-124364451691.14873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-518185215.37978637</v>
      </c>
      <c r="L3035" s="444">
        <f t="shared" ca="1" si="139"/>
        <v>-124882636906.52852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-124882636906.52852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-520344320.44386882</v>
      </c>
      <c r="L3036" s="444">
        <f t="shared" ca="1" si="139"/>
        <v>-125402981226.97238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-125402981226.97238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-522512421.7790516</v>
      </c>
      <c r="L3037" s="444">
        <f t="shared" ca="1" si="139"/>
        <v>-125925493648.75143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-125925493648.75143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-524689556.86979765</v>
      </c>
      <c r="L3038" s="444">
        <f t="shared" ca="1" si="139"/>
        <v>-126450183205.62123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-126450183205.62123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-526875763.35675514</v>
      </c>
      <c r="L3039" s="444">
        <f t="shared" ca="1" si="139"/>
        <v>-126977058968.97798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-126977058968.97798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-529071079.03740817</v>
      </c>
      <c r="L3040" s="444">
        <f t="shared" ca="1" si="139"/>
        <v>-127506130048.0154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-127506130048.0154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-531275541.86673081</v>
      </c>
      <c r="L3041" s="444">
        <f t="shared" ca="1" si="139"/>
        <v>-128037405589.88213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-128037405589.88213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-533489189.95784217</v>
      </c>
      <c r="L3042" s="444">
        <f t="shared" ca="1" si="139"/>
        <v>-128570894779.83997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-128570894779.83997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-535712061.58266652</v>
      </c>
      <c r="L3043" s="444">
        <f t="shared" ca="1" si="139"/>
        <v>-129106606841.42264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-129106606841.42264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-537944195.17259431</v>
      </c>
      <c r="L3044" s="444">
        <f t="shared" ca="1" si="139"/>
        <v>-129644551036.59523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-129644551036.59523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-540185629.31914675</v>
      </c>
      <c r="L3045" s="444">
        <f t="shared" ca="1" si="139"/>
        <v>-130184736665.91438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-130184736665.91438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-542436402.77464318</v>
      </c>
      <c r="L3046" s="444">
        <f t="shared" ca="1" si="139"/>
        <v>-130727173068.68903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-130727173068.68903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-544696554.45287085</v>
      </c>
      <c r="L3047" s="444">
        <f t="shared" ca="1" si="139"/>
        <v>-131271869623.14189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-131271869623.14189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-546966123.42975795</v>
      </c>
      <c r="L3048" s="444">
        <f t="shared" ca="1" si="139"/>
        <v>-131818835746.57166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-131818835746.57166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-549245148.94404852</v>
      </c>
      <c r="L3049" s="444">
        <f t="shared" ca="1" si="139"/>
        <v>-132368080895.5157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-132368080895.5157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-551533670.39798212</v>
      </c>
      <c r="L3050" s="444">
        <f t="shared" ca="1" si="139"/>
        <v>-132919614565.91368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-132919614565.91368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-553831727.35797358</v>
      </c>
      <c r="L3051" s="444">
        <f t="shared" ca="1" si="139"/>
        <v>-133473446293.27165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-133473446293.27165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-556139359.55529857</v>
      </c>
      <c r="L3052" s="444">
        <f t="shared" ca="1" si="139"/>
        <v>-134029585652.82695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-134029585652.82695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-558456606.88677883</v>
      </c>
      <c r="L3053" s="444">
        <f t="shared" ca="1" si="139"/>
        <v>-134588042259.71373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-134588042259.71373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-560783509.41547394</v>
      </c>
      <c r="L3054" s="444">
        <f t="shared" ca="1" si="139"/>
        <v>-135148825769.12921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-135148825769.12921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-563120107.37137175</v>
      </c>
      <c r="L3055" s="444">
        <f t="shared" ca="1" si="139"/>
        <v>-135711945876.50058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-135711945876.50058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-565466441.15208566</v>
      </c>
      <c r="L3056" s="444">
        <f t="shared" ca="1" si="139"/>
        <v>-136277412317.65266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-136277412317.65266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-567822551.32355273</v>
      </c>
      <c r="L3057" s="444">
        <f t="shared" ca="1" si="139"/>
        <v>-136845234868.97621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-136845234868.97621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-570188478.6207341</v>
      </c>
      <c r="L3058" s="444">
        <f t="shared" ca="1" si="139"/>
        <v>-137415423347.59694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-137415423347.59694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-572564263.94832051</v>
      </c>
      <c r="L3059" s="444">
        <f t="shared" ca="1" si="139"/>
        <v>-137987987611.54526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-137987987611.54526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-574949948.38143861</v>
      </c>
      <c r="L3060" s="444">
        <f t="shared" ca="1" si="139"/>
        <v>-138562937559.9267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-138562937559.9267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-577345573.16636121</v>
      </c>
      <c r="L3061" s="444">
        <f t="shared" ca="1" si="139"/>
        <v>-139140283133.09305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-139140283133.09305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-579751179.72122097</v>
      </c>
      <c r="L3062" s="444">
        <f t="shared" ca="1" si="139"/>
        <v>-139720034312.81427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-139720034312.81427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-582166809.63672614</v>
      </c>
      <c r="L3063" s="444">
        <f t="shared" ca="1" si="139"/>
        <v>-140302201122.45099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-140302201122.45099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-584592504.67687917</v>
      </c>
      <c r="L3064" s="444">
        <f t="shared" ca="1" si="139"/>
        <v>-140886793627.12787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-140886793627.12787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-587028306.77969944</v>
      </c>
      <c r="L3065" s="444">
        <f t="shared" ca="1" si="139"/>
        <v>-141473821933.90756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-141473821933.90756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-589474258.05794811</v>
      </c>
      <c r="L3066" s="444">
        <f t="shared" ca="1" si="139"/>
        <v>-142063296191.96552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-142063296191.96552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-591930400.79985631</v>
      </c>
      <c r="L3067" s="444">
        <f t="shared" ca="1" si="139"/>
        <v>-142655226592.76538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-142655226592.76538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-594396777.46985579</v>
      </c>
      <c r="L3068" s="444">
        <f t="shared" ref="L3068:L3322" ca="1" si="144">I3068-J3068+K3068</f>
        <v>-143249623370.23523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-143249623370.23523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-596873430.70931339</v>
      </c>
      <c r="L3069" s="444">
        <f t="shared" ca="1" si="144"/>
        <v>-143846496800.94455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-143846496800.94455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-599360403.33726895</v>
      </c>
      <c r="L3070" s="444">
        <f t="shared" ca="1" si="144"/>
        <v>-144445857204.28183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-144445857204.28183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-601857738.35117424</v>
      </c>
      <c r="L3071" s="444">
        <f t="shared" ca="1" si="144"/>
        <v>-145047714942.633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-145047714942.633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-604365478.92763746</v>
      </c>
      <c r="L3072" s="444">
        <f t="shared" ca="1" si="144"/>
        <v>-145652080421.56064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-145652080421.56064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-606883668.42316937</v>
      </c>
      <c r="L3073" s="444">
        <f t="shared" ca="1" si="144"/>
        <v>-146258964089.9838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-146258964089.9838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-609412350.37493253</v>
      </c>
      <c r="L3074" s="444">
        <f t="shared" ca="1" si="144"/>
        <v>-146868376440.35873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-146868376440.35873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-611951568.50149477</v>
      </c>
      <c r="L3075" s="444">
        <f t="shared" ca="1" si="144"/>
        <v>-147480328008.86023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-147480328008.86023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-614501366.70358431</v>
      </c>
      <c r="L3076" s="444">
        <f t="shared" ca="1" si="144"/>
        <v>-148094829375.56381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-148094829375.56381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-617061789.06484926</v>
      </c>
      <c r="L3077" s="444">
        <f t="shared" ca="1" si="144"/>
        <v>-148711891164.62866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-148711891164.62866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-619632879.85261941</v>
      </c>
      <c r="L3078" s="444">
        <f t="shared" ca="1" si="144"/>
        <v>-149331524044.48129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-149331524044.48129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-622214683.51867199</v>
      </c>
      <c r="L3079" s="444">
        <f t="shared" ca="1" si="144"/>
        <v>-149953738727.99997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-149953738727.99997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-624807244.69999981</v>
      </c>
      <c r="L3080" s="444">
        <f t="shared" ca="1" si="144"/>
        <v>-150578545972.69998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-150578545972.69998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-627410608.21958327</v>
      </c>
      <c r="L3081" s="444">
        <f t="shared" ca="1" si="144"/>
        <v>-151205956580.91956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-151205956580.91956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-630024819.08716476</v>
      </c>
      <c r="L3082" s="444">
        <f t="shared" ca="1" si="144"/>
        <v>-151835981400.00671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-151835981400.00671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-632649922.50002801</v>
      </c>
      <c r="L3083" s="444">
        <f t="shared" ca="1" si="144"/>
        <v>-152468631322.50674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-152468631322.50674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-635285963.84377813</v>
      </c>
      <c r="L3084" s="444">
        <f t="shared" ca="1" si="144"/>
        <v>-153103917286.35052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-153103917286.35052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-637932988.69312716</v>
      </c>
      <c r="L3085" s="444">
        <f t="shared" ca="1" si="144"/>
        <v>-153741850275.04364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-153741850275.04364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-640591042.81268179</v>
      </c>
      <c r="L3086" s="444">
        <f t="shared" ca="1" si="144"/>
        <v>-154382441317.85632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-154382441317.85632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-643260172.15773463</v>
      </c>
      <c r="L3087" s="444">
        <f t="shared" ca="1" si="144"/>
        <v>-155025701490.01407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-155025701490.01407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-645940422.87505865</v>
      </c>
      <c r="L3088" s="444">
        <f t="shared" ca="1" si="144"/>
        <v>-155671641912.88913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-155671641912.88913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-648631841.30370474</v>
      </c>
      <c r="L3089" s="444">
        <f t="shared" ca="1" si="144"/>
        <v>-156320273754.19284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-156320273754.19284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-651334473.97580349</v>
      </c>
      <c r="L3090" s="444">
        <f t="shared" ca="1" si="144"/>
        <v>-156971608228.16864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-156971608228.16864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-654048367.61736929</v>
      </c>
      <c r="L3091" s="444">
        <f t="shared" ca="1" si="144"/>
        <v>-157625656595.78601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-157625656595.78601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-656773569.14910841</v>
      </c>
      <c r="L3092" s="444">
        <f t="shared" ca="1" si="144"/>
        <v>-158282430164.93512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-158282430164.93512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-659510125.68722963</v>
      </c>
      <c r="L3093" s="444">
        <f t="shared" ca="1" si="144"/>
        <v>-158941940290.62234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-158941940290.62234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-662258084.54425979</v>
      </c>
      <c r="L3094" s="444">
        <f t="shared" ca="1" si="144"/>
        <v>-159604198375.1666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-159604198375.1666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-665017493.22986078</v>
      </c>
      <c r="L3095" s="444">
        <f t="shared" ca="1" si="144"/>
        <v>-160269215868.39645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-160269215868.39645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-667788399.45165193</v>
      </c>
      <c r="L3096" s="444">
        <f t="shared" ca="1" si="144"/>
        <v>-160937004267.84811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-160937004267.84811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-670570851.11603379</v>
      </c>
      <c r="L3097" s="444">
        <f t="shared" ca="1" si="144"/>
        <v>-161607575118.96414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-161607575118.96414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-673364896.32901728</v>
      </c>
      <c r="L3098" s="444">
        <f t="shared" ca="1" si="144"/>
        <v>-162280940015.29315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-162280940015.29315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-676170583.39705479</v>
      </c>
      <c r="L3099" s="444">
        <f t="shared" ca="1" si="144"/>
        <v>-162957110598.69022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-162957110598.69022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-678987960.82787585</v>
      </c>
      <c r="L3100" s="444">
        <f t="shared" ca="1" si="144"/>
        <v>-163636098559.5181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-163636098559.5181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-681817077.33132541</v>
      </c>
      <c r="L3101" s="444">
        <f t="shared" ca="1" si="144"/>
        <v>-164317915636.84943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-164317915636.84943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-684657981.82020593</v>
      </c>
      <c r="L3102" s="444">
        <f t="shared" ca="1" si="144"/>
        <v>-165002573618.66965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-165002573618.66965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-687510723.41112351</v>
      </c>
      <c r="L3103" s="444">
        <f t="shared" ca="1" si="144"/>
        <v>-165690084342.08078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-165690084342.08078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-690375351.4253366</v>
      </c>
      <c r="L3104" s="444">
        <f t="shared" ca="1" si="144"/>
        <v>-166380459693.5061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-166380459693.5061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-693251915.38960874</v>
      </c>
      <c r="L3105" s="444">
        <f t="shared" ca="1" si="144"/>
        <v>-167073711608.89572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-167073711608.89572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-696140465.03706551</v>
      </c>
      <c r="L3106" s="444">
        <f t="shared" ca="1" si="144"/>
        <v>-167769852073.9328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-167769852073.9328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-699041050.30805337</v>
      </c>
      <c r="L3107" s="444">
        <f t="shared" ca="1" si="144"/>
        <v>-168468893124.24084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-168468893124.24084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-701953721.35100353</v>
      </c>
      <c r="L3108" s="444">
        <f t="shared" ca="1" si="144"/>
        <v>-169170846845.59186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-169170846845.59186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-704878528.52329946</v>
      </c>
      <c r="L3109" s="444">
        <f t="shared" ca="1" si="144"/>
        <v>-169875725374.11514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-169875725374.11514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-707815522.39214647</v>
      </c>
      <c r="L3110" s="444">
        <f t="shared" ca="1" si="144"/>
        <v>-170583540896.50729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-170583540896.50729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-710764753.73544705</v>
      </c>
      <c r="L3111" s="444">
        <f t="shared" ca="1" si="144"/>
        <v>-171294305650.24274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-171294305650.24274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-713726273.54267812</v>
      </c>
      <c r="L3112" s="444">
        <f t="shared" ca="1" si="144"/>
        <v>-172008031923.7854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-172008031923.7854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-716700133.01577246</v>
      </c>
      <c r="L3113" s="444">
        <f t="shared" ca="1" si="144"/>
        <v>-172724732056.80118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-172724732056.80118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-719686383.57000494</v>
      </c>
      <c r="L3114" s="444">
        <f t="shared" ca="1" si="144"/>
        <v>-173444418440.37119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-173444418440.37119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-722685076.83487988</v>
      </c>
      <c r="L3115" s="444">
        <f t="shared" ca="1" si="144"/>
        <v>-174167103517.20605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-174167103517.20605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-725696264.65502524</v>
      </c>
      <c r="L3116" s="444">
        <f t="shared" ca="1" si="144"/>
        <v>-174892799781.86108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-174892799781.86108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-728719999.09108782</v>
      </c>
      <c r="L3117" s="444">
        <f t="shared" ca="1" si="144"/>
        <v>-175621519780.95218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-175621519780.95218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-731756332.42063403</v>
      </c>
      <c r="L3118" s="444">
        <f t="shared" ca="1" si="144"/>
        <v>-176353276113.3728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-176353276113.3728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-734805317.13905334</v>
      </c>
      <c r="L3119" s="444">
        <f t="shared" ca="1" si="144"/>
        <v>-177088081430.51184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-177088081430.51184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-737867005.96046603</v>
      </c>
      <c r="L3120" s="444">
        <f t="shared" ca="1" si="144"/>
        <v>-177825948436.47232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-177825948436.47232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-740941451.81863463</v>
      </c>
      <c r="L3121" s="444">
        <f t="shared" ca="1" si="144"/>
        <v>-178566889888.29095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-178566889888.29095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-744028707.86787891</v>
      </c>
      <c r="L3122" s="444">
        <f t="shared" ca="1" si="144"/>
        <v>-179310918596.15884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-179310918596.15884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-747128827.4839952</v>
      </c>
      <c r="L3123" s="444">
        <f t="shared" ca="1" si="144"/>
        <v>-180058047423.64285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-180058047423.64285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-750241864.26517856</v>
      </c>
      <c r="L3124" s="444">
        <f t="shared" ca="1" si="144"/>
        <v>-180808289287.90802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-180808289287.90802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-753367872.03295004</v>
      </c>
      <c r="L3125" s="444">
        <f t="shared" ca="1" si="144"/>
        <v>-181561657159.94098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-181561657159.94098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-756506904.83308744</v>
      </c>
      <c r="L3126" s="444">
        <f t="shared" ca="1" si="144"/>
        <v>-182318164064.77408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-182318164064.77408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-759659016.9365586</v>
      </c>
      <c r="L3127" s="444">
        <f t="shared" ca="1" si="144"/>
        <v>-183077823081.71063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-183077823081.71063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-762824262.84046102</v>
      </c>
      <c r="L3128" s="444">
        <f t="shared" ca="1" si="144"/>
        <v>-183840647344.55109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-183840647344.55109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-766002697.26896286</v>
      </c>
      <c r="L3129" s="444">
        <f t="shared" ca="1" si="144"/>
        <v>-184606650041.82004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-184606650041.82004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-769194375.17425013</v>
      </c>
      <c r="L3130" s="444">
        <f t="shared" ca="1" si="144"/>
        <v>-185375844416.99429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-185375844416.99429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-772399351.73747623</v>
      </c>
      <c r="L3131" s="444">
        <f t="shared" ca="1" si="144"/>
        <v>-186148243768.73178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-186148243768.73178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-775617682.36971569</v>
      </c>
      <c r="L3132" s="444">
        <f t="shared" ca="1" si="144"/>
        <v>-186923861451.1015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-186923861451.1015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-778849422.71292293</v>
      </c>
      <c r="L3133" s="444">
        <f t="shared" ca="1" si="144"/>
        <v>-187702710873.81442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-187702710873.81442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-782094628.64089346</v>
      </c>
      <c r="L3134" s="444">
        <f t="shared" ca="1" si="144"/>
        <v>-188484805502.45532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-188484805502.45532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-785353356.26023054</v>
      </c>
      <c r="L3135" s="444">
        <f t="shared" ca="1" si="144"/>
        <v>-189270158858.71555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-189270158858.71555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-788625661.91131473</v>
      </c>
      <c r="L3136" s="444">
        <f t="shared" ca="1" si="144"/>
        <v>-190058784520.62686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-190058784520.62686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-791911602.16927862</v>
      </c>
      <c r="L3137" s="444">
        <f t="shared" ca="1" si="144"/>
        <v>-190850696122.79614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-190850696122.79614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-795211233.84498394</v>
      </c>
      <c r="L3138" s="444">
        <f t="shared" ca="1" si="144"/>
        <v>-191645907356.64111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-191645907356.64111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-798524613.98600459</v>
      </c>
      <c r="L3139" s="444">
        <f t="shared" ca="1" si="144"/>
        <v>-192444431970.62711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-192444431970.62711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-801851799.87761295</v>
      </c>
      <c r="L3140" s="444">
        <f t="shared" ca="1" si="144"/>
        <v>-193246283770.50473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-193246283770.50473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-805192849.04376972</v>
      </c>
      <c r="L3141" s="444">
        <f t="shared" ca="1" si="144"/>
        <v>-194051476619.54849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-194051476619.54849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-808547819.24811876</v>
      </c>
      <c r="L3142" s="444">
        <f t="shared" ca="1" si="144"/>
        <v>-194860024438.7966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-194860024438.7966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-811916768.49498582</v>
      </c>
      <c r="L3143" s="444">
        <f t="shared" ca="1" si="144"/>
        <v>-195671941207.2916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-195671941207.2916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-815299755.03038168</v>
      </c>
      <c r="L3144" s="444">
        <f t="shared" ca="1" si="144"/>
        <v>-196487240962.32199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-196487240962.32199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-818696837.34300828</v>
      </c>
      <c r="L3145" s="444">
        <f t="shared" ca="1" si="144"/>
        <v>-197305937799.66501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-197305937799.66501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-822108074.16527081</v>
      </c>
      <c r="L3146" s="444">
        <f t="shared" ca="1" si="144"/>
        <v>-198128045873.83029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-198128045873.83029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-825533524.47429287</v>
      </c>
      <c r="L3147" s="444">
        <f t="shared" ca="1" si="144"/>
        <v>-198953579398.3046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-198953579398.3046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-828973247.49293578</v>
      </c>
      <c r="L3148" s="444">
        <f t="shared" ca="1" si="144"/>
        <v>-199782552645.79755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-199782552645.79755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-832427302.69082308</v>
      </c>
      <c r="L3149" s="444">
        <f t="shared" ca="1" si="144"/>
        <v>-200614979948.48837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-200614979948.48837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-835895749.7853682</v>
      </c>
      <c r="L3150" s="444">
        <f t="shared" ca="1" si="144"/>
        <v>-201450875698.27374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-201450875698.27374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-839378648.74280727</v>
      </c>
      <c r="L3151" s="444">
        <f t="shared" ca="1" si="144"/>
        <v>-202290254347.01654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-202290254347.01654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-842876059.7792356</v>
      </c>
      <c r="L3152" s="444">
        <f t="shared" ca="1" si="144"/>
        <v>-203133130406.79578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-203133130406.79578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-846388043.36164904</v>
      </c>
      <c r="L3153" s="444">
        <f t="shared" ca="1" si="144"/>
        <v>-203979518450.15744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-203979518450.15744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-849914660.20898938</v>
      </c>
      <c r="L3154" s="444">
        <f t="shared" ca="1" si="144"/>
        <v>-204829433110.36642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-204829433110.36642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-853455971.29319346</v>
      </c>
      <c r="L3155" s="444">
        <f t="shared" ca="1" si="144"/>
        <v>-205682889081.65961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-205682889081.65961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-857012037.84024835</v>
      </c>
      <c r="L3156" s="444">
        <f t="shared" ca="1" si="144"/>
        <v>-206539901119.49985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-206539901119.49985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-860582921.33124936</v>
      </c>
      <c r="L3157" s="444">
        <f t="shared" ca="1" si="144"/>
        <v>-207400484040.83109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-207400484040.83109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-864168683.50346279</v>
      </c>
      <c r="L3158" s="444">
        <f t="shared" ca="1" si="144"/>
        <v>-208264652724.33453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-208264652724.33453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-867769386.35139382</v>
      </c>
      <c r="L3159" s="444">
        <f t="shared" ca="1" si="144"/>
        <v>-209132422110.68591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-209132422110.68591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-871385092.12785792</v>
      </c>
      <c r="L3160" s="444">
        <f t="shared" ca="1" si="144"/>
        <v>-210003807202.81378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-210003807202.81378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-875015863.34505737</v>
      </c>
      <c r="L3161" s="444">
        <f t="shared" ca="1" si="144"/>
        <v>-210878823066.15884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-210878823066.15884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-878661762.77566183</v>
      </c>
      <c r="L3162" s="444">
        <f t="shared" ca="1" si="144"/>
        <v>-211757484828.93451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-211757484828.93451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-882322853.45389378</v>
      </c>
      <c r="L3163" s="444">
        <f t="shared" ca="1" si="144"/>
        <v>-212639807682.3884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-212639807682.3884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-885999198.67661834</v>
      </c>
      <c r="L3164" s="444">
        <f t="shared" ca="1" si="144"/>
        <v>-213525806881.065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-213525806881.065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-889690862.00443745</v>
      </c>
      <c r="L3165" s="444">
        <f t="shared" ca="1" si="144"/>
        <v>-214415497743.06943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-214415497743.06943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-893397907.26278925</v>
      </c>
      <c r="L3166" s="444">
        <f t="shared" ca="1" si="144"/>
        <v>-215308895650.33221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-215308895650.33221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-897120398.543051</v>
      </c>
      <c r="L3167" s="444">
        <f t="shared" ca="1" si="144"/>
        <v>-216206016048.87527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-216206016048.87527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-900858400.20364678</v>
      </c>
      <c r="L3168" s="444">
        <f t="shared" ca="1" si="144"/>
        <v>-217106874449.07892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-217106874449.07892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-904611976.87116206</v>
      </c>
      <c r="L3169" s="444">
        <f t="shared" ca="1" si="144"/>
        <v>-218011486425.95007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-218011486425.95007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-908381193.44145858</v>
      </c>
      <c r="L3170" s="444">
        <f t="shared" ca="1" si="144"/>
        <v>-218919867619.39154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-218919867619.39154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-912166115.08079803</v>
      </c>
      <c r="L3171" s="444">
        <f t="shared" ca="1" si="144"/>
        <v>-219832033734.47235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-219832033734.47235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-915966807.22696817</v>
      </c>
      <c r="L3172" s="444">
        <f t="shared" ca="1" si="144"/>
        <v>-220748000541.69931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-220748000541.69931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-919783335.59041369</v>
      </c>
      <c r="L3173" s="444">
        <f t="shared" ca="1" si="144"/>
        <v>-221667783877.28973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-221667783877.28973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-923615766.15537393</v>
      </c>
      <c r="L3174" s="444">
        <f t="shared" ca="1" si="144"/>
        <v>-222591399643.4451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-222591399643.4451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-927464165.18102121</v>
      </c>
      <c r="L3175" s="444">
        <f t="shared" ca="1" si="144"/>
        <v>-223518863808.62613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-223518863808.62613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-931328599.20260882</v>
      </c>
      <c r="L3176" s="444">
        <f t="shared" ca="1" si="144"/>
        <v>-224450192407.82874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-224450192407.82874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-935209135.03261971</v>
      </c>
      <c r="L3177" s="444">
        <f t="shared" ca="1" si="144"/>
        <v>-225385401542.86136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-225385401542.86136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-939105839.76192236</v>
      </c>
      <c r="L3178" s="444">
        <f t="shared" ca="1" si="144"/>
        <v>-226324507382.62329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-226324507382.62329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-943018780.76093054</v>
      </c>
      <c r="L3179" s="444">
        <f t="shared" ca="1" si="144"/>
        <v>-227267526163.38422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-227267526163.38422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-946948025.68076754</v>
      </c>
      <c r="L3180" s="444">
        <f t="shared" ca="1" si="144"/>
        <v>-228214474189.06497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-228214474189.06497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-950893642.45443738</v>
      </c>
      <c r="L3181" s="444">
        <f t="shared" ca="1" si="144"/>
        <v>-229165367831.51941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-229165367831.51941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-954855699.29799747</v>
      </c>
      <c r="L3182" s="444">
        <f t="shared" ca="1" si="144"/>
        <v>-230120223530.81741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-230120223530.81741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-958834264.71173918</v>
      </c>
      <c r="L3183" s="444">
        <f t="shared" ca="1" si="144"/>
        <v>-231079057795.52914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-231079057795.52914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-962829407.4813714</v>
      </c>
      <c r="L3184" s="444">
        <f t="shared" ca="1" si="144"/>
        <v>-232041887203.01053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-232041887203.01053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-966841196.67921042</v>
      </c>
      <c r="L3185" s="444">
        <f t="shared" ca="1" si="144"/>
        <v>-233008728399.68973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-233008728399.68973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-970869701.6653738</v>
      </c>
      <c r="L3186" s="444">
        <f t="shared" ca="1" si="144"/>
        <v>-233979598101.3551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-233979598101.3551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-974914992.0889796</v>
      </c>
      <c r="L3187" s="444">
        <f t="shared" ca="1" si="144"/>
        <v>-234954513093.44409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-234954513093.44409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-978977137.88935041</v>
      </c>
      <c r="L3188" s="444">
        <f t="shared" ca="1" si="144"/>
        <v>-235933490231.33344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-235933490231.33344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-983056209.29722261</v>
      </c>
      <c r="L3189" s="444">
        <f t="shared" ca="1" si="144"/>
        <v>-236916546440.63065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-236916546440.63065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-987152276.83596098</v>
      </c>
      <c r="L3190" s="444">
        <f t="shared" ca="1" si="144"/>
        <v>-237903698717.46661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-237903698717.46661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-991265411.32277751</v>
      </c>
      <c r="L3191" s="444">
        <f t="shared" ca="1" si="144"/>
        <v>-238894964128.7894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-238894964128.7894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-995395683.86995566</v>
      </c>
      <c r="L3192" s="444">
        <f t="shared" ca="1" si="144"/>
        <v>-239890359812.65936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-239890359812.65936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-999543165.88608062</v>
      </c>
      <c r="L3193" s="444">
        <f t="shared" ca="1" si="144"/>
        <v>-240889902978.54544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-240889902978.54544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-1003707929.0772727</v>
      </c>
      <c r="L3194" s="444">
        <f t="shared" ca="1" si="144"/>
        <v>-241893610907.62271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-241893610907.62271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-1007890045.4484279</v>
      </c>
      <c r="L3195" s="444">
        <f t="shared" ca="1" si="144"/>
        <v>-242901500953.07114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-242901500953.07114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-1012089587.304463</v>
      </c>
      <c r="L3196" s="444">
        <f t="shared" ca="1" si="144"/>
        <v>-243913590540.37561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-243913590540.37561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-1016306627.251565</v>
      </c>
      <c r="L3197" s="444">
        <f t="shared" ca="1" si="144"/>
        <v>-244929897167.62717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-244929897167.62717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-1020541238.1984464</v>
      </c>
      <c r="L3198" s="444">
        <f t="shared" ca="1" si="144"/>
        <v>-245950438405.82562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-245950438405.82562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-1024793493.3576068</v>
      </c>
      <c r="L3199" s="444">
        <f t="shared" ca="1" si="144"/>
        <v>-246975231899.18323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-246975231899.18323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-1029063466.2465969</v>
      </c>
      <c r="L3200" s="444">
        <f t="shared" ca="1" si="144"/>
        <v>-248004295365.42981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-248004295365.42981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-1033351230.6892908</v>
      </c>
      <c r="L3201" s="444">
        <f t="shared" ca="1" si="144"/>
        <v>-249037646596.11911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-249037646596.11911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-1037656860.817163</v>
      </c>
      <c r="L3202" s="444">
        <f t="shared" ca="1" si="144"/>
        <v>-250075303456.93628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-250075303456.93628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-1041980431.0705678</v>
      </c>
      <c r="L3203" s="444">
        <f t="shared" ca="1" si="144"/>
        <v>-251117283888.00684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-251117283888.00684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-1046322016.2000283</v>
      </c>
      <c r="L3204" s="444">
        <f t="shared" ca="1" si="144"/>
        <v>-252163605904.20688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-252163605904.20688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-1050681691.2675287</v>
      </c>
      <c r="L3205" s="444">
        <f t="shared" ca="1" si="144"/>
        <v>-253214287595.4744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-253214287595.4744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-1055059531.64781</v>
      </c>
      <c r="L3206" s="444">
        <f t="shared" ca="1" si="144"/>
        <v>-254269347127.12219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-254269347127.12219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-1059455613.0296758</v>
      </c>
      <c r="L3207" s="444">
        <f t="shared" ca="1" si="144"/>
        <v>-255328802740.15186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-255328802740.15186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-1063870011.4172994</v>
      </c>
      <c r="L3208" s="444">
        <f t="shared" ca="1" si="144"/>
        <v>-256392672751.56915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-256392672751.56915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-1068302803.131538</v>
      </c>
      <c r="L3209" s="444">
        <f t="shared" ca="1" si="144"/>
        <v>-257460975554.70068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-257460975554.70068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-1072754064.8112528</v>
      </c>
      <c r="L3210" s="444">
        <f t="shared" ca="1" si="144"/>
        <v>-258533729619.51193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-258533729619.51193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-1077223873.414633</v>
      </c>
      <c r="L3211" s="444">
        <f t="shared" ca="1" si="144"/>
        <v>-259610953492.92657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-259610953492.92657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-1081712306.2205274</v>
      </c>
      <c r="L3212" s="444">
        <f t="shared" ca="1" si="144"/>
        <v>-260692665799.14709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-260692665799.14709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-1086219440.8297794</v>
      </c>
      <c r="L3213" s="444">
        <f t="shared" ca="1" si="144"/>
        <v>-261778885239.97687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-261778885239.97687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-1090745355.1665704</v>
      </c>
      <c r="L3214" s="444">
        <f t="shared" ca="1" si="144"/>
        <v>-262869630595.14343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-262869630595.14343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-1095290127.4797642</v>
      </c>
      <c r="L3215" s="444">
        <f t="shared" ca="1" si="144"/>
        <v>-263964920722.6232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-263964920722.6232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-1099853836.3442633</v>
      </c>
      <c r="L3216" s="444">
        <f t="shared" ca="1" si="144"/>
        <v>-265064774558.96747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-265064774558.96747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-1104436560.6623642</v>
      </c>
      <c r="L3217" s="444">
        <f t="shared" ca="1" si="144"/>
        <v>-266169211119.62982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-266169211119.62982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-1109038379.6651242</v>
      </c>
      <c r="L3218" s="444">
        <f t="shared" ca="1" si="144"/>
        <v>-267278249499.29495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-267278249499.29495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-1113659372.913729</v>
      </c>
      <c r="L3219" s="444">
        <f t="shared" ca="1" si="144"/>
        <v>-268391908872.20868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-268391908872.20868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-1118299620.3008695</v>
      </c>
      <c r="L3220" s="444">
        <f t="shared" ca="1" si="144"/>
        <v>-269510208492.50955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-269510208492.50955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-1122959202.0521231</v>
      </c>
      <c r="L3221" s="444">
        <f t="shared" ca="1" si="144"/>
        <v>-270633167694.56168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-270633167694.56168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-1127638198.7273402</v>
      </c>
      <c r="L3222" s="444">
        <f t="shared" ca="1" si="144"/>
        <v>-271760805893.289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-271760805893.289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-1132336691.2220376</v>
      </c>
      <c r="L3223" s="444">
        <f t="shared" ca="1" si="144"/>
        <v>-272893142584.51105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-272893142584.51105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-1137054760.7687962</v>
      </c>
      <c r="L3224" s="444">
        <f t="shared" ca="1" si="144"/>
        <v>-274030197345.27985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-274030197345.27985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-1141792488.9386661</v>
      </c>
      <c r="L3225" s="444">
        <f t="shared" ca="1" si="144"/>
        <v>-275171989834.21851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-275171989834.21851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-1146549957.6425772</v>
      </c>
      <c r="L3226" s="444">
        <f t="shared" ca="1" si="144"/>
        <v>-276318539791.86108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-276318539791.86108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-1151327249.1327546</v>
      </c>
      <c r="L3227" s="444">
        <f t="shared" ca="1" si="144"/>
        <v>-277469867040.99384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-277469867040.99384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-1156124446.0041409</v>
      </c>
      <c r="L3228" s="444">
        <f t="shared" ca="1" si="144"/>
        <v>-278625991486.99799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-278625991486.99799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-1160941631.1958249</v>
      </c>
      <c r="L3229" s="444">
        <f t="shared" ca="1" si="144"/>
        <v>-279786933118.19379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-279786933118.19379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-1165778887.9924741</v>
      </c>
      <c r="L3230" s="444">
        <f t="shared" ca="1" si="144"/>
        <v>-280952712006.18628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-280952712006.18628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-1170636300.0257761</v>
      </c>
      <c r="L3231" s="444">
        <f t="shared" ca="1" si="144"/>
        <v>-282123348306.21204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-282123348306.21204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-1175513951.2758834</v>
      </c>
      <c r="L3232" s="444">
        <f t="shared" ca="1" si="144"/>
        <v>-283298862257.48792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-283298862257.48792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-1180411926.0728662</v>
      </c>
      <c r="L3233" s="444">
        <f t="shared" ca="1" si="144"/>
        <v>-284479274183.56079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-284479274183.56079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-1185330309.09817</v>
      </c>
      <c r="L3234" s="444">
        <f t="shared" ca="1" si="144"/>
        <v>-285664604492.65894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-285664604492.65894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-1190269185.3860788</v>
      </c>
      <c r="L3235" s="444">
        <f t="shared" ca="1" si="144"/>
        <v>-286854873678.04504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-286854873678.04504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-1195228640.3251877</v>
      </c>
      <c r="L3236" s="444">
        <f t="shared" ca="1" si="144"/>
        <v>-288050102318.37024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-288050102318.37024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-1200208759.6598759</v>
      </c>
      <c r="L3237" s="444">
        <f t="shared" ca="1" si="144"/>
        <v>-289250311078.03009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-289250311078.03009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-1205209629.491792</v>
      </c>
      <c r="L3238" s="444">
        <f t="shared" ca="1" si="144"/>
        <v>-290455520707.52191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-290455520707.52191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-1210231336.2813413</v>
      </c>
      <c r="L3239" s="444">
        <f t="shared" ca="1" si="144"/>
        <v>-291665752043.80322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-291665752043.80322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-1215273966.84918</v>
      </c>
      <c r="L3240" s="444">
        <f t="shared" ca="1" si="144"/>
        <v>-292881026010.6524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-292881026010.6524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-1220337608.3777184</v>
      </c>
      <c r="L3241" s="444">
        <f t="shared" ca="1" si="144"/>
        <v>-294101363619.03015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-294101363619.03015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-1225422348.4126256</v>
      </c>
      <c r="L3242" s="444">
        <f t="shared" ca="1" si="144"/>
        <v>-295326785967.44275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-295326785967.44275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-1230528274.8643448</v>
      </c>
      <c r="L3243" s="444">
        <f t="shared" ca="1" si="144"/>
        <v>-296557314242.30707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-296557314242.30707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-1235655476.0096128</v>
      </c>
      <c r="L3244" s="444">
        <f t="shared" ca="1" si="144"/>
        <v>-297792969718.31665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-297792969718.31665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-1240804040.492986</v>
      </c>
      <c r="L3245" s="444">
        <f t="shared" ca="1" si="144"/>
        <v>-299033773758.80963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-299033773758.80963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-1245974057.3283734</v>
      </c>
      <c r="L3246" s="444">
        <f t="shared" ca="1" si="144"/>
        <v>-300279747816.138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-300279747816.138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-1251165615.9005749</v>
      </c>
      <c r="L3247" s="444">
        <f t="shared" ca="1" si="144"/>
        <v>-301530913432.03857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-301530913432.03857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-1256378805.9668274</v>
      </c>
      <c r="L3248" s="444">
        <f t="shared" ca="1" si="144"/>
        <v>-302787292238.00537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-302787292238.00537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-1261613717.6583557</v>
      </c>
      <c r="L3249" s="444">
        <f t="shared" ca="1" si="144"/>
        <v>-304048905955.6637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-304048905955.6637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-1266870441.4819322</v>
      </c>
      <c r="L3250" s="444">
        <f t="shared" ca="1" si="144"/>
        <v>-305315776397.14563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-305315776397.14563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-1272149068.3214402</v>
      </c>
      <c r="L3251" s="444">
        <f t="shared" ca="1" si="144"/>
        <v>-306587925465.46704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-306587925465.46704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-1277449689.439446</v>
      </c>
      <c r="L3252" s="444">
        <f t="shared" ca="1" si="144"/>
        <v>-307865375154.90649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-307865375154.90649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-1282772396.4787769</v>
      </c>
      <c r="L3253" s="444">
        <f t="shared" ca="1" si="144"/>
        <v>-309148147551.38525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-309148147551.38525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-1288117281.4641051</v>
      </c>
      <c r="L3254" s="444">
        <f t="shared" ca="1" si="144"/>
        <v>-310436264832.84937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-310436264832.84937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-1293484436.803539</v>
      </c>
      <c r="L3255" s="444">
        <f t="shared" ca="1" si="144"/>
        <v>-311729749269.65289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-311729749269.65289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-1298873955.2902203</v>
      </c>
      <c r="L3256" s="444">
        <f t="shared" ca="1" si="144"/>
        <v>-313028623224.94312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-313028623224.94312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-1304285930.1039295</v>
      </c>
      <c r="L3257" s="444">
        <f t="shared" ca="1" si="144"/>
        <v>-314332909155.04706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-314332909155.04706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-1309720454.812696</v>
      </c>
      <c r="L3258" s="444">
        <f t="shared" ca="1" si="144"/>
        <v>-315642629609.85974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-315642629609.85974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-1315177623.3744156</v>
      </c>
      <c r="L3259" s="444">
        <f t="shared" ca="1" si="144"/>
        <v>-316957807233.23413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-316957807233.23413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-1320657530.1384754</v>
      </c>
      <c r="L3260" s="444">
        <f t="shared" ca="1" si="144"/>
        <v>-318278464763.37262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-318278464763.37262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-1326160269.8473859</v>
      </c>
      <c r="L3261" s="444">
        <f t="shared" ca="1" si="144"/>
        <v>-319604625033.22003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-319604625033.22003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-1331685937.6384168</v>
      </c>
      <c r="L3262" s="444">
        <f t="shared" ca="1" si="144"/>
        <v>-320936310970.85846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-320936310970.85846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-1337234629.0452435</v>
      </c>
      <c r="L3263" s="444">
        <f t="shared" ca="1" si="144"/>
        <v>-322273545599.90369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-322273545599.90369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-1342806439.9995987</v>
      </c>
      <c r="L3264" s="444">
        <f t="shared" ca="1" si="144"/>
        <v>-323616352039.90326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-323616352039.90326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-1348401466.8329303</v>
      </c>
      <c r="L3265" s="444">
        <f t="shared" ca="1" si="144"/>
        <v>-324964753506.73621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-324964753506.73621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-1354019806.2780676</v>
      </c>
      <c r="L3266" s="444">
        <f t="shared" ca="1" si="144"/>
        <v>-326318773313.01428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-326318773313.01428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-1359661555.4708929</v>
      </c>
      <c r="L3267" s="444">
        <f t="shared" ca="1" si="144"/>
        <v>-327678434868.48517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-327678434868.48517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-1365326811.9520216</v>
      </c>
      <c r="L3268" s="444">
        <f t="shared" ca="1" si="144"/>
        <v>-329043761680.43719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-329043761680.43719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-1371015673.6684883</v>
      </c>
      <c r="L3269" s="444">
        <f t="shared" ca="1" si="144"/>
        <v>-330414777354.10571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-330414777354.10571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-1376728238.9754405</v>
      </c>
      <c r="L3270" s="444">
        <f t="shared" ca="1" si="144"/>
        <v>-331791505593.08118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-331791505593.08118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-1382464606.6378381</v>
      </c>
      <c r="L3271" s="444">
        <f t="shared" ca="1" si="144"/>
        <v>-333173970199.71899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-333173970199.71899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-1388224875.8321624</v>
      </c>
      <c r="L3272" s="444">
        <f t="shared" ca="1" si="144"/>
        <v>-334562195075.55115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-334562195075.55115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-1394009146.1481297</v>
      </c>
      <c r="L3273" s="444">
        <f t="shared" ca="1" si="144"/>
        <v>-335956204221.69928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-335956204221.69928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-1399817517.5904136</v>
      </c>
      <c r="L3274" s="444">
        <f t="shared" ca="1" si="144"/>
        <v>-337356021739.28967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-337356021739.28967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-1405650090.5803735</v>
      </c>
      <c r="L3275" s="444">
        <f t="shared" ca="1" si="144"/>
        <v>-338761671829.87006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-338761671829.87006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-1411506965.9577918</v>
      </c>
      <c r="L3276" s="444">
        <f t="shared" ca="1" si="144"/>
        <v>-340173178795.82782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-340173178795.82782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-1417388244.9826159</v>
      </c>
      <c r="L3277" s="444">
        <f t="shared" ca="1" si="144"/>
        <v>-341590567040.81042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-341590567040.81042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-1423294029.33671</v>
      </c>
      <c r="L3278" s="444">
        <f t="shared" ca="1" si="144"/>
        <v>-343013861070.14716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-343013861070.14716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-1429224421.1256132</v>
      </c>
      <c r="L3279" s="444">
        <f t="shared" ca="1" si="144"/>
        <v>-344443085491.27277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-344443085491.27277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-1435179522.8803031</v>
      </c>
      <c r="L3280" s="444">
        <f t="shared" ca="1" si="144"/>
        <v>-345878265014.15308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-345878265014.15308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-1441159437.5589712</v>
      </c>
      <c r="L3281" s="444">
        <f t="shared" ca="1" si="144"/>
        <v>-347319424451.71204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-347319424451.71204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-1447164268.5488002</v>
      </c>
      <c r="L3282" s="444">
        <f t="shared" ca="1" si="144"/>
        <v>-348766588720.26086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-348766588720.26086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-1453194119.6677537</v>
      </c>
      <c r="L3283" s="444">
        <f t="shared" ca="1" si="144"/>
        <v>-350219782839.92859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-350219782839.92859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-1459249095.1663692</v>
      </c>
      <c r="L3284" s="444">
        <f t="shared" ca="1" si="144"/>
        <v>-351679031935.09497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-351679031935.09497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-1465329299.7295623</v>
      </c>
      <c r="L3285" s="444">
        <f t="shared" ca="1" si="144"/>
        <v>-353144361234.82452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-353144361234.82452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-1471434838.4784355</v>
      </c>
      <c r="L3286" s="444">
        <f t="shared" ca="1" si="144"/>
        <v>-354615796073.30298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-354615796073.30298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-1477565816.9720957</v>
      </c>
      <c r="L3287" s="444">
        <f t="shared" ca="1" si="144"/>
        <v>-356093361890.27509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-356093361890.27509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-1483722341.2094796</v>
      </c>
      <c r="L3288" s="444">
        <f t="shared" ca="1" si="144"/>
        <v>-357577084231.48456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-357577084231.48456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-1489904517.6311855</v>
      </c>
      <c r="L3289" s="444">
        <f t="shared" ca="1" si="144"/>
        <v>-359066988749.11572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-359066988749.11572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-1496112453.1213155</v>
      </c>
      <c r="L3290" s="444">
        <f t="shared" ca="1" si="144"/>
        <v>-360563101202.23706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-360563101202.23706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-1502346255.009321</v>
      </c>
      <c r="L3291" s="444">
        <f t="shared" ca="1" si="144"/>
        <v>-362065447457.2464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-362065447457.2464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-1508606031.0718601</v>
      </c>
      <c r="L3292" s="444">
        <f t="shared" ca="1" si="144"/>
        <v>-363574053488.31824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-363574053488.31824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-1514891889.5346594</v>
      </c>
      <c r="L3293" s="444">
        <f t="shared" ca="1" si="144"/>
        <v>-365088945377.85291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-365088945377.85291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-1521203939.0743871</v>
      </c>
      <c r="L3294" s="444">
        <f t="shared" ca="1" si="144"/>
        <v>-366610149316.92731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-366610149316.92731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-1527542288.8205304</v>
      </c>
      <c r="L3295" s="444">
        <f t="shared" ca="1" si="144"/>
        <v>-368137691605.74786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-368137691605.74786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-1533907048.3572826</v>
      </c>
      <c r="L3296" s="444">
        <f t="shared" ca="1" si="144"/>
        <v>-369671598654.10516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-369671598654.10516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-1540298327.7254381</v>
      </c>
      <c r="L3297" s="444">
        <f t="shared" ca="1" si="144"/>
        <v>-371211896981.83063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-371211896981.83063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-1546716237.4242942</v>
      </c>
      <c r="L3298" s="444">
        <f t="shared" ca="1" si="144"/>
        <v>-372758613219.25494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-372758613219.25494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-1553160888.4135623</v>
      </c>
      <c r="L3299" s="444">
        <f t="shared" ca="1" si="144"/>
        <v>-374311774107.66852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-374311774107.66852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-1559632392.1152854</v>
      </c>
      <c r="L3300" s="444">
        <f t="shared" ca="1" si="144"/>
        <v>-375871406499.78381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-375871406499.78381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-1566130860.4157658</v>
      </c>
      <c r="L3301" s="444">
        <f t="shared" ca="1" si="144"/>
        <v>-377437537360.19958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-377437537360.19958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-1572656405.6674984</v>
      </c>
      <c r="L3302" s="444">
        <f t="shared" ca="1" si="144"/>
        <v>-379010193765.86707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-379010193765.86707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-1579209140.6911128</v>
      </c>
      <c r="L3303" s="444">
        <f t="shared" ca="1" si="144"/>
        <v>-380589402906.55817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-380589402906.55817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-1585789178.7773256</v>
      </c>
      <c r="L3304" s="444">
        <f t="shared" ca="1" si="144"/>
        <v>-382175192085.33551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-382175192085.33551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-1592396633.6888978</v>
      </c>
      <c r="L3305" s="444">
        <f t="shared" ca="1" si="144"/>
        <v>-383767588719.02441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-383767588719.02441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-1599031619.6626017</v>
      </c>
      <c r="L3306" s="444">
        <f t="shared" ca="1" si="144"/>
        <v>-385366620338.68701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-385366620338.68701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-1605694251.4111958</v>
      </c>
      <c r="L3307" s="444">
        <f t="shared" ca="1" si="144"/>
        <v>-386972314590.09821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-386972314590.09821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-1612384644.1254091</v>
      </c>
      <c r="L3308" s="444">
        <f t="shared" ca="1" si="144"/>
        <v>-388584699234.22363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-388584699234.22363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-1619102913.4759319</v>
      </c>
      <c r="L3309" s="444">
        <f t="shared" ca="1" si="144"/>
        <v>-390203802147.69958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-390203802147.69958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-1625849175.6154149</v>
      </c>
      <c r="L3310" s="444">
        <f t="shared" ca="1" si="144"/>
        <v>-391829651323.315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-391829651323.315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-1632623547.180479</v>
      </c>
      <c r="L3311" s="444">
        <f t="shared" ca="1" si="144"/>
        <v>-393462274870.49548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-393462274870.49548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-1639426145.2937312</v>
      </c>
      <c r="L3312" s="444">
        <f t="shared" ca="1" si="144"/>
        <v>-395101701015.78918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-395101701015.78918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-1646257087.5657883</v>
      </c>
      <c r="L3313" s="444">
        <f t="shared" ca="1" si="144"/>
        <v>-396747958103.35498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-396747958103.35498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-1653116492.0973125</v>
      </c>
      <c r="L3314" s="444">
        <f t="shared" ca="1" si="144"/>
        <v>-398401074595.45227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-398401074595.45227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-1660004477.4810512</v>
      </c>
      <c r="L3315" s="444">
        <f t="shared" ca="1" si="144"/>
        <v>-400061079072.93335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-400061079072.93335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-1666921162.803889</v>
      </c>
      <c r="L3316" s="444">
        <f t="shared" ca="1" si="144"/>
        <v>-401728000235.73724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-401728000235.73724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-1673866667.6489053</v>
      </c>
      <c r="L3317" s="444">
        <f t="shared" ca="1" si="144"/>
        <v>-403401866903.38617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-403401866903.38617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-1680841112.0974424</v>
      </c>
      <c r="L3318" s="444">
        <f t="shared" ca="1" si="144"/>
        <v>-405082708015.48358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-405082708015.48358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-1687844616.7311816</v>
      </c>
      <c r="L3319" s="444">
        <f t="shared" ca="1" si="144"/>
        <v>-406770552632.21478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-406770552632.21478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-1694877302.6342282</v>
      </c>
      <c r="L3320" s="444">
        <f t="shared" ca="1" si="144"/>
        <v>-408465429934.849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-408465429934.849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-1701939291.3952041</v>
      </c>
      <c r="L3321" s="444">
        <f t="shared" ca="1" si="144"/>
        <v>-410167369226.2442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-410167369226.2442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-1709030705.1093509</v>
      </c>
      <c r="L3322" s="444">
        <f t="shared" ca="1" si="144"/>
        <v>-411876399931.35358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-411876399931.35358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-1716151666.3806398</v>
      </c>
      <c r="L3323" s="444">
        <f t="shared" ref="L3323:L3577" ca="1" si="149">I3323-J3323+K3323</f>
        <v>-413592551597.73419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-413592551597.73419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-1723302298.3238924</v>
      </c>
      <c r="L3324" s="444">
        <f t="shared" ca="1" si="149"/>
        <v>-415315853896.05811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-415315853896.05811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-1730482724.5669088</v>
      </c>
      <c r="L3325" s="444">
        <f t="shared" ca="1" si="149"/>
        <v>-417046336620.625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-417046336620.625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-1737693069.2526042</v>
      </c>
      <c r="L3326" s="444">
        <f t="shared" ca="1" si="149"/>
        <v>-418784029689.87762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-418784029689.87762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-1744933457.0411568</v>
      </c>
      <c r="L3327" s="444">
        <f t="shared" ca="1" si="149"/>
        <v>-420528963146.91876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-420528963146.91876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-1752204013.1121614</v>
      </c>
      <c r="L3328" s="444">
        <f t="shared" ca="1" si="149"/>
        <v>-422281167160.03094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-422281167160.03094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-1759504863.1667955</v>
      </c>
      <c r="L3329" s="444">
        <f t="shared" ca="1" si="149"/>
        <v>-424040672023.19775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-424040672023.19775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-1766836133.4299905</v>
      </c>
      <c r="L3330" s="444">
        <f t="shared" ca="1" si="149"/>
        <v>-425807508156.62775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-425807508156.62775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-1774197950.6526155</v>
      </c>
      <c r="L3331" s="444">
        <f t="shared" ca="1" si="149"/>
        <v>-427581706107.28033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-427581706107.28033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-1781590442.113668</v>
      </c>
      <c r="L3332" s="444">
        <f t="shared" ca="1" si="149"/>
        <v>-429363296549.39398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-429363296549.39398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-1789013735.6224751</v>
      </c>
      <c r="L3333" s="444">
        <f t="shared" ca="1" si="149"/>
        <v>-431152310285.01648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-431152310285.01648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-1796467959.5209019</v>
      </c>
      <c r="L3334" s="444">
        <f t="shared" ca="1" si="149"/>
        <v>-432948778244.53735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-432948778244.53735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-1803953242.6855724</v>
      </c>
      <c r="L3335" s="444">
        <f t="shared" ca="1" si="149"/>
        <v>-434752731487.2229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-434752731487.2229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-1811469714.5300953</v>
      </c>
      <c r="L3336" s="444">
        <f t="shared" ca="1" si="149"/>
        <v>-436564201201.75299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-436564201201.75299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-1819017505.007304</v>
      </c>
      <c r="L3337" s="444">
        <f t="shared" ca="1" si="149"/>
        <v>-438383218706.76031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-438383218706.76031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-1826596744.6115012</v>
      </c>
      <c r="L3338" s="444">
        <f t="shared" ca="1" si="149"/>
        <v>-440209815451.37183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-440209815451.37183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-1834207564.3807158</v>
      </c>
      <c r="L3339" s="444">
        <f t="shared" ca="1" si="149"/>
        <v>-442044023015.75256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-442044023015.75256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-1841850095.8989692</v>
      </c>
      <c r="L3340" s="444">
        <f t="shared" ca="1" si="149"/>
        <v>-443885873111.65155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-443885873111.65155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-1849524471.298548</v>
      </c>
      <c r="L3341" s="444">
        <f t="shared" ca="1" si="149"/>
        <v>-445735397582.95007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-445735397582.95007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-1857230823.2622919</v>
      </c>
      <c r="L3342" s="444">
        <f t="shared" ca="1" si="149"/>
        <v>-447592628406.21234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-447592628406.21234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-1864969285.0258844</v>
      </c>
      <c r="L3343" s="444">
        <f t="shared" ca="1" si="149"/>
        <v>-449457597691.23822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-449457597691.23822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-1872739990.3801591</v>
      </c>
      <c r="L3344" s="444">
        <f t="shared" ca="1" si="149"/>
        <v>-451330337681.61841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-451330337681.61841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-1880543073.6734099</v>
      </c>
      <c r="L3345" s="444">
        <f t="shared" ca="1" si="149"/>
        <v>-453210880755.29181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-453210880755.29181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-1888378669.8137159</v>
      </c>
      <c r="L3346" s="444">
        <f t="shared" ca="1" si="149"/>
        <v>-455099259425.10553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-455099259425.10553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-1896246914.2712729</v>
      </c>
      <c r="L3347" s="444">
        <f t="shared" ca="1" si="149"/>
        <v>-456995506339.37683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-456995506339.37683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-1904147943.0807364</v>
      </c>
      <c r="L3348" s="444">
        <f t="shared" ca="1" si="149"/>
        <v>-458899654282.45758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-458899654282.45758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-1912081892.8435736</v>
      </c>
      <c r="L3349" s="444">
        <f t="shared" ca="1" si="149"/>
        <v>-460811736175.30115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-460811736175.30115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-1920048900.7304213</v>
      </c>
      <c r="L3350" s="444">
        <f t="shared" ca="1" si="149"/>
        <v>-462731785076.03156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-462731785076.03156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-1928049104.4834647</v>
      </c>
      <c r="L3351" s="444">
        <f t="shared" ca="1" si="149"/>
        <v>-464659834180.51501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-464659834180.51501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-1936082642.4188123</v>
      </c>
      <c r="L3352" s="444">
        <f t="shared" ca="1" si="149"/>
        <v>-466595916822.93384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-466595916822.93384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-1944149653.4288909</v>
      </c>
      <c r="L3353" s="444">
        <f t="shared" ca="1" si="149"/>
        <v>-468540066476.36273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-468540066476.36273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-1952250276.9848447</v>
      </c>
      <c r="L3354" s="444">
        <f t="shared" ca="1" si="149"/>
        <v>-470492316753.3476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-470492316753.3476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-1960384653.1389482</v>
      </c>
      <c r="L3355" s="444">
        <f t="shared" ca="1" si="149"/>
        <v>-472452701406.48657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-472452701406.48657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-1968552922.5270274</v>
      </c>
      <c r="L3356" s="444">
        <f t="shared" ca="1" si="149"/>
        <v>-474421254329.01361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-474421254329.01361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-1976755226.3708899</v>
      </c>
      <c r="L3357" s="444">
        <f t="shared" ca="1" si="149"/>
        <v>-476398009555.38452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-476398009555.38452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-1984991706.4807689</v>
      </c>
      <c r="L3358" s="444">
        <f t="shared" ca="1" si="149"/>
        <v>-478383001261.8653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-478383001261.8653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-1993262505.2577717</v>
      </c>
      <c r="L3359" s="444">
        <f t="shared" ca="1" si="149"/>
        <v>-480376263767.12305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-480376263767.12305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-2001567765.696346</v>
      </c>
      <c r="L3360" s="444">
        <f t="shared" ca="1" si="149"/>
        <v>-482377831532.8194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-482377831532.8194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-2009907631.3867474</v>
      </c>
      <c r="L3361" s="444">
        <f t="shared" ca="1" si="149"/>
        <v>-484387739164.20612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-484387739164.20612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-2018282246.5175254</v>
      </c>
      <c r="L3362" s="444">
        <f t="shared" ca="1" si="149"/>
        <v>-486406021410.72363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-486406021410.72363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-2026691755.8780153</v>
      </c>
      <c r="L3363" s="444">
        <f t="shared" ca="1" si="149"/>
        <v>-488432713166.60162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-488432713166.60162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-2035136304.8608403</v>
      </c>
      <c r="L3364" s="444">
        <f t="shared" ca="1" si="149"/>
        <v>-490467849471.46246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-490467849471.46246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-2043616039.464427</v>
      </c>
      <c r="L3365" s="444">
        <f t="shared" ca="1" si="149"/>
        <v>-492511465510.92688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-492511465510.92688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-2052131106.2955287</v>
      </c>
      <c r="L3366" s="444">
        <f t="shared" ca="1" si="149"/>
        <v>-494563596617.22241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-494563596617.22241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-2060681652.5717599</v>
      </c>
      <c r="L3367" s="444">
        <f t="shared" ca="1" si="149"/>
        <v>-496624278269.79419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-496624278269.79419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-2069267826.1241426</v>
      </c>
      <c r="L3368" s="444">
        <f t="shared" ca="1" si="149"/>
        <v>-498693546095.91833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-498693546095.91833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-2077889775.3996596</v>
      </c>
      <c r="L3369" s="444">
        <f t="shared" ca="1" si="149"/>
        <v>-500771435871.31799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-500771435871.31799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-2086547649.4638247</v>
      </c>
      <c r="L3370" s="444">
        <f t="shared" ca="1" si="149"/>
        <v>-502857983520.7818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-502857983520.7818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-2095241598.0032575</v>
      </c>
      <c r="L3371" s="444">
        <f t="shared" ca="1" si="149"/>
        <v>-504953225118.78503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-504953225118.78503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-2103971771.3282709</v>
      </c>
      <c r="L3372" s="444">
        <f t="shared" ca="1" si="149"/>
        <v>-507057196890.11328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-507057196890.11328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-2112738320.3754723</v>
      </c>
      <c r="L3373" s="444">
        <f t="shared" ca="1" si="149"/>
        <v>-509169935210.48877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-509169935210.48877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-2121541396.7103696</v>
      </c>
      <c r="L3374" s="444">
        <f t="shared" ca="1" si="149"/>
        <v>-511291476607.19916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-511291476607.19916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-2130381152.5299964</v>
      </c>
      <c r="L3375" s="444">
        <f t="shared" ca="1" si="149"/>
        <v>-513421857759.72913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-513421857759.72913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-2139257740.6655383</v>
      </c>
      <c r="L3376" s="444">
        <f t="shared" ca="1" si="149"/>
        <v>-515561115500.39465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-515561115500.39465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-2148171314.5849781</v>
      </c>
      <c r="L3377" s="444">
        <f t="shared" ca="1" si="149"/>
        <v>-517709286814.97961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-517709286814.97961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-2157122028.3957481</v>
      </c>
      <c r="L3378" s="444">
        <f t="shared" ca="1" si="149"/>
        <v>-519866408843.37537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-519866408843.37537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-2166110036.8473969</v>
      </c>
      <c r="L3379" s="444">
        <f t="shared" ca="1" si="149"/>
        <v>-522032518880.22278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-522032518880.22278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-2175135495.3342614</v>
      </c>
      <c r="L3380" s="444">
        <f t="shared" ca="1" si="149"/>
        <v>-524207654375.55707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-524207654375.55707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-2184198559.8981543</v>
      </c>
      <c r="L3381" s="444">
        <f t="shared" ca="1" si="149"/>
        <v>-526391852935.4552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-526391852935.4552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-2193299387.2310634</v>
      </c>
      <c r="L3382" s="444">
        <f t="shared" ca="1" si="149"/>
        <v>-528585152322.68628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-528585152322.68628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-2202438134.6778593</v>
      </c>
      <c r="L3383" s="444">
        <f t="shared" ca="1" si="149"/>
        <v>-530787590457.36414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-530787590457.36414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-2211614960.2390175</v>
      </c>
      <c r="L3384" s="444">
        <f t="shared" ca="1" si="149"/>
        <v>-532999205417.60315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-532999205417.60315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-2220830022.5733466</v>
      </c>
      <c r="L3385" s="444">
        <f t="shared" ca="1" si="149"/>
        <v>-535220035440.17651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-535220035440.17651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-2230083481.0007353</v>
      </c>
      <c r="L3386" s="444">
        <f t="shared" ca="1" si="149"/>
        <v>-537450118921.17725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-537450118921.17725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-2239375495.5049052</v>
      </c>
      <c r="L3387" s="444">
        <f t="shared" ca="1" si="149"/>
        <v>-539689494416.68213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-539689494416.68213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-2248706226.7361755</v>
      </c>
      <c r="L3388" s="444">
        <f t="shared" ca="1" si="149"/>
        <v>-541938200643.41833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-541938200643.41833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-2258075836.0142431</v>
      </c>
      <c r="L3389" s="444">
        <f t="shared" ca="1" si="149"/>
        <v>-544196276479.43256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-544196276479.43256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-2267484485.3309693</v>
      </c>
      <c r="L3390" s="444">
        <f t="shared" ca="1" si="149"/>
        <v>-546463760964.76355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-546463760964.76355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-2276932337.3531814</v>
      </c>
      <c r="L3391" s="444">
        <f t="shared" ca="1" si="149"/>
        <v>-548740693302.11676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-548740693302.11676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-2286419555.4254866</v>
      </c>
      <c r="L3392" s="444">
        <f t="shared" ca="1" si="149"/>
        <v>-551027112857.54224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-551027112857.54224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-2295946303.5730925</v>
      </c>
      <c r="L3393" s="444">
        <f t="shared" ca="1" si="149"/>
        <v>-553323059161.11536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-553323059161.11536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-2305512746.5046473</v>
      </c>
      <c r="L3394" s="444">
        <f t="shared" ca="1" si="149"/>
        <v>-555628571907.62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-555628571907.62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-2315119049.6150832</v>
      </c>
      <c r="L3395" s="444">
        <f t="shared" ca="1" si="149"/>
        <v>-557943690957.23511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-557943690957.23511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-2324765378.9884796</v>
      </c>
      <c r="L3396" s="444">
        <f t="shared" ca="1" si="149"/>
        <v>-560268456336.22363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-560268456336.22363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-2334451901.4009318</v>
      </c>
      <c r="L3397" s="444">
        <f t="shared" ca="1" si="149"/>
        <v>-562602908237.62451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-562602908237.62451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-2344178784.3234353</v>
      </c>
      <c r="L3398" s="444">
        <f t="shared" ca="1" si="149"/>
        <v>-564947087021.948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-564947087021.948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-2353946195.9247832</v>
      </c>
      <c r="L3399" s="444">
        <f t="shared" ca="1" si="149"/>
        <v>-567301033217.8728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-567301033217.8728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-2363754305.07447</v>
      </c>
      <c r="L3400" s="444">
        <f t="shared" ca="1" si="149"/>
        <v>-569664787522.94727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-569664787522.94727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-2373603281.3456135</v>
      </c>
      <c r="L3401" s="444">
        <f t="shared" ca="1" si="149"/>
        <v>-572038390804.29285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-572038390804.29285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-2383493295.0178866</v>
      </c>
      <c r="L3402" s="444">
        <f t="shared" ca="1" si="149"/>
        <v>-574421884099.31079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-574421884099.31079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-2393424517.0804615</v>
      </c>
      <c r="L3403" s="444">
        <f t="shared" ca="1" si="149"/>
        <v>-576815308616.39124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-576815308616.39124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-2403397119.2349634</v>
      </c>
      <c r="L3404" s="444">
        <f t="shared" ca="1" si="149"/>
        <v>-579218705735.62622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-579218705735.62622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-2413411273.8984427</v>
      </c>
      <c r="L3405" s="444">
        <f t="shared" ca="1" si="149"/>
        <v>-581632117009.52466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-581632117009.52466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-2423467154.2063527</v>
      </c>
      <c r="L3406" s="444">
        <f t="shared" ca="1" si="149"/>
        <v>-584055584163.73096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-584055584163.73096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-2433564934.0155458</v>
      </c>
      <c r="L3407" s="444">
        <f t="shared" ca="1" si="149"/>
        <v>-586489149097.74646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-586489149097.74646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-2443704787.9072771</v>
      </c>
      <c r="L3408" s="444">
        <f t="shared" ca="1" si="149"/>
        <v>-588932853885.65369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-588932853885.65369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-2453886891.1902237</v>
      </c>
      <c r="L3409" s="444">
        <f t="shared" ca="1" si="149"/>
        <v>-591386740776.84387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-591386740776.84387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-2464111419.9035163</v>
      </c>
      <c r="L3410" s="444">
        <f t="shared" ca="1" si="149"/>
        <v>-593850852196.74744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-593850852196.74744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-2474378550.8197808</v>
      </c>
      <c r="L3411" s="444">
        <f t="shared" ca="1" si="149"/>
        <v>-596325230747.56726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-596325230747.56726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-2484688461.4481969</v>
      </c>
      <c r="L3412" s="444">
        <f t="shared" ca="1" si="149"/>
        <v>-598809919209.0155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-598809919209.0155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-2495041330.0375648</v>
      </c>
      <c r="L3413" s="444">
        <f t="shared" ca="1" si="149"/>
        <v>-601304960539.0531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-601304960539.0531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-2505437335.5793877</v>
      </c>
      <c r="L3414" s="444">
        <f t="shared" ca="1" si="149"/>
        <v>-603810397874.63245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-603810397874.63245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-2515876657.8109684</v>
      </c>
      <c r="L3415" s="444">
        <f t="shared" ca="1" si="149"/>
        <v>-606326274532.44336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-606326274532.44336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-2526359477.218514</v>
      </c>
      <c r="L3416" s="444">
        <f t="shared" ca="1" si="149"/>
        <v>-608852634009.66187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-608852634009.66187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-2536885975.0402579</v>
      </c>
      <c r="L3417" s="444">
        <f t="shared" ca="1" si="149"/>
        <v>-611389519984.70215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-611389519984.70215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-2547456333.2695923</v>
      </c>
      <c r="L3418" s="444">
        <f t="shared" ca="1" si="149"/>
        <v>-613936976317.97168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-613936976317.97168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-2558070734.6582155</v>
      </c>
      <c r="L3419" s="444">
        <f t="shared" ca="1" si="149"/>
        <v>-616495047052.62988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-616495047052.62988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-2568729362.7192912</v>
      </c>
      <c r="L3420" s="444">
        <f t="shared" ca="1" si="149"/>
        <v>-619063776415.34912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-619063776415.34912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-2579432401.7306213</v>
      </c>
      <c r="L3421" s="444">
        <f t="shared" ca="1" si="149"/>
        <v>-621643208817.07971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-621643208817.07971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-2590180036.7378321</v>
      </c>
      <c r="L3422" s="444">
        <f t="shared" ca="1" si="149"/>
        <v>-624233388853.8175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-624233388853.8175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-2600972453.5575728</v>
      </c>
      <c r="L3423" s="444">
        <f t="shared" ca="1" si="149"/>
        <v>-626834361307.37512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-626834361307.37512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-2611809838.7807298</v>
      </c>
      <c r="L3424" s="444">
        <f t="shared" ca="1" si="149"/>
        <v>-629446171146.15588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-629446171146.15588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-2622692379.7756495</v>
      </c>
      <c r="L3425" s="444">
        <f t="shared" ca="1" si="149"/>
        <v>-632068863525.93152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-632068863525.93152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-2633620264.6913815</v>
      </c>
      <c r="L3426" s="444">
        <f t="shared" ca="1" si="149"/>
        <v>-634702483790.62292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-634702483790.62292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-2644593682.4609289</v>
      </c>
      <c r="L3427" s="444">
        <f t="shared" ca="1" si="149"/>
        <v>-637347077473.08386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-637347077473.08386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-2655612822.8045158</v>
      </c>
      <c r="L3428" s="444">
        <f t="shared" ca="1" si="149"/>
        <v>-640002690295.88843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-640002690295.88843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-2666677876.2328682</v>
      </c>
      <c r="L3429" s="444">
        <f t="shared" ca="1" si="149"/>
        <v>-642669368172.12134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-642669368172.12134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-2677789034.0505056</v>
      </c>
      <c r="L3430" s="444">
        <f t="shared" ca="1" si="149"/>
        <v>-645347157206.17188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-645347157206.17188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-2688946488.3590493</v>
      </c>
      <c r="L3431" s="444">
        <f t="shared" ca="1" si="149"/>
        <v>-648036103694.53088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-648036103694.53088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-2700150432.0605454</v>
      </c>
      <c r="L3432" s="444">
        <f t="shared" ca="1" si="149"/>
        <v>-650736254126.59143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-650736254126.59143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-2711401058.8607974</v>
      </c>
      <c r="L3433" s="444">
        <f t="shared" ca="1" si="149"/>
        <v>-653447655185.45227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-653447655185.45227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-2722698563.272718</v>
      </c>
      <c r="L3434" s="444">
        <f t="shared" ca="1" si="149"/>
        <v>-656170353748.72498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-656170353748.72498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-2734043140.6196876</v>
      </c>
      <c r="L3435" s="444">
        <f t="shared" ca="1" si="149"/>
        <v>-658904396889.3446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-658904396889.3446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-2745434987.0389357</v>
      </c>
      <c r="L3436" s="444">
        <f t="shared" ca="1" si="149"/>
        <v>-661649831876.38354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-661649831876.38354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-2756874299.4849315</v>
      </c>
      <c r="L3437" s="444">
        <f t="shared" ca="1" si="149"/>
        <v>-664406706175.86853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-664406706175.86853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-2768361275.7327857</v>
      </c>
      <c r="L3438" s="444">
        <f t="shared" ca="1" si="149"/>
        <v>-667175067451.60132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-667175067451.60132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-2779896114.3816719</v>
      </c>
      <c r="L3439" s="444">
        <f t="shared" ca="1" si="149"/>
        <v>-669954963565.98303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-669954963565.98303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-2791479014.8582625</v>
      </c>
      <c r="L3440" s="444">
        <f t="shared" ca="1" si="149"/>
        <v>-672746442580.84131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-672746442580.84131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-2803110177.4201722</v>
      </c>
      <c r="L3441" s="444">
        <f t="shared" ca="1" si="149"/>
        <v>-675549552758.26147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-675549552758.26147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-2814789803.1594229</v>
      </c>
      <c r="L3442" s="444">
        <f t="shared" ca="1" si="149"/>
        <v>-678364342561.4209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-678364342561.4209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-2826518094.0059204</v>
      </c>
      <c r="L3443" s="444">
        <f t="shared" ca="1" si="149"/>
        <v>-681190860655.42676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-681190860655.42676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-2838295252.7309446</v>
      </c>
      <c r="L3444" s="444">
        <f t="shared" ca="1" si="149"/>
        <v>-684029155908.15771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-684029155908.15771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-2850121482.9506569</v>
      </c>
      <c r="L3445" s="444">
        <f t="shared" ca="1" si="149"/>
        <v>-686879277391.1084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-686879277391.1084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-2861996989.1296182</v>
      </c>
      <c r="L3446" s="444">
        <f t="shared" ca="1" si="149"/>
        <v>-689741274380.23804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-689741274380.23804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-2873921976.5843253</v>
      </c>
      <c r="L3447" s="444">
        <f t="shared" ca="1" si="149"/>
        <v>-692615196356.82239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-692615196356.82239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-2885896651.4867601</v>
      </c>
      <c r="L3448" s="444">
        <f t="shared" ca="1" si="149"/>
        <v>-695501093008.3092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-695501093008.3092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-2897921220.8679552</v>
      </c>
      <c r="L3449" s="444">
        <f t="shared" ca="1" si="149"/>
        <v>-698399014229.17712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-698399014229.17712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-2909995892.6215715</v>
      </c>
      <c r="L3450" s="444">
        <f t="shared" ca="1" si="149"/>
        <v>-701309010121.79871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-701309010121.79871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-2922120875.5074944</v>
      </c>
      <c r="L3451" s="444">
        <f t="shared" ca="1" si="149"/>
        <v>-704231130997.30615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-704231130997.30615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-2934296379.1554422</v>
      </c>
      <c r="L3452" s="444">
        <f t="shared" ca="1" si="149"/>
        <v>-707165427376.46155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-707165427376.46155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-2946522614.0685897</v>
      </c>
      <c r="L3453" s="444">
        <f t="shared" ca="1" si="149"/>
        <v>-710111949990.53015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-710111949990.53015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-2958799791.6272087</v>
      </c>
      <c r="L3454" s="444">
        <f t="shared" ca="1" si="149"/>
        <v>-713070749782.15735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-713070749782.15735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-2971128124.0923223</v>
      </c>
      <c r="L3455" s="444">
        <f t="shared" ca="1" si="149"/>
        <v>-716041877906.24963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-716041877906.24963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-2983507824.6093736</v>
      </c>
      <c r="L3456" s="444">
        <f t="shared" ca="1" si="149"/>
        <v>-719025385730.85901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-719025385730.85901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-2995939107.2119126</v>
      </c>
      <c r="L3457" s="444">
        <f t="shared" ca="1" si="149"/>
        <v>-722021324838.07092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-722021324838.07092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-3008422186.8252954</v>
      </c>
      <c r="L3458" s="444">
        <f t="shared" ca="1" si="149"/>
        <v>-725029747024.89624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-725029747024.89624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-3020957279.270401</v>
      </c>
      <c r="L3459" s="444">
        <f t="shared" ca="1" si="149"/>
        <v>-728050704304.16663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-728050704304.16663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-3033544601.2673607</v>
      </c>
      <c r="L3460" s="444">
        <f t="shared" ca="1" si="149"/>
        <v>-731084248905.43396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-731084248905.43396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-3046184370.4393082</v>
      </c>
      <c r="L3461" s="444">
        <f t="shared" ca="1" si="149"/>
        <v>-734130433275.87329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-734130433275.87329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-3058876805.3161387</v>
      </c>
      <c r="L3462" s="444">
        <f t="shared" ca="1" si="149"/>
        <v>-737189310081.18945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-737189310081.18945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-3071622125.3382893</v>
      </c>
      <c r="L3463" s="444">
        <f t="shared" ca="1" si="149"/>
        <v>-740260932206.52771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-740260932206.52771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-3084420550.8605323</v>
      </c>
      <c r="L3464" s="444">
        <f t="shared" ca="1" si="149"/>
        <v>-743345352757.38818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-743345352757.38818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-3097272303.1557841</v>
      </c>
      <c r="L3465" s="444">
        <f t="shared" ca="1" si="149"/>
        <v>-746442625060.54395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-746442625060.54395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-3110177604.4189329</v>
      </c>
      <c r="L3466" s="444">
        <f t="shared" ca="1" si="149"/>
        <v>-749552802664.96289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-749552802664.96289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-3123136677.7706785</v>
      </c>
      <c r="L3467" s="444">
        <f t="shared" ca="1" si="149"/>
        <v>-752675939342.73352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-752675939342.73352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-3136149747.2613897</v>
      </c>
      <c r="L3468" s="444">
        <f t="shared" ca="1" si="149"/>
        <v>-755812089089.99487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-755812089089.99487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-3149217037.8749785</v>
      </c>
      <c r="L3469" s="444">
        <f t="shared" ca="1" si="149"/>
        <v>-758961306127.86987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-758961306127.86987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-3162338775.5327911</v>
      </c>
      <c r="L3470" s="444">
        <f t="shared" ca="1" si="149"/>
        <v>-762123644903.40271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-762123644903.40271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-3175515187.0975113</v>
      </c>
      <c r="L3471" s="444">
        <f t="shared" ca="1" si="149"/>
        <v>-765299160090.50024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-765299160090.50024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-3188746500.3770843</v>
      </c>
      <c r="L3472" s="444">
        <f t="shared" ca="1" si="149"/>
        <v>-768487906590.87732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-768487906590.87732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-3202032944.1286554</v>
      </c>
      <c r="L3473" s="444">
        <f t="shared" ca="1" si="149"/>
        <v>-771689939535.00598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-771689939535.00598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-3215374748.0625248</v>
      </c>
      <c r="L3474" s="444">
        <f t="shared" ca="1" si="149"/>
        <v>-774905314283.06848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-774905314283.06848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-3228772142.8461185</v>
      </c>
      <c r="L3475" s="444">
        <f t="shared" ca="1" si="149"/>
        <v>-778134086425.91455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-778134086425.91455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-3242225360.1079774</v>
      </c>
      <c r="L3476" s="444">
        <f t="shared" ca="1" si="149"/>
        <v>-781376311786.02258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-781376311786.02258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-3255734632.4417605</v>
      </c>
      <c r="L3477" s="444">
        <f t="shared" ca="1" si="149"/>
        <v>-784632046418.46436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-784632046418.46436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-3269300193.4102683</v>
      </c>
      <c r="L3478" s="444">
        <f t="shared" ca="1" si="149"/>
        <v>-787901346611.87463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-787901346611.87463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-3282922277.5494776</v>
      </c>
      <c r="L3479" s="444">
        <f t="shared" ca="1" si="149"/>
        <v>-791184268889.42407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-791184268889.42407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-3296601120.3726001</v>
      </c>
      <c r="L3480" s="444">
        <f t="shared" ca="1" si="149"/>
        <v>-794480870009.79663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-794480870009.79663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-3310336958.3741527</v>
      </c>
      <c r="L3481" s="444">
        <f t="shared" ca="1" si="149"/>
        <v>-797791206968.17078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-797791206968.17078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-3324130029.0340447</v>
      </c>
      <c r="L3482" s="444">
        <f t="shared" ca="1" si="149"/>
        <v>-801115336997.20483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-801115336997.20483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-3337980570.8216867</v>
      </c>
      <c r="L3483" s="444">
        <f t="shared" ca="1" si="149"/>
        <v>-804453317568.02649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-804453317568.02649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-3351888823.2001104</v>
      </c>
      <c r="L3484" s="444">
        <f t="shared" ca="1" si="149"/>
        <v>-807805206391.22656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-807805206391.22656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-3365855026.6301107</v>
      </c>
      <c r="L3485" s="444">
        <f t="shared" ca="1" si="149"/>
        <v>-811171061417.85669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-811171061417.85669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-3379879422.5744028</v>
      </c>
      <c r="L3486" s="444">
        <f t="shared" ca="1" si="149"/>
        <v>-814550940840.43115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-814550940840.43115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-3393962253.5017962</v>
      </c>
      <c r="L3487" s="444">
        <f t="shared" ca="1" si="149"/>
        <v>-817944903093.93298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-817944903093.93298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-3408103762.8913875</v>
      </c>
      <c r="L3488" s="444">
        <f t="shared" ca="1" si="149"/>
        <v>-821353006856.82434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-821353006856.82434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-3422304195.2367682</v>
      </c>
      <c r="L3489" s="444">
        <f t="shared" ca="1" si="149"/>
        <v>-824775311052.06116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-824775311052.06116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-3436563796.0502548</v>
      </c>
      <c r="L3490" s="444">
        <f t="shared" ca="1" si="149"/>
        <v>-828211874848.11145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-828211874848.11145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-3450882811.8671308</v>
      </c>
      <c r="L3491" s="444">
        <f t="shared" ca="1" si="149"/>
        <v>-831662757659.97864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-831662757659.97864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-3465261490.2499108</v>
      </c>
      <c r="L3492" s="444">
        <f t="shared" ca="1" si="149"/>
        <v>-835128019150.22852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-835128019150.22852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-3479700079.7926188</v>
      </c>
      <c r="L3493" s="444">
        <f t="shared" ca="1" si="149"/>
        <v>-838607719230.02112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-838607719230.02112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-3494198830.1250877</v>
      </c>
      <c r="L3494" s="444">
        <f t="shared" ca="1" si="149"/>
        <v>-842101918060.14624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-842101918060.14624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-3508757991.9172759</v>
      </c>
      <c r="L3495" s="444">
        <f t="shared" ca="1" si="149"/>
        <v>-845610676052.06348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-845610676052.06348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-3523377816.8835979</v>
      </c>
      <c r="L3496" s="444">
        <f t="shared" ca="1" si="149"/>
        <v>-849134053868.94702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-849134053868.94702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-3538058557.7872791</v>
      </c>
      <c r="L3497" s="444">
        <f t="shared" ca="1" si="149"/>
        <v>-852672112426.73425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-852672112426.73425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-3552800468.444726</v>
      </c>
      <c r="L3498" s="444">
        <f t="shared" ca="1" si="149"/>
        <v>-856224912895.17896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-856224912895.17896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-3567603803.7299123</v>
      </c>
      <c r="L3499" s="444">
        <f t="shared" ca="1" si="149"/>
        <v>-859792516698.90881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-859792516698.90881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-3582468819.5787868</v>
      </c>
      <c r="L3500" s="444">
        <f t="shared" ca="1" si="149"/>
        <v>-863374985518.48755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-863374985518.48755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-3597395772.9936981</v>
      </c>
      <c r="L3501" s="444">
        <f t="shared" ca="1" si="149"/>
        <v>-866972381291.4812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-866972381291.4812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-3612384922.0478382</v>
      </c>
      <c r="L3502" s="444">
        <f t="shared" ca="1" si="149"/>
        <v>-870584766213.52905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-870584766213.52905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-3627436525.8897042</v>
      </c>
      <c r="L3503" s="444">
        <f t="shared" ca="1" si="149"/>
        <v>-874212202739.4187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-874212202739.4187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-3642550844.7475777</v>
      </c>
      <c r="L3504" s="444">
        <f t="shared" ca="1" si="149"/>
        <v>-877854753584.16626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-877854753584.16626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-3657728139.9340262</v>
      </c>
      <c r="L3505" s="444">
        <f t="shared" ca="1" si="149"/>
        <v>-881512481724.10034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-881512481724.10034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-3672968673.8504176</v>
      </c>
      <c r="L3506" s="444">
        <f t="shared" ca="1" si="149"/>
        <v>-885185450397.95081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-885185450397.95081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-3688272709.9914618</v>
      </c>
      <c r="L3507" s="444">
        <f t="shared" ca="1" si="149"/>
        <v>-888873723107.94226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-888873723107.94226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-3703640512.9497595</v>
      </c>
      <c r="L3508" s="444">
        <f t="shared" ca="1" si="149"/>
        <v>-892577363620.89197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-892577363620.89197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-3719072348.4203835</v>
      </c>
      <c r="L3509" s="444">
        <f t="shared" ca="1" si="149"/>
        <v>-896296435969.31238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-896296435969.31238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-3734568483.2054682</v>
      </c>
      <c r="L3510" s="444">
        <f t="shared" ca="1" si="149"/>
        <v>-900031004452.51782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-900031004452.51782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-3750129185.2188239</v>
      </c>
      <c r="L3511" s="444">
        <f t="shared" ca="1" si="149"/>
        <v>-903781133637.73669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-903781133637.73669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-3765754723.4905696</v>
      </c>
      <c r="L3512" s="444">
        <f t="shared" ca="1" si="149"/>
        <v>-907546888361.22729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-907546888361.22729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-3781445368.1717796</v>
      </c>
      <c r="L3513" s="444">
        <f t="shared" ca="1" si="149"/>
        <v>-911328333729.39905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-911328333729.39905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-3797201390.5391631</v>
      </c>
      <c r="L3514" s="444">
        <f t="shared" ca="1" si="149"/>
        <v>-915125535119.93823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-915125535119.93823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-3813023062.999742</v>
      </c>
      <c r="L3515" s="444">
        <f t="shared" ca="1" si="149"/>
        <v>-918938558182.93799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-918938558182.93799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-3828910659.0955753</v>
      </c>
      <c r="L3516" s="444">
        <f t="shared" ca="1" si="149"/>
        <v>-922767468842.03357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-922767468842.03357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-3844864453.5084729</v>
      </c>
      <c r="L3517" s="444">
        <f t="shared" ca="1" si="149"/>
        <v>-926612333295.54199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-926612333295.54199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-3860884722.0647578</v>
      </c>
      <c r="L3518" s="444">
        <f t="shared" ca="1" si="149"/>
        <v>-930473218017.60669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-930473218017.60669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-3876971741.7400279</v>
      </c>
      <c r="L3519" s="444">
        <f t="shared" ca="1" si="149"/>
        <v>-934350189759.34668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-934350189759.34668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-3893125790.6639442</v>
      </c>
      <c r="L3520" s="444">
        <f t="shared" ca="1" si="149"/>
        <v>-938243315550.01062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-938243315550.01062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-3909347148.1250443</v>
      </c>
      <c r="L3521" s="444">
        <f t="shared" ca="1" si="149"/>
        <v>-942152662698.13562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-942152662698.13562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-3925636094.5755649</v>
      </c>
      <c r="L3522" s="444">
        <f t="shared" ca="1" si="149"/>
        <v>-946078298792.71118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-946078298792.71118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-3941992911.6362967</v>
      </c>
      <c r="L3523" s="444">
        <f t="shared" ca="1" si="149"/>
        <v>-950020291704.34753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-950020291704.34753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-3958417882.1014481</v>
      </c>
      <c r="L3524" s="444">
        <f t="shared" ca="1" si="149"/>
        <v>-953978709586.44897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-953978709586.44897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-3974911289.9435372</v>
      </c>
      <c r="L3525" s="444">
        <f t="shared" ca="1" si="149"/>
        <v>-957953620876.39246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-957953620876.39246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-3991473420.3183017</v>
      </c>
      <c r="L3526" s="444">
        <f t="shared" ca="1" si="149"/>
        <v>-961945094296.71082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-961945094296.71082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-4008104559.5696282</v>
      </c>
      <c r="L3527" s="444">
        <f t="shared" ca="1" si="149"/>
        <v>-965953198856.2804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-965953198856.2804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-4024804995.2345009</v>
      </c>
      <c r="L3528" s="444">
        <f t="shared" ca="1" si="149"/>
        <v>-969978003851.51489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-969978003851.51489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-4041575016.0479789</v>
      </c>
      <c r="L3529" s="444">
        <f t="shared" ca="1" si="149"/>
        <v>-974019578867.56287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-974019578867.56287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-4058414911.9481788</v>
      </c>
      <c r="L3530" s="444">
        <f t="shared" ca="1" si="149"/>
        <v>-978077993779.51099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-978077993779.51099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-4075324974.0812955</v>
      </c>
      <c r="L3531" s="444">
        <f t="shared" ca="1" si="149"/>
        <v>-982153318753.59229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-982153318753.59229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-4092305494.8066339</v>
      </c>
      <c r="L3532" s="444">
        <f t="shared" ca="1" si="149"/>
        <v>-986245624248.39893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-986245624248.39893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-4109356767.7016621</v>
      </c>
      <c r="L3533" s="444">
        <f t="shared" ca="1" si="149"/>
        <v>-990354981016.10059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-990354981016.10059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-4126479087.5670862</v>
      </c>
      <c r="L3534" s="444">
        <f t="shared" ca="1" si="149"/>
        <v>-994481460103.66772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-994481460103.66772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-4143672750.4319487</v>
      </c>
      <c r="L3535" s="444">
        <f t="shared" ca="1" si="149"/>
        <v>-998625132854.09973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-998625132854.09973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-4160938053.5587487</v>
      </c>
      <c r="L3536" s="444">
        <f t="shared" ca="1" si="149"/>
        <v>-1002786070907.6584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-1002786070907.6584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-4178275295.4485769</v>
      </c>
      <c r="L3537" s="444">
        <f t="shared" ca="1" si="149"/>
        <v>-1006964346203.1071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-1006964346203.1071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-4195684775.8462791</v>
      </c>
      <c r="L3538" s="444">
        <f t="shared" ca="1" si="149"/>
        <v>-1011160030978.9534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-1011160030978.9534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-4213166795.7456388</v>
      </c>
      <c r="L3539" s="444">
        <f t="shared" ca="1" si="149"/>
        <v>-1015373197774.699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-1015373197774.699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-4230721657.3945794</v>
      </c>
      <c r="L3540" s="444">
        <f t="shared" ca="1" si="149"/>
        <v>-1019603919432.0935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-1019603919432.0935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-4248349664.3003898</v>
      </c>
      <c r="L3541" s="444">
        <f t="shared" ca="1" si="149"/>
        <v>-1023852269096.3939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-1023852269096.3939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-4266051121.2349744</v>
      </c>
      <c r="L3542" s="444">
        <f t="shared" ca="1" si="149"/>
        <v>-1028118320217.6289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-1028118320217.6289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-4283826334.2401204</v>
      </c>
      <c r="L3543" s="444">
        <f t="shared" ca="1" si="149"/>
        <v>-1032402146551.869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-1032402146551.869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-4301675610.6327868</v>
      </c>
      <c r="L3544" s="444">
        <f t="shared" ca="1" si="149"/>
        <v>-1036703822162.5018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-1036703822162.5018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-4319599259.0104246</v>
      </c>
      <c r="L3545" s="444">
        <f t="shared" ca="1" si="149"/>
        <v>-1041023421421.5122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-1041023421421.5122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-4337597589.2563009</v>
      </c>
      <c r="L3546" s="444">
        <f t="shared" ca="1" si="149"/>
        <v>-1045361019010.7686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-1045361019010.7686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-4355670912.5448685</v>
      </c>
      <c r="L3547" s="444">
        <f t="shared" ca="1" si="149"/>
        <v>-1049716689923.3135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-1049716689923.3135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-4373819541.3471394</v>
      </c>
      <c r="L3548" s="444">
        <f t="shared" ca="1" si="149"/>
        <v>-1054090509464.6606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-1054090509464.6606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-4392043789.4360857</v>
      </c>
      <c r="L3549" s="444">
        <f t="shared" ca="1" si="149"/>
        <v>-1058482553254.0967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-1058482553254.0967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-4410343971.8920698</v>
      </c>
      <c r="L3550" s="444">
        <f t="shared" ca="1" si="149"/>
        <v>-1062892897225.9888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-1062892897225.9888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-4428720405.1082859</v>
      </c>
      <c r="L3551" s="444">
        <f t="shared" ca="1" si="149"/>
        <v>-1067321617631.097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-1067321617631.097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-4447173406.7962379</v>
      </c>
      <c r="L3552" s="444">
        <f t="shared" ca="1" si="149"/>
        <v>-1071768791037.8933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-1071768791037.8933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-4465703295.9912214</v>
      </c>
      <c r="L3553" s="444">
        <f t="shared" ca="1" si="149"/>
        <v>-1076234494333.8845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-1076234494333.8845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-4484310393.0578518</v>
      </c>
      <c r="L3554" s="444">
        <f t="shared" ca="1" si="149"/>
        <v>-1080718804726.9424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-1080718804726.9424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-4502995019.6955938</v>
      </c>
      <c r="L3555" s="444">
        <f t="shared" ca="1" si="149"/>
        <v>-1085221799746.6379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-1085221799746.6379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-4521757498.9443245</v>
      </c>
      <c r="L3556" s="444">
        <f t="shared" ca="1" si="149"/>
        <v>-1089743557245.5823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-1089743557245.5823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-4540598155.1899261</v>
      </c>
      <c r="L3557" s="444">
        <f t="shared" ca="1" si="149"/>
        <v>-1094284155400.7722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-1094284155400.7722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-4559517314.1698837</v>
      </c>
      <c r="L3558" s="444">
        <f t="shared" ca="1" si="149"/>
        <v>-1098843672714.9421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-1098843672714.9421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-4578515302.9789257</v>
      </c>
      <c r="L3559" s="444">
        <f t="shared" ca="1" si="149"/>
        <v>-1103422188017.9211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-1103422188017.9211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-4597592450.0746717</v>
      </c>
      <c r="L3560" s="444">
        <f t="shared" ca="1" si="149"/>
        <v>-1108019780467.9958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-1108019780467.9958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-4616749085.2833157</v>
      </c>
      <c r="L3561" s="444">
        <f t="shared" ca="1" si="149"/>
        <v>-1112636529553.2791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-1112636529553.2791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-4635985539.8053293</v>
      </c>
      <c r="L3562" s="444">
        <f t="shared" ca="1" si="149"/>
        <v>-1117272515093.0845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-1117272515093.0845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-4655302146.2211857</v>
      </c>
      <c r="L3563" s="444">
        <f t="shared" ca="1" si="149"/>
        <v>-1121927817239.3057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-1121927817239.3057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-4674699238.4971066</v>
      </c>
      <c r="L3564" s="444">
        <f t="shared" ca="1" si="149"/>
        <v>-1126602516477.8027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-1126602516477.8027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-4694177151.9908447</v>
      </c>
      <c r="L3565" s="444">
        <f t="shared" ca="1" si="149"/>
        <v>-1131296693629.7935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-1131296693629.7935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-4713736223.4574728</v>
      </c>
      <c r="L3566" s="444">
        <f t="shared" ca="1" si="149"/>
        <v>-1136010429853.251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-1136010429853.251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-4733376791.055212</v>
      </c>
      <c r="L3567" s="444">
        <f t="shared" ca="1" si="149"/>
        <v>-1140743806644.3062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-1140743806644.3062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-4753099194.3512754</v>
      </c>
      <c r="L3568" s="444">
        <f t="shared" ca="1" si="149"/>
        <v>-1145496905838.6575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-1145496905838.6575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-4772903774.3277397</v>
      </c>
      <c r="L3569" s="444">
        <f t="shared" ca="1" si="149"/>
        <v>-1150269809612.9851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-1150269809612.9851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-4792790873.3874378</v>
      </c>
      <c r="L3570" s="444">
        <f t="shared" ca="1" si="149"/>
        <v>-1155062600486.3726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-1155062600486.3726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-4812760835.3598852</v>
      </c>
      <c r="L3571" s="444">
        <f t="shared" ca="1" si="149"/>
        <v>-1159875361321.7324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-1159875361321.7324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-4832814005.5072184</v>
      </c>
      <c r="L3572" s="444">
        <f t="shared" ca="1" si="149"/>
        <v>-1164708175327.2397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-1164708175327.2397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-4852950730.5301657</v>
      </c>
      <c r="L3573" s="444">
        <f t="shared" ca="1" si="149"/>
        <v>-1169561126057.77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-1169561126057.77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-4873171358.5740414</v>
      </c>
      <c r="L3574" s="444">
        <f t="shared" ca="1" si="149"/>
        <v>-1174434297416.344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-1174434297416.344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-4893476239.234767</v>
      </c>
      <c r="L3575" s="444">
        <f t="shared" ca="1" si="149"/>
        <v>-1179327773655.5789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-1179327773655.5789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-4913865723.5649118</v>
      </c>
      <c r="L3576" s="444">
        <f t="shared" ca="1" si="149"/>
        <v>-1184241639379.1438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-1184241639379.1438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-4934340164.0797653</v>
      </c>
      <c r="L3577" s="444">
        <f t="shared" ca="1" si="149"/>
        <v>-1189175979543.2236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-1189175979543.2236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-4954899914.7634315</v>
      </c>
      <c r="L3578" s="444">
        <f t="shared" ref="L3578:L3832" ca="1" si="154">I3578-J3578+K3578</f>
        <v>-1194130879457.9871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-1194130879457.9871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-4975545331.0749464</v>
      </c>
      <c r="L3579" s="444">
        <f t="shared" ca="1" si="154"/>
        <v>-1199106424789.062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-1199106424789.062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-4996276769.9544249</v>
      </c>
      <c r="L3580" s="444">
        <f t="shared" ca="1" si="154"/>
        <v>-1204102701559.0164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-1204102701559.0164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-5017094589.8292351</v>
      </c>
      <c r="L3581" s="444">
        <f t="shared" ca="1" si="154"/>
        <v>-1209119796148.8457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-1209119796148.8457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-5037999150.6201906</v>
      </c>
      <c r="L3582" s="444">
        <f t="shared" ca="1" si="154"/>
        <v>-1214157795299.4658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-1214157795299.4658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-5058990813.7477741</v>
      </c>
      <c r="L3583" s="444">
        <f t="shared" ca="1" si="154"/>
        <v>-1219216786113.2136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-1219216786113.2136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-5080069942.1383896</v>
      </c>
      <c r="L3584" s="444">
        <f t="shared" ca="1" si="154"/>
        <v>-1224296856055.3521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-1224296856055.3521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-5101236900.2306337</v>
      </c>
      <c r="L3585" s="444">
        <f t="shared" ca="1" si="154"/>
        <v>-1229398092955.5828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-1229398092955.5828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-5122492053.981595</v>
      </c>
      <c r="L3586" s="444">
        <f t="shared" ca="1" si="154"/>
        <v>-1234520585009.5645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-1234520585009.5645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-5143835770.8731852</v>
      </c>
      <c r="L3587" s="444">
        <f t="shared" ca="1" si="154"/>
        <v>-1239664420780.4377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-1239664420780.4377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-5165268419.9184904</v>
      </c>
      <c r="L3588" s="444">
        <f t="shared" ca="1" si="154"/>
        <v>-1244829689200.3562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-1244829689200.3562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-5186790371.6681509</v>
      </c>
      <c r="L3589" s="444">
        <f t="shared" ca="1" si="154"/>
        <v>-1250016479572.0244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-1250016479572.0244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-5208401998.2167683</v>
      </c>
      <c r="L3590" s="444">
        <f t="shared" ca="1" si="154"/>
        <v>-1255224881570.2412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-1255224881570.2412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-5230103673.2093382</v>
      </c>
      <c r="L3591" s="444">
        <f t="shared" ca="1" si="154"/>
        <v>-1260454985243.4504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-1260454985243.4504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-5251895771.8477097</v>
      </c>
      <c r="L3592" s="444">
        <f t="shared" ca="1" si="154"/>
        <v>-1265706881015.2981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-1265706881015.2981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-5273778670.8970757</v>
      </c>
      <c r="L3593" s="444">
        <f t="shared" ca="1" si="154"/>
        <v>-1270980659686.1951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-1270980659686.1951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-5295752748.6924791</v>
      </c>
      <c r="L3594" s="444">
        <f t="shared" ca="1" si="154"/>
        <v>-1276276412434.8875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-1276276412434.8875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-5317818385.1453648</v>
      </c>
      <c r="L3595" s="444">
        <f t="shared" ca="1" si="154"/>
        <v>-1281594230820.0327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-1281594230820.0327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-5339975961.7501364</v>
      </c>
      <c r="L3596" s="444">
        <f t="shared" ca="1" si="154"/>
        <v>-1286934206781.783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-1286934206781.783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-5362225861.5907621</v>
      </c>
      <c r="L3597" s="444">
        <f t="shared" ca="1" si="154"/>
        <v>-1292296432643.3738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-1292296432643.3738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-5384568469.3473911</v>
      </c>
      <c r="L3598" s="444">
        <f t="shared" ca="1" si="154"/>
        <v>-1297681001112.7212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-1297681001112.7212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-5407004171.3030052</v>
      </c>
      <c r="L3599" s="444">
        <f t="shared" ca="1" si="154"/>
        <v>-1303088005284.0242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-1303088005284.0242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-5429533355.3501005</v>
      </c>
      <c r="L3600" s="444">
        <f t="shared" ca="1" si="154"/>
        <v>-1308517538639.3743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-1308517538639.3743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-5452156410.9973927</v>
      </c>
      <c r="L3601" s="444">
        <f t="shared" ca="1" si="154"/>
        <v>-1313969695050.3716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-1313969695050.3716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-5474873729.3765478</v>
      </c>
      <c r="L3602" s="444">
        <f t="shared" ca="1" si="154"/>
        <v>-1319444568779.748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-1319444568779.748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-5497685703.24895</v>
      </c>
      <c r="L3603" s="444">
        <f t="shared" ca="1" si="154"/>
        <v>-1324942254482.9971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-1324942254482.9971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-5520592727.0124874</v>
      </c>
      <c r="L3604" s="444">
        <f t="shared" ca="1" si="154"/>
        <v>-1330462847210.0095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-1330462847210.0095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-5543595196.7083731</v>
      </c>
      <c r="L3605" s="444">
        <f t="shared" ca="1" si="154"/>
        <v>-1336006442406.7178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-1336006442406.7178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-5566693510.0279903</v>
      </c>
      <c r="L3606" s="444">
        <f t="shared" ca="1" si="154"/>
        <v>-1341573135916.7458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-1341573135916.7458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-5589888066.3197746</v>
      </c>
      <c r="L3607" s="444">
        <f t="shared" ca="1" si="154"/>
        <v>-1347163023983.0657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-1347163023983.0657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-5613179266.5961065</v>
      </c>
      <c r="L3608" s="444">
        <f t="shared" ca="1" si="154"/>
        <v>-1352776203249.6619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-1352776203249.6619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-5636567513.5402575</v>
      </c>
      <c r="L3609" s="444">
        <f t="shared" ca="1" si="154"/>
        <v>-1358412770763.2021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-1358412770763.2021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-5660053211.5133419</v>
      </c>
      <c r="L3610" s="444">
        <f t="shared" ca="1" si="154"/>
        <v>-1364072823974.7156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-1364072823974.7156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-5683636766.5613146</v>
      </c>
      <c r="L3611" s="444">
        <f t="shared" ca="1" si="154"/>
        <v>-1369756460741.2769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-1369756460741.2769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-5707318586.4219866</v>
      </c>
      <c r="L3612" s="444">
        <f t="shared" ca="1" si="154"/>
        <v>-1375463779327.6987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-1375463779327.6987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-5731099080.5320778</v>
      </c>
      <c r="L3613" s="444">
        <f t="shared" ca="1" si="154"/>
        <v>-1381194878408.2307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-1381194878408.2307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-5754978660.0342941</v>
      </c>
      <c r="L3614" s="444">
        <f t="shared" ca="1" si="154"/>
        <v>-1386949857068.2649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-1386949857068.2649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-5778957737.7844372</v>
      </c>
      <c r="L3615" s="444">
        <f t="shared" ca="1" si="154"/>
        <v>-1392728814806.0493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-1392728814806.0493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-5803036728.3585386</v>
      </c>
      <c r="L3616" s="444">
        <f t="shared" ca="1" si="154"/>
        <v>-1398531851534.408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-1398531851534.408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-5827216048.0600328</v>
      </c>
      <c r="L3617" s="444">
        <f t="shared" ca="1" si="154"/>
        <v>-1404359067582.468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-1404359067582.468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-5851496114.9269505</v>
      </c>
      <c r="L3618" s="444">
        <f t="shared" ca="1" si="154"/>
        <v>-1410210563697.395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-1410210563697.395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-5875877348.7391462</v>
      </c>
      <c r="L3619" s="444">
        <f t="shared" ca="1" si="154"/>
        <v>-1416086441046.1343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-1416086441046.1343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-5900360171.0255594</v>
      </c>
      <c r="L3620" s="444">
        <f t="shared" ca="1" si="154"/>
        <v>-1421986801217.1599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-1421986801217.1599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-5924945005.0714998</v>
      </c>
      <c r="L3621" s="444">
        <f t="shared" ca="1" si="154"/>
        <v>-1427911746222.2314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-1427911746222.2314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-5949632275.9259644</v>
      </c>
      <c r="L3622" s="444">
        <f t="shared" ca="1" si="154"/>
        <v>-1433861378498.1575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-1433861378498.1575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-5974422410.408989</v>
      </c>
      <c r="L3623" s="444">
        <f t="shared" ca="1" si="154"/>
        <v>-1439835800908.5664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-1439835800908.5664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-5999315837.1190262</v>
      </c>
      <c r="L3624" s="444">
        <f t="shared" ca="1" si="154"/>
        <v>-1445835116745.6855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-1445835116745.6855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-6024312986.4403563</v>
      </c>
      <c r="L3625" s="444">
        <f t="shared" ca="1" si="154"/>
        <v>-1451859429732.126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-1451859429732.126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-6049414290.5505247</v>
      </c>
      <c r="L3626" s="444">
        <f t="shared" ca="1" si="154"/>
        <v>-1457908844022.6765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-1457908844022.6765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-6074620183.4278183</v>
      </c>
      <c r="L3627" s="444">
        <f t="shared" ca="1" si="154"/>
        <v>-1463983464206.1042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-1463983464206.1042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-6099931100.8587675</v>
      </c>
      <c r="L3628" s="444">
        <f t="shared" ca="1" si="154"/>
        <v>-1470083395306.9631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-1470083395306.9631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-6125347480.4456797</v>
      </c>
      <c r="L3629" s="444">
        <f t="shared" ca="1" si="154"/>
        <v>-1476208742787.4089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-1476208742787.4089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-6150869761.6142035</v>
      </c>
      <c r="L3630" s="444">
        <f t="shared" ca="1" si="154"/>
        <v>-1482359612549.0232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-1482359612549.0232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-6176498385.6209297</v>
      </c>
      <c r="L3631" s="444">
        <f t="shared" ca="1" si="154"/>
        <v>-1488536110934.644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-1488536110934.644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-6202233795.561017</v>
      </c>
      <c r="L3632" s="444">
        <f t="shared" ca="1" si="154"/>
        <v>-1494738344730.2051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-1494738344730.2051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-6228076436.3758545</v>
      </c>
      <c r="L3633" s="444">
        <f t="shared" ca="1" si="154"/>
        <v>-1500966421166.5811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-1500966421166.5811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-6254026754.860754</v>
      </c>
      <c r="L3634" s="444">
        <f t="shared" ca="1" si="154"/>
        <v>-1507220447921.4419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-1507220447921.4419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-6280085199.6726742</v>
      </c>
      <c r="L3635" s="444">
        <f t="shared" ca="1" si="154"/>
        <v>-1513500533121.1145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-1513500533121.1145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-6306252221.3379774</v>
      </c>
      <c r="L3636" s="444">
        <f t="shared" ca="1" si="154"/>
        <v>-1519806785342.4524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-1519806785342.4524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-6332528272.2602186</v>
      </c>
      <c r="L3637" s="444">
        <f t="shared" ca="1" si="154"/>
        <v>-1526139313614.7126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-1526139313614.7126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-6358913806.7279692</v>
      </c>
      <c r="L3638" s="444">
        <f t="shared" ca="1" si="154"/>
        <v>-1532498227421.4407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-1532498227421.4407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-6385409280.9226694</v>
      </c>
      <c r="L3639" s="444">
        <f t="shared" ca="1" si="154"/>
        <v>-1538883636702.3633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-1538883636702.3633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-6412015152.9265137</v>
      </c>
      <c r="L3640" s="444">
        <f t="shared" ca="1" si="154"/>
        <v>-1545295651855.2898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-1545295651855.2898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-6438731882.7303743</v>
      </c>
      <c r="L3641" s="444">
        <f t="shared" ca="1" si="154"/>
        <v>-1551734383738.0203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-1551734383738.0203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-6465559932.2417507</v>
      </c>
      <c r="L3642" s="444">
        <f t="shared" ca="1" si="154"/>
        <v>-1558199943670.262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-1558199943670.262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-6492499765.292758</v>
      </c>
      <c r="L3643" s="444">
        <f t="shared" ca="1" si="154"/>
        <v>-1564692443435.5547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-1564692443435.5547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-6519551847.6481447</v>
      </c>
      <c r="L3644" s="444">
        <f t="shared" ca="1" si="154"/>
        <v>-1571211995283.2029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-1571211995283.2029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-6546716647.0133457</v>
      </c>
      <c r="L3645" s="444">
        <f t="shared" ca="1" si="154"/>
        <v>-1577758711930.2163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-1577758711930.2163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-6573994633.0425682</v>
      </c>
      <c r="L3646" s="444">
        <f t="shared" ca="1" si="154"/>
        <v>-1584332706563.2588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-1584332706563.2588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-6601386277.3469114</v>
      </c>
      <c r="L3647" s="444">
        <f t="shared" ca="1" si="154"/>
        <v>-1590934092840.6057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-1590934092840.6057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-6628892053.5025234</v>
      </c>
      <c r="L3648" s="444">
        <f t="shared" ca="1" si="154"/>
        <v>-1597562984894.1082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-1597562984894.1082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-6656512437.0587835</v>
      </c>
      <c r="L3649" s="444">
        <f t="shared" ca="1" si="154"/>
        <v>-1604219497331.167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-1604219497331.167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-6684247905.5465288</v>
      </c>
      <c r="L3650" s="444">
        <f t="shared" ca="1" si="154"/>
        <v>-1610903745236.7136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-1610903745236.7136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-6712098938.4863071</v>
      </c>
      <c r="L3651" s="444">
        <f t="shared" ca="1" si="154"/>
        <v>-1617615844175.2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-1617615844175.2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-6740066017.3966665</v>
      </c>
      <c r="L3652" s="444">
        <f t="shared" ca="1" si="154"/>
        <v>-1624355910192.5967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-1624355910192.5967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-6768149625.8024864</v>
      </c>
      <c r="L3653" s="444">
        <f t="shared" ca="1" si="154"/>
        <v>-1631124059818.3992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-1631124059818.3992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-6796350249.24333</v>
      </c>
      <c r="L3654" s="444">
        <f t="shared" ca="1" si="154"/>
        <v>-1637920410067.6426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-1637920410067.6426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-6824668375.2818441</v>
      </c>
      <c r="L3655" s="444">
        <f t="shared" ca="1" si="154"/>
        <v>-1644745078442.9243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-1644745078442.9243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-6853104493.5121841</v>
      </c>
      <c r="L3656" s="444">
        <f t="shared" ca="1" si="154"/>
        <v>-1651598182936.4365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-1651598182936.4365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-6881659095.5684853</v>
      </c>
      <c r="L3657" s="444">
        <f t="shared" ca="1" si="154"/>
        <v>-1658479842032.0051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-1658479842032.0051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-6910332675.1333542</v>
      </c>
      <c r="L3658" s="444">
        <f t="shared" ca="1" si="154"/>
        <v>-1665390174707.1384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-1665390174707.1384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-6939125727.9464102</v>
      </c>
      <c r="L3659" s="444">
        <f t="shared" ca="1" si="154"/>
        <v>-1672329300435.0847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-1672329300435.0847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-6968038751.8128529</v>
      </c>
      <c r="L3660" s="444">
        <f t="shared" ca="1" si="154"/>
        <v>-1679297339186.8975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-1679297339186.8975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-6997072246.6120729</v>
      </c>
      <c r="L3661" s="444">
        <f t="shared" ca="1" si="154"/>
        <v>-1686294411433.5095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-1686294411433.5095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-7026226714.3062897</v>
      </c>
      <c r="L3662" s="444">
        <f t="shared" ca="1" si="154"/>
        <v>-1693320638147.8159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-1693320638147.8159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-7055502658.9492331</v>
      </c>
      <c r="L3663" s="444">
        <f t="shared" ca="1" si="154"/>
        <v>-1700376140806.7651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-1700376140806.7651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-7084900586.6948547</v>
      </c>
      <c r="L3664" s="444">
        <f t="shared" ca="1" si="154"/>
        <v>-1707461041393.46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-1707461041393.46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-7114421005.8060827</v>
      </c>
      <c r="L3665" s="444">
        <f t="shared" ca="1" si="154"/>
        <v>-1714575462399.2661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-1714575462399.2661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-7144064426.6636086</v>
      </c>
      <c r="L3666" s="444">
        <f t="shared" ca="1" si="154"/>
        <v>-1721719526825.9297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-1721719526825.9297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-7173831361.7747068</v>
      </c>
      <c r="L3667" s="444">
        <f t="shared" ca="1" si="154"/>
        <v>-1728893358187.7043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-1728893358187.7043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-7203722325.7821007</v>
      </c>
      <c r="L3668" s="444">
        <f t="shared" ca="1" si="154"/>
        <v>-1736097080513.4863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-1736097080513.4863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-7233737835.4728594</v>
      </c>
      <c r="L3669" s="444">
        <f t="shared" ca="1" si="154"/>
        <v>-1743330818348.9592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-1743330818348.9592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-7263878409.7873297</v>
      </c>
      <c r="L3670" s="444">
        <f t="shared" ca="1" si="154"/>
        <v>-1750594696758.7466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-1750594696758.7466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-7294144569.8281097</v>
      </c>
      <c r="L3671" s="444">
        <f t="shared" ca="1" si="154"/>
        <v>-1757888841328.5747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-1757888841328.5747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-7324536838.8690615</v>
      </c>
      <c r="L3672" s="444">
        <f t="shared" ca="1" si="154"/>
        <v>-1765213378167.4438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-1765213378167.4438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-7355055742.3643494</v>
      </c>
      <c r="L3673" s="444">
        <f t="shared" ca="1" si="154"/>
        <v>-1772568433909.8081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-1772568433909.8081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-7385701807.9575338</v>
      </c>
      <c r="L3674" s="444">
        <f t="shared" ca="1" si="154"/>
        <v>-1779954135717.7656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-1779954135717.7656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-7416475565.4906902</v>
      </c>
      <c r="L3675" s="444">
        <f t="shared" ca="1" si="154"/>
        <v>-1787370611283.2563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-1787370611283.2563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-7447377547.0135679</v>
      </c>
      <c r="L3676" s="444">
        <f t="shared" ca="1" si="154"/>
        <v>-1794817988830.27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-1794817988830.27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-7478408286.7927923</v>
      </c>
      <c r="L3677" s="444">
        <f t="shared" ca="1" si="154"/>
        <v>-1802296397117.0627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-1802296397117.0627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-7509568321.3210945</v>
      </c>
      <c r="L3678" s="444">
        <f t="shared" ca="1" si="154"/>
        <v>-1809805965438.3838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-1809805965438.3838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-7540858189.3265991</v>
      </c>
      <c r="L3679" s="444">
        <f t="shared" ca="1" si="154"/>
        <v>-1817346823627.7104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-1817346823627.7104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-7572278431.7821255</v>
      </c>
      <c r="L3680" s="444">
        <f t="shared" ca="1" si="154"/>
        <v>-1824919102059.4927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-1824919102059.4927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-7603829591.9145536</v>
      </c>
      <c r="L3681" s="444">
        <f t="shared" ca="1" si="154"/>
        <v>-1832522931651.4072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-1832522931651.4072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-7635512215.2141953</v>
      </c>
      <c r="L3682" s="444">
        <f t="shared" ca="1" si="154"/>
        <v>-1840158443866.6213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-1840158443866.6213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-7667326849.4442558</v>
      </c>
      <c r="L3683" s="444">
        <f t="shared" ca="1" si="154"/>
        <v>-1847825770716.0657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-1847825770716.0657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-7699274044.6502733</v>
      </c>
      <c r="L3684" s="444">
        <f t="shared" ca="1" si="154"/>
        <v>-1855525044760.7161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-1855525044760.7161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-7731354353.1696501</v>
      </c>
      <c r="L3685" s="444">
        <f t="shared" ca="1" si="154"/>
        <v>-1863256399113.8857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-1863256399113.8857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-7763568329.6411905</v>
      </c>
      <c r="L3686" s="444">
        <f t="shared" ca="1" si="154"/>
        <v>-1871019967443.5269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-1871019967443.5269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-7795916531.0146952</v>
      </c>
      <c r="L3687" s="444">
        <f t="shared" ca="1" si="154"/>
        <v>-1878815883974.5415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-1878815883974.5415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-7828399516.5605898</v>
      </c>
      <c r="L3688" s="444">
        <f t="shared" ca="1" si="154"/>
        <v>-1886644283491.1021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-1886644283491.1021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-7861017847.8795919</v>
      </c>
      <c r="L3689" s="444">
        <f t="shared" ca="1" si="154"/>
        <v>-1894505301338.9817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-1894505301338.9817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-7893772088.9124231</v>
      </c>
      <c r="L3690" s="444">
        <f t="shared" ca="1" si="154"/>
        <v>-1902399073427.894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-1902399073427.894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-7926662805.9495592</v>
      </c>
      <c r="L3691" s="444">
        <f t="shared" ca="1" si="154"/>
        <v>-1910325736233.8435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-1910325736233.8435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-7959690567.6410141</v>
      </c>
      <c r="L3692" s="444">
        <f t="shared" ca="1" si="154"/>
        <v>-1918285426801.4846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-1918285426801.4846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-7992855945.0061846</v>
      </c>
      <c r="L3693" s="444">
        <f t="shared" ca="1" si="154"/>
        <v>-1926278282746.4907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-1926278282746.4907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-8026159511.4437113</v>
      </c>
      <c r="L3694" s="444">
        <f t="shared" ca="1" si="154"/>
        <v>-1934304442257.9343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-1934304442257.9343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-8059601842.7413921</v>
      </c>
      <c r="L3695" s="444">
        <f t="shared" ca="1" si="154"/>
        <v>-1942364044100.6758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-1942364044100.6758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-8093183517.0861492</v>
      </c>
      <c r="L3696" s="444">
        <f t="shared" ca="1" si="154"/>
        <v>-1950457227617.762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-1950457227617.762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-8126905115.074008</v>
      </c>
      <c r="L3697" s="444">
        <f t="shared" ca="1" si="154"/>
        <v>-1958584132732.8359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-1958584132732.8359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-8160767219.72015</v>
      </c>
      <c r="L3698" s="444">
        <f t="shared" ca="1" si="154"/>
        <v>-1966744899952.5562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-1966744899952.5562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-8194770416.4689837</v>
      </c>
      <c r="L3699" s="444">
        <f t="shared" ca="1" si="154"/>
        <v>-1974939670369.0251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-1974939670369.0251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-8228915293.2042713</v>
      </c>
      <c r="L3700" s="444">
        <f t="shared" ca="1" si="154"/>
        <v>-1983168585662.2295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-1983168585662.2295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-8263202440.2592897</v>
      </c>
      <c r="L3701" s="444">
        <f t="shared" ca="1" si="154"/>
        <v>-1991431788102.4888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-1991431788102.4888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-8297632450.4270363</v>
      </c>
      <c r="L3702" s="444">
        <f t="shared" ca="1" si="154"/>
        <v>-1999729420552.9158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-1999729420552.9158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-8332205918.9704819</v>
      </c>
      <c r="L3703" s="444">
        <f t="shared" ca="1" si="154"/>
        <v>-2008061626471.8862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-2008061626471.8862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-8366923443.6328592</v>
      </c>
      <c r="L3704" s="444">
        <f t="shared" ca="1" si="154"/>
        <v>-2016428549915.519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-2016428549915.519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-8401785624.6479959</v>
      </c>
      <c r="L3705" s="444">
        <f t="shared" ca="1" si="154"/>
        <v>-2024830335540.167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-2024830335540.167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-8436793064.7506952</v>
      </c>
      <c r="L3706" s="444">
        <f t="shared" ca="1" si="154"/>
        <v>-2033267128604.9177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-2033267128604.9177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-8471946369.1871567</v>
      </c>
      <c r="L3707" s="444">
        <f t="shared" ca="1" si="154"/>
        <v>-2041739074974.105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-2041739074974.105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-8507246145.7254381</v>
      </c>
      <c r="L3708" s="444">
        <f t="shared" ca="1" si="154"/>
        <v>-2050246321119.8303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-2050246321119.8303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-8542693004.6659594</v>
      </c>
      <c r="L3709" s="444">
        <f t="shared" ca="1" si="154"/>
        <v>-2058789014124.4963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-2058789014124.4963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-8578287558.8520679</v>
      </c>
      <c r="L3710" s="444">
        <f t="shared" ca="1" si="154"/>
        <v>-2067367301683.3484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-2067367301683.3484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-8614030423.6806183</v>
      </c>
      <c r="L3711" s="444">
        <f t="shared" ca="1" si="154"/>
        <v>-2075981332107.0291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-2075981332107.0291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-8649922217.1126213</v>
      </c>
      <c r="L3712" s="444">
        <f t="shared" ca="1" si="154"/>
        <v>-2084631254324.1416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-2084631254324.1416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-8685963559.6839237</v>
      </c>
      <c r="L3713" s="444">
        <f t="shared" ca="1" si="154"/>
        <v>-2093317217883.8254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-2093317217883.8254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-8722155074.5159378</v>
      </c>
      <c r="L3714" s="444">
        <f t="shared" ca="1" si="154"/>
        <v>-2102039372958.3413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-2102039372958.3413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-8758497387.3264217</v>
      </c>
      <c r="L3715" s="444">
        <f t="shared" ca="1" si="154"/>
        <v>-2110797870345.6677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-2110797870345.6677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-8794991126.4402828</v>
      </c>
      <c r="L3716" s="444">
        <f t="shared" ca="1" si="154"/>
        <v>-2119592861472.1079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-2119592861472.1079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-8831636922.8004494</v>
      </c>
      <c r="L3717" s="444">
        <f t="shared" ca="1" si="154"/>
        <v>-2128424498394.9084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-2128424498394.9084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-8868435409.9787846</v>
      </c>
      <c r="L3718" s="444">
        <f t="shared" ca="1" si="154"/>
        <v>-2137292933804.8872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-2137292933804.8872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-8905387224.1870308</v>
      </c>
      <c r="L3719" s="444">
        <f t="shared" ca="1" si="154"/>
        <v>-2146198321029.0742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-2146198321029.0742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-8942493004.2878075</v>
      </c>
      <c r="L3720" s="444">
        <f t="shared" ca="1" si="154"/>
        <v>-2155140814033.3621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-2155140814033.3621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-8979753391.8056755</v>
      </c>
      <c r="L3721" s="444">
        <f t="shared" ca="1" si="154"/>
        <v>-2164120567425.1677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-2164120567425.1677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-9017169030.9381981</v>
      </c>
      <c r="L3722" s="444">
        <f t="shared" ca="1" si="154"/>
        <v>-2173137736456.106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-2173137736456.106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-9054740568.5671082</v>
      </c>
      <c r="L3723" s="444">
        <f t="shared" ca="1" si="154"/>
        <v>-2182192477024.6731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-2182192477024.6731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-9092468654.2694702</v>
      </c>
      <c r="L3724" s="444">
        <f t="shared" ca="1" si="154"/>
        <v>-2191284945678.9426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-2191284945678.9426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-9130353940.328928</v>
      </c>
      <c r="L3725" s="444">
        <f t="shared" ca="1" si="154"/>
        <v>-2200415299619.2715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-2200415299619.2715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-9168397081.7469635</v>
      </c>
      <c r="L3726" s="444">
        <f t="shared" ca="1" si="154"/>
        <v>-2209583696701.0186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-2209583696701.0186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-9206598736.2542439</v>
      </c>
      <c r="L3727" s="444">
        <f t="shared" ca="1" si="154"/>
        <v>-2218790295437.2729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-2218790295437.2729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-9244959564.32197</v>
      </c>
      <c r="L3728" s="444">
        <f t="shared" ca="1" si="154"/>
        <v>-2228035255001.5947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-2228035255001.5947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-9283480229.1733112</v>
      </c>
      <c r="L3729" s="444">
        <f t="shared" ca="1" si="154"/>
        <v>-2237318735230.7681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-2237318735230.7681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-9322161396.7948666</v>
      </c>
      <c r="L3730" s="444">
        <f t="shared" ca="1" si="154"/>
        <v>-2246640896627.563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-2246640896627.563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-9361003735.9481792</v>
      </c>
      <c r="L3731" s="444">
        <f t="shared" ca="1" si="154"/>
        <v>-2256001900363.5112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-2256001900363.5112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-9400007918.1812973</v>
      </c>
      <c r="L3732" s="444">
        <f t="shared" ca="1" si="154"/>
        <v>-2265401908281.6924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-2265401908281.6924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-9439174617.8403854</v>
      </c>
      <c r="L3733" s="444">
        <f t="shared" ca="1" si="154"/>
        <v>-2274841082899.5327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-2274841082899.5327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-9478504512.0813866</v>
      </c>
      <c r="L3734" s="444">
        <f t="shared" ca="1" si="154"/>
        <v>-2284319587411.6143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-2284319587411.6143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-9517998280.8817253</v>
      </c>
      <c r="L3735" s="444">
        <f t="shared" ca="1" si="154"/>
        <v>-2293837585692.4961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-2293837585692.4961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-9557656607.0520668</v>
      </c>
      <c r="L3736" s="444">
        <f t="shared" ca="1" si="154"/>
        <v>-2303395242299.5483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-2303395242299.5483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-9597480176.2481174</v>
      </c>
      <c r="L3737" s="444">
        <f t="shared" ca="1" si="154"/>
        <v>-2312992722475.7964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-2312992722475.7964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-9637469676.9824848</v>
      </c>
      <c r="L3738" s="444">
        <f t="shared" ca="1" si="154"/>
        <v>-2322630192152.7788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-2322630192152.7788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-9677625800.6365776</v>
      </c>
      <c r="L3739" s="444">
        <f t="shared" ca="1" si="154"/>
        <v>-2332307817953.4155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-2332307817953.4155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-9717949241.4725647</v>
      </c>
      <c r="L3740" s="444">
        <f t="shared" ca="1" si="154"/>
        <v>-2342025767194.8882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-2342025767194.8882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-9758440696.6453667</v>
      </c>
      <c r="L3741" s="444">
        <f t="shared" ca="1" si="154"/>
        <v>-2351784207891.5337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-2351784207891.5337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-9799100866.2147236</v>
      </c>
      <c r="L3742" s="444">
        <f t="shared" ca="1" si="154"/>
        <v>-2361583308757.7485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-2361583308757.7485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-9839930453.1572857</v>
      </c>
      <c r="L3743" s="444">
        <f t="shared" ca="1" si="154"/>
        <v>-2371423239210.9058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-2371423239210.9058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-9880930163.3787746</v>
      </c>
      <c r="L3744" s="444">
        <f t="shared" ca="1" si="154"/>
        <v>-2381304169374.2847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-2381304169374.2847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-9922100705.7261868</v>
      </c>
      <c r="L3745" s="444">
        <f t="shared" ca="1" si="154"/>
        <v>-2391226270080.0107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-2391226270080.0107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-9963442792.0000439</v>
      </c>
      <c r="L3746" s="444">
        <f t="shared" ca="1" si="154"/>
        <v>-2401189712872.0107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-2401189712872.0107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-10004957136.966711</v>
      </c>
      <c r="L3747" s="444">
        <f t="shared" ca="1" si="154"/>
        <v>-2411194670008.9775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-2411194670008.9775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-10046644458.370739</v>
      </c>
      <c r="L3748" s="444">
        <f t="shared" ca="1" si="154"/>
        <v>-2421241314467.3481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-2421241314467.3481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-10088505476.947285</v>
      </c>
      <c r="L3749" s="444">
        <f t="shared" ca="1" si="154"/>
        <v>-2431329819944.2954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-2431329819944.2954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-10130540916.434565</v>
      </c>
      <c r="L3750" s="444">
        <f t="shared" ca="1" si="154"/>
        <v>-2441460360860.73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-2441460360860.73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-10172751503.586374</v>
      </c>
      <c r="L3751" s="444">
        <f t="shared" ca="1" si="154"/>
        <v>-2451633112364.3164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-2451633112364.3164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-10215137968.184652</v>
      </c>
      <c r="L3752" s="444">
        <f t="shared" ca="1" si="154"/>
        <v>-2461848250332.501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-2461848250332.501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-10257701043.052088</v>
      </c>
      <c r="L3753" s="444">
        <f t="shared" ca="1" si="154"/>
        <v>-2472105951375.5532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-2472105951375.5532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-10300441464.064804</v>
      </c>
      <c r="L3754" s="444">
        <f t="shared" ca="1" si="154"/>
        <v>-2482406392839.6182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-2482406392839.6182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-10343359970.165075</v>
      </c>
      <c r="L3755" s="444">
        <f t="shared" ca="1" si="154"/>
        <v>-2492749752809.7832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-2492749752809.7832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-10386457303.374096</v>
      </c>
      <c r="L3756" s="444">
        <f t="shared" ca="1" si="154"/>
        <v>-2503136210113.1572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-2503136210113.1572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-10429734208.804821</v>
      </c>
      <c r="L3757" s="444">
        <f t="shared" ca="1" si="154"/>
        <v>-2513565944321.9619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-2513565944321.9619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-10473191434.674841</v>
      </c>
      <c r="L3758" s="444">
        <f t="shared" ca="1" si="154"/>
        <v>-2524039135756.6367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-2524039135756.6367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-10516829732.319319</v>
      </c>
      <c r="L3759" s="444">
        <f t="shared" ca="1" si="154"/>
        <v>-2534555965488.9561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-2534555965488.9561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-10560649856.203983</v>
      </c>
      <c r="L3760" s="444">
        <f t="shared" ca="1" si="154"/>
        <v>-2545116615345.1602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-2545116615345.1602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-10604652563.938168</v>
      </c>
      <c r="L3761" s="444">
        <f t="shared" ca="1" si="154"/>
        <v>-2555721267909.0981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-2555721267909.0981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-10648838616.287909</v>
      </c>
      <c r="L3762" s="444">
        <f t="shared" ca="1" si="154"/>
        <v>-2566370106525.3862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-2566370106525.3862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-10693208777.18911</v>
      </c>
      <c r="L3763" s="444">
        <f t="shared" ca="1" si="154"/>
        <v>-2577063315302.5752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-2577063315302.5752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-10737763813.760731</v>
      </c>
      <c r="L3764" s="444">
        <f t="shared" ca="1" si="154"/>
        <v>-2587801079116.3359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-2587801079116.3359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-10782504496.318066</v>
      </c>
      <c r="L3765" s="444">
        <f t="shared" ca="1" si="154"/>
        <v>-2598583583612.6538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-2598583583612.6538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-10827431598.386057</v>
      </c>
      <c r="L3766" s="444">
        <f t="shared" ca="1" si="154"/>
        <v>-2609411015211.04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-2609411015211.04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-10872545896.712667</v>
      </c>
      <c r="L3767" s="444">
        <f t="shared" ca="1" si="154"/>
        <v>-2620283561107.7529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-2620283561107.7529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-10917848171.282303</v>
      </c>
      <c r="L3768" s="444">
        <f t="shared" ca="1" si="154"/>
        <v>-2631201409279.0352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-2631201409279.0352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-10963339205.329313</v>
      </c>
      <c r="L3769" s="444">
        <f t="shared" ca="1" si="154"/>
        <v>-2642164748484.3643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-2642164748484.3643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-11009019785.351517</v>
      </c>
      <c r="L3770" s="444">
        <f t="shared" ca="1" si="154"/>
        <v>-2653173768269.7158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-2653173768269.7158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-11054890701.123816</v>
      </c>
      <c r="L3771" s="444">
        <f t="shared" ca="1" si="154"/>
        <v>-2664228658970.8398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-2664228658970.8398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-11100952745.711832</v>
      </c>
      <c r="L3772" s="444">
        <f t="shared" ca="1" si="154"/>
        <v>-2675329611716.5518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-2675329611716.5518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-11147206715.485632</v>
      </c>
      <c r="L3773" s="444">
        <f t="shared" ca="1" si="154"/>
        <v>-2686476818432.0376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-2686476818432.0376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-11193653410.13349</v>
      </c>
      <c r="L3774" s="444">
        <f t="shared" ca="1" si="154"/>
        <v>-2697670471842.1709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-2697670471842.1709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-11240293632.675713</v>
      </c>
      <c r="L3775" s="444">
        <f t="shared" ca="1" si="154"/>
        <v>-2708910765474.8467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-2708910765474.8467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-11287128189.478527</v>
      </c>
      <c r="L3776" s="444">
        <f t="shared" ca="1" si="154"/>
        <v>-2720197893664.3252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-2720197893664.3252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-11334157890.268021</v>
      </c>
      <c r="L3777" s="444">
        <f t="shared" ca="1" si="154"/>
        <v>-2731532051554.5933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-2731532051554.5933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-11381383548.144138</v>
      </c>
      <c r="L3778" s="444">
        <f t="shared" ca="1" si="154"/>
        <v>-2742913435102.7373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-2742913435102.7373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-11428805979.594738</v>
      </c>
      <c r="L3779" s="444">
        <f t="shared" ca="1" si="154"/>
        <v>-2754342241082.332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-2754342241082.332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-11476426004.509716</v>
      </c>
      <c r="L3780" s="444">
        <f t="shared" ca="1" si="154"/>
        <v>-2765818667086.8418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-2765818667086.8418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-11524244446.195173</v>
      </c>
      <c r="L3781" s="444">
        <f t="shared" ca="1" si="154"/>
        <v>-2777342911533.0371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-2777342911533.0371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-11572262131.387655</v>
      </c>
      <c r="L3782" s="444">
        <f t="shared" ca="1" si="154"/>
        <v>-2788915173664.4248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-2788915173664.4248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-11620479890.268436</v>
      </c>
      <c r="L3783" s="444">
        <f t="shared" ca="1" si="154"/>
        <v>-2800535653554.6934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-2800535653554.6934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-11668898556.477888</v>
      </c>
      <c r="L3784" s="444">
        <f t="shared" ca="1" si="154"/>
        <v>-2812204552111.1714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-2812204552111.1714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-11717518967.129881</v>
      </c>
      <c r="L3785" s="444">
        <f t="shared" ca="1" si="154"/>
        <v>-2823922071078.3013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-2823922071078.3013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-11766341962.826256</v>
      </c>
      <c r="L3786" s="444">
        <f t="shared" ca="1" si="154"/>
        <v>-2835688413041.1274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-2835688413041.1274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-11815368387.671364</v>
      </c>
      <c r="L3787" s="444">
        <f t="shared" ca="1" si="154"/>
        <v>-2847503781428.7988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-2847503781428.7988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-11864599089.286661</v>
      </c>
      <c r="L3788" s="444">
        <f t="shared" ca="1" si="154"/>
        <v>-2859368380518.0854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-2859368380518.0854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-11914034918.825356</v>
      </c>
      <c r="L3789" s="444">
        <f t="shared" ca="1" si="154"/>
        <v>-2871282415436.9106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-2871282415436.9106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-11963676730.987127</v>
      </c>
      <c r="L3790" s="444">
        <f t="shared" ca="1" si="154"/>
        <v>-2883246092167.8979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-2883246092167.8979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-12013525384.032907</v>
      </c>
      <c r="L3791" s="444">
        <f t="shared" ca="1" si="154"/>
        <v>-2895259617551.9307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-2895259617551.9307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-12063581739.799711</v>
      </c>
      <c r="L3792" s="444">
        <f t="shared" ca="1" si="154"/>
        <v>-2907323199291.7305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-2907323199291.7305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-12113846663.715544</v>
      </c>
      <c r="L3793" s="444">
        <f t="shared" ca="1" si="154"/>
        <v>-2919437045955.4458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-2919437045955.4458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-12164321024.814358</v>
      </c>
      <c r="L3794" s="444">
        <f t="shared" ca="1" si="154"/>
        <v>-2931601366980.2603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-2931601366980.2603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-12215005695.751083</v>
      </c>
      <c r="L3795" s="444">
        <f t="shared" ca="1" si="154"/>
        <v>-2943816372676.0112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-2943816372676.0112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-12265901552.816713</v>
      </c>
      <c r="L3796" s="444">
        <f t="shared" ca="1" si="154"/>
        <v>-2956082274228.8281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-2956082274228.8281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-12317009475.953451</v>
      </c>
      <c r="L3797" s="444">
        <f t="shared" ca="1" si="154"/>
        <v>-2968399283704.7817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-2968399283704.7817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-12368330348.769924</v>
      </c>
      <c r="L3798" s="444">
        <f t="shared" ca="1" si="154"/>
        <v>-2980767614053.5518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-2980767614053.5518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-12419865058.556465</v>
      </c>
      <c r="L3799" s="444">
        <f t="shared" ca="1" si="154"/>
        <v>-2993187479112.1084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-2993187479112.1084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-12471614496.300451</v>
      </c>
      <c r="L3800" s="444">
        <f t="shared" ca="1" si="154"/>
        <v>-3005659093608.4087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-3005659093608.4087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-12523579556.701702</v>
      </c>
      <c r="L3801" s="444">
        <f t="shared" ca="1" si="154"/>
        <v>-3018182673165.1104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-3018182673165.1104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-12575761138.18796</v>
      </c>
      <c r="L3802" s="444">
        <f t="shared" ca="1" si="154"/>
        <v>-3030758434303.2983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-3030758434303.2983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-12628160142.93041</v>
      </c>
      <c r="L3803" s="444">
        <f t="shared" ca="1" si="154"/>
        <v>-3043386594446.2285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-3043386594446.2285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-12680777476.859285</v>
      </c>
      <c r="L3804" s="444">
        <f t="shared" ca="1" si="154"/>
        <v>-3056067371923.0879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-3056067371923.0879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-12733614049.679533</v>
      </c>
      <c r="L3805" s="444">
        <f t="shared" ca="1" si="154"/>
        <v>-3068800985972.7676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-3068800985972.7676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-12786670774.886532</v>
      </c>
      <c r="L3806" s="444">
        <f t="shared" ca="1" si="154"/>
        <v>-3081587656747.6543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-3081587656747.6543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-12839948569.781893</v>
      </c>
      <c r="L3807" s="444">
        <f t="shared" ca="1" si="154"/>
        <v>-3094427605317.436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-3094427605317.436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-12893448355.489317</v>
      </c>
      <c r="L3808" s="444">
        <f t="shared" ca="1" si="154"/>
        <v>-3107321053672.9253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-3107321053672.9253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-12947171056.970522</v>
      </c>
      <c r="L3809" s="444">
        <f t="shared" ca="1" si="154"/>
        <v>-3120268224729.896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-3120268224729.896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-13001117603.041233</v>
      </c>
      <c r="L3810" s="444">
        <f t="shared" ca="1" si="154"/>
        <v>-3133269342332.937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-3133269342332.937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-13055288926.387238</v>
      </c>
      <c r="L3811" s="444">
        <f t="shared" ca="1" si="154"/>
        <v>-3146324631259.3242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-3146324631259.3242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-13109685963.580517</v>
      </c>
      <c r="L3812" s="444">
        <f t="shared" ca="1" si="154"/>
        <v>-3159434317222.9048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-3159434317222.9048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-13164309655.095436</v>
      </c>
      <c r="L3813" s="444">
        <f t="shared" ca="1" si="154"/>
        <v>-3172598626878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-3172598626878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-13219160945.325001</v>
      </c>
      <c r="L3814" s="444">
        <f t="shared" ca="1" si="154"/>
        <v>-3185817787823.3252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-3185817787823.3252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-13274240782.597189</v>
      </c>
      <c r="L3815" s="444">
        <f t="shared" ca="1" si="154"/>
        <v>-3199092028605.9224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-3199092028605.9224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-13329550119.191343</v>
      </c>
      <c r="L3816" s="444">
        <f t="shared" ca="1" si="154"/>
        <v>-3212421578725.1138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-3212421578725.1138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-13385089911.354641</v>
      </c>
      <c r="L3817" s="444">
        <f t="shared" ca="1" si="154"/>
        <v>-3225806668636.4683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-3225806668636.4683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-13440861119.318617</v>
      </c>
      <c r="L3818" s="444">
        <f t="shared" ca="1" si="154"/>
        <v>-3239247529755.7871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-3239247529755.7871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-13496864707.315779</v>
      </c>
      <c r="L3819" s="444">
        <f t="shared" ca="1" si="154"/>
        <v>-3252744394463.103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-3252744394463.103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-13553101643.596262</v>
      </c>
      <c r="L3820" s="444">
        <f t="shared" ca="1" si="154"/>
        <v>-3266297496106.6992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-3266297496106.6992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-13609572900.44458</v>
      </c>
      <c r="L3821" s="444">
        <f t="shared" ca="1" si="154"/>
        <v>-3279907069007.1436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-3279907069007.1436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-13666279454.196432</v>
      </c>
      <c r="L3822" s="444">
        <f t="shared" ca="1" si="154"/>
        <v>-3293573348461.3398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-3293573348461.3398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-13723222285.255583</v>
      </c>
      <c r="L3823" s="444">
        <f t="shared" ca="1" si="154"/>
        <v>-3307296570746.5952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-3307296570746.5952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-13780402378.110813</v>
      </c>
      <c r="L3824" s="444">
        <f t="shared" ca="1" si="154"/>
        <v>-3321076973124.7061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-3321076973124.7061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-13837820721.352942</v>
      </c>
      <c r="L3825" s="444">
        <f t="shared" ca="1" si="154"/>
        <v>-3334914793846.0591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-3334914793846.0591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-13895478307.691912</v>
      </c>
      <c r="L3826" s="444">
        <f t="shared" ca="1" si="154"/>
        <v>-3348810272153.751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-3348810272153.751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-13953376133.973963</v>
      </c>
      <c r="L3827" s="444">
        <f t="shared" ca="1" si="154"/>
        <v>-3362763648287.7251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-3362763648287.7251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-14011515201.198854</v>
      </c>
      <c r="L3828" s="444">
        <f t="shared" ca="1" si="154"/>
        <v>-3376775163488.9238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-3376775163488.9238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-14069896514.537182</v>
      </c>
      <c r="L3829" s="444">
        <f t="shared" ca="1" si="154"/>
        <v>-3390845060003.4609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-3390845060003.4609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-14128521083.347754</v>
      </c>
      <c r="L3830" s="444">
        <f t="shared" ca="1" si="154"/>
        <v>-3404973581086.8086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-3404973581086.8086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-14187389921.195036</v>
      </c>
      <c r="L3831" s="444">
        <f t="shared" ca="1" si="154"/>
        <v>-3419160971008.0034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-3419160971008.0034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-14246504045.86668</v>
      </c>
      <c r="L3832" s="444">
        <f t="shared" ca="1" si="154"/>
        <v>-3433407475053.8701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-3433407475053.8701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-14305864479.391123</v>
      </c>
      <c r="L3833" s="444">
        <f t="shared" ref="L3833:L4087" ca="1" si="159">I3833-J3833+K3833</f>
        <v>-3447713339533.2612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-3447713339533.2612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-14365472248.055252</v>
      </c>
      <c r="L3834" s="444">
        <f t="shared" ca="1" si="159"/>
        <v>-3462078811781.3164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-3462078811781.3164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-14425328382.422152</v>
      </c>
      <c r="L3835" s="444">
        <f t="shared" ca="1" si="159"/>
        <v>-3476504140163.7388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-3476504140163.7388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-14485433917.348911</v>
      </c>
      <c r="L3836" s="444">
        <f t="shared" ca="1" si="159"/>
        <v>-3490989574081.0879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-3490989574081.0879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-14545789892.00453</v>
      </c>
      <c r="L3837" s="444">
        <f t="shared" ca="1" si="159"/>
        <v>-3505535363973.0923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-3505535363973.0923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-14606397349.887884</v>
      </c>
      <c r="L3838" s="444">
        <f t="shared" ca="1" si="159"/>
        <v>-3520141761322.98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-3520141761322.98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-14667257338.845749</v>
      </c>
      <c r="L3839" s="444">
        <f t="shared" ca="1" si="159"/>
        <v>-3534809018661.8257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-3534809018661.8257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-14728370911.09094</v>
      </c>
      <c r="L3840" s="444">
        <f t="shared" ca="1" si="159"/>
        <v>-3549537389572.9165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-3549537389572.9165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-14789739123.220486</v>
      </c>
      <c r="L3841" s="444">
        <f t="shared" ca="1" si="159"/>
        <v>-3564327128696.1372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-3564327128696.1372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-14851363036.233904</v>
      </c>
      <c r="L3842" s="444">
        <f t="shared" ca="1" si="159"/>
        <v>-3579178491732.3711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-3579178491732.3711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-14913243715.551546</v>
      </c>
      <c r="L3843" s="444">
        <f t="shared" ca="1" si="159"/>
        <v>-3594091735447.9229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-3594091735447.9229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-14975382231.033012</v>
      </c>
      <c r="L3844" s="444">
        <f t="shared" ca="1" si="159"/>
        <v>-3609067117678.9561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-3609067117678.9561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-15037779656.995649</v>
      </c>
      <c r="L3845" s="444">
        <f t="shared" ca="1" si="159"/>
        <v>-3624104897335.9517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-3624104897335.9517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-15100437072.233131</v>
      </c>
      <c r="L3846" s="444">
        <f t="shared" ca="1" si="159"/>
        <v>-3639205334408.1846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-3639205334408.1846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-15163355560.034101</v>
      </c>
      <c r="L3847" s="444">
        <f t="shared" ca="1" si="159"/>
        <v>-3654368689968.2188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-3654368689968.2188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-15226536208.200911</v>
      </c>
      <c r="L3848" s="444">
        <f t="shared" ca="1" si="159"/>
        <v>-3669595226176.4194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-3669595226176.4194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-15289980109.068415</v>
      </c>
      <c r="L3849" s="444">
        <f t="shared" ca="1" si="159"/>
        <v>-3684885206285.4878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-3684885206285.4878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-15353688359.522865</v>
      </c>
      <c r="L3850" s="444">
        <f t="shared" ca="1" si="159"/>
        <v>-3700238894645.0107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-3700238894645.0107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-15417662061.02088</v>
      </c>
      <c r="L3851" s="444">
        <f t="shared" ca="1" si="159"/>
        <v>-3715656556706.0317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-3715656556706.0317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-15481902319.608465</v>
      </c>
      <c r="L3852" s="444">
        <f t="shared" ca="1" si="159"/>
        <v>-3731138459025.6401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-3731138459025.6401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-15546410245.940166</v>
      </c>
      <c r="L3853" s="444">
        <f t="shared" ca="1" si="159"/>
        <v>-3746684869271.5801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-3746684869271.5801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-15611186955.29825</v>
      </c>
      <c r="L3854" s="444">
        <f t="shared" ca="1" si="159"/>
        <v>-3762296056226.8784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-3762296056226.8784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-15676233567.611994</v>
      </c>
      <c r="L3855" s="444">
        <f t="shared" ca="1" si="159"/>
        <v>-3777972289794.4902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-3777972289794.4902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-15741551207.477043</v>
      </c>
      <c r="L3856" s="444">
        <f t="shared" ca="1" si="159"/>
        <v>-3793713841001.9673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-3793713841001.9673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-15807141004.174862</v>
      </c>
      <c r="L3857" s="444">
        <f t="shared" ca="1" si="159"/>
        <v>-3809520982006.1421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-3809520982006.1421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-15873004091.692259</v>
      </c>
      <c r="L3858" s="444">
        <f t="shared" ca="1" si="159"/>
        <v>-3825393986097.8345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-3825393986097.8345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-15939141608.740976</v>
      </c>
      <c r="L3859" s="444">
        <f t="shared" ca="1" si="159"/>
        <v>-3841333127706.5757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-3841333127706.5757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-16005554698.777399</v>
      </c>
      <c r="L3860" s="444">
        <f t="shared" ca="1" si="159"/>
        <v>-3857338682405.353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-3857338682405.353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-16072244510.022306</v>
      </c>
      <c r="L3861" s="444">
        <f t="shared" ca="1" si="159"/>
        <v>-3873410926915.3755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-3873410926915.3755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-16139212195.480734</v>
      </c>
      <c r="L3862" s="444">
        <f t="shared" ca="1" si="159"/>
        <v>-3889550139110.8564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-3889550139110.8564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-16206458912.961901</v>
      </c>
      <c r="L3863" s="444">
        <f t="shared" ca="1" si="159"/>
        <v>-3905756598023.8184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-3905756598023.8184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-16273985825.099243</v>
      </c>
      <c r="L3864" s="444">
        <f t="shared" ca="1" si="159"/>
        <v>-3922030583848.9175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-3922030583848.9175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-16341794099.370489</v>
      </c>
      <c r="L3865" s="444">
        <f t="shared" ca="1" si="159"/>
        <v>-3938372377948.2881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-3938372377948.2881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-16409884908.117865</v>
      </c>
      <c r="L3866" s="444">
        <f t="shared" ca="1" si="159"/>
        <v>-3954782262856.4058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-3954782262856.4058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-16478259428.568356</v>
      </c>
      <c r="L3867" s="444">
        <f t="shared" ca="1" si="159"/>
        <v>-3971260522284.9741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-3971260522284.9741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-16546918842.854059</v>
      </c>
      <c r="L3868" s="444">
        <f t="shared" ca="1" si="159"/>
        <v>-3987807441127.8281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-3987807441127.8281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-16615864338.032618</v>
      </c>
      <c r="L3869" s="444">
        <f t="shared" ca="1" si="159"/>
        <v>-4004423305465.8608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-4004423305465.8608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-16685097106.107754</v>
      </c>
      <c r="L3870" s="444">
        <f t="shared" ca="1" si="159"/>
        <v>-4021108402571.9688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-4021108402571.9688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-16754618344.04987</v>
      </c>
      <c r="L3871" s="444">
        <f t="shared" ca="1" si="159"/>
        <v>-4037863020916.0186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-4037863020916.0186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-16824429253.816742</v>
      </c>
      <c r="L3872" s="444">
        <f t="shared" ca="1" si="159"/>
        <v>-4054687450169.8354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-4054687450169.8354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-16894531042.374313</v>
      </c>
      <c r="L3873" s="444">
        <f t="shared" ca="1" si="159"/>
        <v>-4071581981212.21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-4071581981212.21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-16964924921.717541</v>
      </c>
      <c r="L3874" s="444">
        <f t="shared" ca="1" si="159"/>
        <v>-4088546906133.9277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-4088546906133.9277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-17035612108.891365</v>
      </c>
      <c r="L3875" s="444">
        <f t="shared" ca="1" si="159"/>
        <v>-4105582518242.8193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-4105582518242.8193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-17106593826.011747</v>
      </c>
      <c r="L3876" s="444">
        <f t="shared" ca="1" si="159"/>
        <v>-4122689112068.8311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-4122689112068.8311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-17177871300.286798</v>
      </c>
      <c r="L3877" s="444">
        <f t="shared" ca="1" si="159"/>
        <v>-4139866983369.1177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-4139866983369.1177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-17249445764.037991</v>
      </c>
      <c r="L3878" s="444">
        <f t="shared" ca="1" si="159"/>
        <v>-4157116429133.1558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-4157116429133.1558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-17321318454.721485</v>
      </c>
      <c r="L3879" s="444">
        <f t="shared" ca="1" si="159"/>
        <v>-4174437747587.8774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-4174437747587.8774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-17393490614.94949</v>
      </c>
      <c r="L3880" s="444">
        <f t="shared" ca="1" si="159"/>
        <v>-4191831238202.8271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-4191831238202.8271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-17465963492.51178</v>
      </c>
      <c r="L3881" s="444">
        <f t="shared" ca="1" si="159"/>
        <v>-4209297201695.3389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-4209297201695.3389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-17538738340.397243</v>
      </c>
      <c r="L3882" s="444">
        <f t="shared" ca="1" si="159"/>
        <v>-4226835940035.7363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-4226835940035.7363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-17611816416.815567</v>
      </c>
      <c r="L3883" s="444">
        <f t="shared" ca="1" si="159"/>
        <v>-4244447756452.5518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-4244447756452.5518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-17685198985.218964</v>
      </c>
      <c r="L3884" s="444">
        <f t="shared" ca="1" si="159"/>
        <v>-4262132955437.7705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-4262132955437.7705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-17758887314.324043</v>
      </c>
      <c r="L3885" s="444">
        <f t="shared" ca="1" si="159"/>
        <v>-4279891842752.0947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-4279891842752.0947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-17832882678.133728</v>
      </c>
      <c r="L3886" s="444">
        <f t="shared" ca="1" si="159"/>
        <v>-4297724725430.2285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-4297724725430.2285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-17907186355.959282</v>
      </c>
      <c r="L3887" s="444">
        <f t="shared" ca="1" si="159"/>
        <v>-4315631911786.188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-4315631911786.188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-17981799632.442451</v>
      </c>
      <c r="L3888" s="444">
        <f t="shared" ca="1" si="159"/>
        <v>-4333613711418.6304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-4333613711418.6304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-18056723797.577629</v>
      </c>
      <c r="L3889" s="444">
        <f t="shared" ca="1" si="159"/>
        <v>-4351670435216.208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-4351670435216.208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-18131960146.7342</v>
      </c>
      <c r="L3890" s="444">
        <f t="shared" ca="1" si="159"/>
        <v>-4369802395362.9424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-4369802395362.9424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-18207509980.678925</v>
      </c>
      <c r="L3891" s="444">
        <f t="shared" ca="1" si="159"/>
        <v>-4388009905343.6211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-4388009905343.6211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-18283374605.598419</v>
      </c>
      <c r="L3892" s="444">
        <f t="shared" ca="1" si="159"/>
        <v>-4406293279949.2197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-4406293279949.2197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-18359555333.12175</v>
      </c>
      <c r="L3893" s="444">
        <f t="shared" ca="1" si="159"/>
        <v>-4424652835282.3418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-4424652835282.3418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-18436053480.34309</v>
      </c>
      <c r="L3894" s="444">
        <f t="shared" ca="1" si="159"/>
        <v>-4443088888762.6846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-4443088888762.6846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-18512870369.844521</v>
      </c>
      <c r="L3895" s="444">
        <f t="shared" ca="1" si="159"/>
        <v>-4461601759132.5293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-4461601759132.5293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-18590007329.718872</v>
      </c>
      <c r="L3896" s="444">
        <f t="shared" ca="1" si="159"/>
        <v>-4480191766462.248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-4480191766462.248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-18667465693.592701</v>
      </c>
      <c r="L3897" s="444">
        <f t="shared" ca="1" si="159"/>
        <v>-4498859232155.8408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-4498859232155.8408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-18745246800.649338</v>
      </c>
      <c r="L3898" s="444">
        <f t="shared" ca="1" si="159"/>
        <v>-4517604478956.4902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-4517604478956.4902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-18823351995.652042</v>
      </c>
      <c r="L3899" s="444">
        <f t="shared" ca="1" si="159"/>
        <v>-4536427830952.1426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-4536427830952.1426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-18901782628.967262</v>
      </c>
      <c r="L3900" s="444">
        <f t="shared" ca="1" si="159"/>
        <v>-4555329613581.1094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-4555329613581.1094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-18980540056.587955</v>
      </c>
      <c r="L3901" s="444">
        <f t="shared" ca="1" si="159"/>
        <v>-4574310153637.6973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-4574310153637.6973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-19059625640.15707</v>
      </c>
      <c r="L3902" s="444">
        <f t="shared" ca="1" si="159"/>
        <v>-4593369779277.8545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-4593369779277.8545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-19139040746.991058</v>
      </c>
      <c r="L3903" s="444">
        <f t="shared" ca="1" si="159"/>
        <v>-4612508820024.8457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-4612508820024.8457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-19218786750.103523</v>
      </c>
      <c r="L3904" s="444">
        <f t="shared" ca="1" si="159"/>
        <v>-4631727606774.9492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-4631727606774.9492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-19298865028.228954</v>
      </c>
      <c r="L3905" s="444">
        <f t="shared" ca="1" si="159"/>
        <v>-4651026471803.1777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-4651026471803.1777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-19379276965.846573</v>
      </c>
      <c r="L3906" s="444">
        <f t="shared" ca="1" si="159"/>
        <v>-4670405748769.0244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-4670405748769.0244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-19460023953.204269</v>
      </c>
      <c r="L3907" s="444">
        <f t="shared" ca="1" si="159"/>
        <v>-4689865772722.2285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-4689865772722.2285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-19541107386.342617</v>
      </c>
      <c r="L3908" s="444">
        <f t="shared" ca="1" si="159"/>
        <v>-4709406880108.5713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-4709406880108.5713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-19622528667.119045</v>
      </c>
      <c r="L3909" s="444">
        <f t="shared" ca="1" si="159"/>
        <v>-4729029408775.6904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-4729029408775.6904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-19704289203.232044</v>
      </c>
      <c r="L3910" s="444">
        <f t="shared" ca="1" si="159"/>
        <v>-4748733697978.9229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-4748733697978.9229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-19786390408.24551</v>
      </c>
      <c r="L3911" s="444">
        <f t="shared" ca="1" si="159"/>
        <v>-4768520088387.168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-4768520088387.168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-19868833701.613201</v>
      </c>
      <c r="L3912" s="444">
        <f t="shared" ca="1" si="159"/>
        <v>-4788388922088.7813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-4788388922088.7813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-19951620508.703255</v>
      </c>
      <c r="L3913" s="444">
        <f t="shared" ca="1" si="159"/>
        <v>-4808340542597.4844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-4808340542597.4844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-20034752260.822853</v>
      </c>
      <c r="L3914" s="444">
        <f t="shared" ca="1" si="159"/>
        <v>-4828375294858.3076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-4828375294858.3076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-20118230395.242947</v>
      </c>
      <c r="L3915" s="444">
        <f t="shared" ca="1" si="159"/>
        <v>-4848493525253.5508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-4848493525253.5508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-20202056355.223129</v>
      </c>
      <c r="L3916" s="444">
        <f t="shared" ca="1" si="159"/>
        <v>-4868695581608.7734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-4868695581608.7734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-20286231590.036556</v>
      </c>
      <c r="L3917" s="444">
        <f t="shared" ca="1" si="159"/>
        <v>-4888981813198.8096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-4888981813198.8096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-20370757554.995041</v>
      </c>
      <c r="L3918" s="444">
        <f t="shared" ca="1" si="159"/>
        <v>-4909352570753.8047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-4909352570753.8047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-20455635711.474186</v>
      </c>
      <c r="L3919" s="444">
        <f t="shared" ca="1" si="159"/>
        <v>-4929808206465.2793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-4929808206465.2793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-20540867526.938663</v>
      </c>
      <c r="L3920" s="444">
        <f t="shared" ca="1" si="159"/>
        <v>-4950349073992.2178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-4950349073992.2178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-20626454474.967575</v>
      </c>
      <c r="L3921" s="444">
        <f t="shared" ca="1" si="159"/>
        <v>-4970975528467.1855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-4970975528467.1855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-20712398035.279938</v>
      </c>
      <c r="L3922" s="444">
        <f t="shared" ca="1" si="159"/>
        <v>-4991687926502.4658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-4991687926502.4658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-20798699693.760273</v>
      </c>
      <c r="L3923" s="444">
        <f t="shared" ca="1" si="159"/>
        <v>-5012486626196.2266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-5012486626196.2266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-20885360942.484276</v>
      </c>
      <c r="L3924" s="444">
        <f t="shared" ca="1" si="159"/>
        <v>-5033371987138.7109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-5033371987138.7109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-20972383279.744629</v>
      </c>
      <c r="L3925" s="444">
        <f t="shared" ca="1" si="159"/>
        <v>-5054344370418.4551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-5054344370418.4551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-21059768210.076897</v>
      </c>
      <c r="L3926" s="444">
        <f t="shared" ca="1" si="159"/>
        <v>-5075404138628.5322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-5075404138628.5322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-21147517244.285549</v>
      </c>
      <c r="L3927" s="444">
        <f t="shared" ca="1" si="159"/>
        <v>-5096551655872.8174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-5096551655872.8174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-21235631899.470074</v>
      </c>
      <c r="L3928" s="444">
        <f t="shared" ca="1" si="159"/>
        <v>-5117787287772.2871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-5117787287772.2871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-21324113699.051197</v>
      </c>
      <c r="L3929" s="444">
        <f t="shared" ca="1" si="159"/>
        <v>-5139111401471.3379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-5139111401471.3379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-21412964172.797241</v>
      </c>
      <c r="L3930" s="444">
        <f t="shared" ca="1" si="159"/>
        <v>-5160524365644.1348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-5160524365644.1348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-21502184856.850563</v>
      </c>
      <c r="L3931" s="444">
        <f t="shared" ca="1" si="159"/>
        <v>-5182026550500.9854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-5182026550500.9854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-21591777293.754105</v>
      </c>
      <c r="L3932" s="444">
        <f t="shared" ca="1" si="159"/>
        <v>-5203618327794.7393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-5203618327794.7393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-21681743032.478081</v>
      </c>
      <c r="L3933" s="444">
        <f t="shared" ca="1" si="159"/>
        <v>-5225300070827.2178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-5225300070827.2178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-21772083628.446739</v>
      </c>
      <c r="L3934" s="444">
        <f t="shared" ca="1" si="159"/>
        <v>-5247072154455.6641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-5247072154455.6641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-21862800643.565266</v>
      </c>
      <c r="L3935" s="444">
        <f t="shared" ca="1" si="159"/>
        <v>-5268934955099.2295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-5268934955099.2295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-21953895646.246788</v>
      </c>
      <c r="L3936" s="444">
        <f t="shared" ca="1" si="159"/>
        <v>-5290888850745.4766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-5290888850745.4766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-22045370211.439484</v>
      </c>
      <c r="L3937" s="444">
        <f t="shared" ca="1" si="159"/>
        <v>-5312934220956.916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-5312934220956.916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-22137225920.653816</v>
      </c>
      <c r="L3938" s="444">
        <f t="shared" ca="1" si="159"/>
        <v>-5335071446877.5703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-5335071446877.5703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-22229464361.989876</v>
      </c>
      <c r="L3939" s="444">
        <f t="shared" ca="1" si="159"/>
        <v>-5357300911239.5605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-5357300911239.5605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-22322087130.164837</v>
      </c>
      <c r="L3940" s="444">
        <f t="shared" ca="1" si="159"/>
        <v>-5379622998369.7256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-5379622998369.7256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-22415095826.540524</v>
      </c>
      <c r="L3941" s="444">
        <f t="shared" ca="1" si="159"/>
        <v>-5402038094196.2656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-5402038094196.2656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-22508492059.151108</v>
      </c>
      <c r="L3942" s="444">
        <f t="shared" ca="1" si="159"/>
        <v>-5424546586255.417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-5424546586255.417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-22602277442.730904</v>
      </c>
      <c r="L3943" s="444">
        <f t="shared" ca="1" si="159"/>
        <v>-5447148863698.1475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-5447148863698.1475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-22696453598.742279</v>
      </c>
      <c r="L3944" s="444">
        <f t="shared" ca="1" si="159"/>
        <v>-5469845317296.8896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-5469845317296.8896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-22791022155.403706</v>
      </c>
      <c r="L3945" s="444">
        <f t="shared" ca="1" si="159"/>
        <v>-5492636339452.293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-5492636339452.293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-22885984747.717888</v>
      </c>
      <c r="L3946" s="444">
        <f t="shared" ca="1" si="159"/>
        <v>-5515522324200.0107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-5515522324200.0107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-22981343017.500046</v>
      </c>
      <c r="L3947" s="444">
        <f t="shared" ca="1" si="159"/>
        <v>-5538503667217.5107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-5538503667217.5107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-23077098613.406296</v>
      </c>
      <c r="L3948" s="444">
        <f t="shared" ca="1" si="159"/>
        <v>-5561580765830.917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-5561580765830.917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-23173253190.962154</v>
      </c>
      <c r="L3949" s="444">
        <f t="shared" ca="1" si="159"/>
        <v>-5584754019021.8789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-5584754019021.8789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-23269808412.591164</v>
      </c>
      <c r="L3950" s="444">
        <f t="shared" ca="1" si="159"/>
        <v>-5608023827434.4697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-5608023827434.4697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-23366765947.643623</v>
      </c>
      <c r="L3951" s="444">
        <f t="shared" ca="1" si="159"/>
        <v>-5631390593382.1133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-5631390593382.1133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-23464127472.425472</v>
      </c>
      <c r="L3952" s="444">
        <f t="shared" ca="1" si="159"/>
        <v>-5654854720854.5391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-5654854720854.5391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-23561894670.227245</v>
      </c>
      <c r="L3953" s="444">
        <f t="shared" ca="1" si="159"/>
        <v>-5678416615524.7666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-5678416615524.7666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-23660069231.353195</v>
      </c>
      <c r="L3954" s="444">
        <f t="shared" ca="1" si="159"/>
        <v>-5702076684756.1201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-5702076684756.1201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-23758652853.150501</v>
      </c>
      <c r="L3955" s="444">
        <f t="shared" ca="1" si="159"/>
        <v>-5725835337609.2705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-5725835337609.2705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-23857647240.038628</v>
      </c>
      <c r="L3956" s="444">
        <f t="shared" ca="1" si="159"/>
        <v>-5749692984849.3096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-5749692984849.3096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-23957054103.538788</v>
      </c>
      <c r="L3957" s="444">
        <f t="shared" ca="1" si="159"/>
        <v>-5773650038952.8486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-5773650038952.8486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-24056875162.303535</v>
      </c>
      <c r="L3958" s="444">
        <f t="shared" ca="1" si="159"/>
        <v>-5797706914115.1523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-5797706914115.1523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-24157112142.146469</v>
      </c>
      <c r="L3959" s="444">
        <f t="shared" ca="1" si="159"/>
        <v>-5821864026257.2988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-5821864026257.2988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-24257766776.072079</v>
      </c>
      <c r="L3960" s="444">
        <f t="shared" ca="1" si="159"/>
        <v>-5846121793033.3711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-5846121793033.3711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-24358840804.305714</v>
      </c>
      <c r="L3961" s="444">
        <f t="shared" ca="1" si="159"/>
        <v>-5870480633837.6768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-5870480633837.6768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-24460335974.323654</v>
      </c>
      <c r="L3962" s="444">
        <f t="shared" ca="1" si="159"/>
        <v>-5894940969812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-5894940969812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-24562254040.883331</v>
      </c>
      <c r="L3963" s="444">
        <f t="shared" ca="1" si="159"/>
        <v>-5919503223852.8838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-5919503223852.8838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-24664596766.05368</v>
      </c>
      <c r="L3964" s="444">
        <f t="shared" ca="1" si="159"/>
        <v>-5944167820618.9375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-5944167820618.9375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-24767365919.245571</v>
      </c>
      <c r="L3965" s="444">
        <f t="shared" ca="1" si="159"/>
        <v>-5968935186538.1826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-5968935186538.1826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-24870563277.242428</v>
      </c>
      <c r="L3966" s="444">
        <f t="shared" ca="1" si="159"/>
        <v>-5993805749815.4248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-5993805749815.4248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-24974190624.230938</v>
      </c>
      <c r="L3967" s="444">
        <f t="shared" ca="1" si="159"/>
        <v>-6018779940439.6553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-6018779940439.6553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-25078249751.831898</v>
      </c>
      <c r="L3968" s="444">
        <f t="shared" ca="1" si="159"/>
        <v>-6043858190191.4873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-6043858190191.4873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-25182742459.131195</v>
      </c>
      <c r="L3969" s="444">
        <f t="shared" ca="1" si="159"/>
        <v>-6069040932650.6182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-6069040932650.6182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-25287670552.710907</v>
      </c>
      <c r="L3970" s="444">
        <f t="shared" ca="1" si="159"/>
        <v>-6094328603203.3291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-6094328603203.3291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-25393035846.680538</v>
      </c>
      <c r="L3971" s="444">
        <f t="shared" ca="1" si="159"/>
        <v>-6119721639050.0098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-6119721639050.0098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-25498840162.708374</v>
      </c>
      <c r="L3972" s="444">
        <f t="shared" ca="1" si="159"/>
        <v>-6145220479212.7178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-6145220479212.7178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-25605085330.05299</v>
      </c>
      <c r="L3973" s="444">
        <f t="shared" ca="1" si="159"/>
        <v>-6170825564542.7705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-6170825564542.7705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-25711773185.594875</v>
      </c>
      <c r="L3974" s="444">
        <f t="shared" ca="1" si="159"/>
        <v>-6196537337728.3652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-6196537337728.3652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-25818905573.868187</v>
      </c>
      <c r="L3975" s="444">
        <f t="shared" ca="1" si="159"/>
        <v>-6222356243302.2334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-6222356243302.2334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-25926484347.09264</v>
      </c>
      <c r="L3976" s="444">
        <f t="shared" ca="1" si="159"/>
        <v>-6248282727649.3262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-6248282727649.3262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-26034511365.205524</v>
      </c>
      <c r="L3977" s="444">
        <f t="shared" ca="1" si="159"/>
        <v>-6274317239014.5313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-6274317239014.5313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-26142988495.893879</v>
      </c>
      <c r="L3978" s="444">
        <f t="shared" ca="1" si="159"/>
        <v>-6300460227510.4248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-6300460227510.4248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-26251917614.62677</v>
      </c>
      <c r="L3979" s="444">
        <f t="shared" ca="1" si="159"/>
        <v>-6326712145125.0518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-6326712145125.0518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-26361300604.687714</v>
      </c>
      <c r="L3980" s="444">
        <f t="shared" ca="1" si="159"/>
        <v>-6353073445729.7393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-6353073445729.7393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-26471139357.207245</v>
      </c>
      <c r="L3981" s="444">
        <f t="shared" ca="1" si="159"/>
        <v>-6379544585086.9463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-6379544585086.9463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-26581435771.19561</v>
      </c>
      <c r="L3982" s="444">
        <f t="shared" ca="1" si="159"/>
        <v>-6406126020858.1416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-6406126020858.1416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-26692191753.575588</v>
      </c>
      <c r="L3983" s="444">
        <f t="shared" ca="1" si="159"/>
        <v>-6432818212611.7168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-6432818212611.7168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-26803409219.215485</v>
      </c>
      <c r="L3984" s="444">
        <f t="shared" ca="1" si="159"/>
        <v>-6459621621830.9326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-6459621621830.9326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-26915090090.962219</v>
      </c>
      <c r="L3985" s="444">
        <f t="shared" ca="1" si="159"/>
        <v>-6486536711921.8945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-6486536711921.8945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-27027236299.674561</v>
      </c>
      <c r="L3986" s="444">
        <f t="shared" ca="1" si="159"/>
        <v>-6513563948221.5693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-6513563948221.5693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-27139849784.256538</v>
      </c>
      <c r="L3987" s="444">
        <f t="shared" ca="1" si="159"/>
        <v>-6540703798005.8262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-6540703798005.8262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-27252932491.690941</v>
      </c>
      <c r="L3988" s="444">
        <f t="shared" ca="1" si="159"/>
        <v>-6567956730497.5176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-6567956730497.5176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-27366486377.07299</v>
      </c>
      <c r="L3989" s="444">
        <f t="shared" ca="1" si="159"/>
        <v>-6595323216874.5908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-6595323216874.5908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-27480513403.644127</v>
      </c>
      <c r="L3990" s="444">
        <f t="shared" ca="1" si="159"/>
        <v>-6622803730278.2354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-6622803730278.2354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-27595015542.825981</v>
      </c>
      <c r="L3991" s="444">
        <f t="shared" ca="1" si="159"/>
        <v>-6650398745821.0615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-6650398745821.0615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-27709994774.254421</v>
      </c>
      <c r="L3992" s="444">
        <f t="shared" ca="1" si="159"/>
        <v>-6678108740595.3164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-6678108740595.3164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-27825453085.813816</v>
      </c>
      <c r="L3993" s="444">
        <f t="shared" ca="1" si="159"/>
        <v>-6705934193681.1299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-6705934193681.1299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-27941392473.671375</v>
      </c>
      <c r="L3994" s="444">
        <f t="shared" ca="1" si="159"/>
        <v>-6733875586154.8008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-6733875586154.8008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-28057814942.311668</v>
      </c>
      <c r="L3995" s="444">
        <f t="shared" ca="1" si="159"/>
        <v>-6761933401097.1123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-6761933401097.1123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-28174722504.571301</v>
      </c>
      <c r="L3996" s="444">
        <f t="shared" ca="1" si="159"/>
        <v>-6790108123601.6836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-6790108123601.6836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-28292117181.673679</v>
      </c>
      <c r="L3997" s="444">
        <f t="shared" ca="1" si="159"/>
        <v>-6818400240783.3574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-6818400240783.3574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-28410001003.263988</v>
      </c>
      <c r="L3998" s="444">
        <f t="shared" ca="1" si="159"/>
        <v>-6846810241786.6211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-6846810241786.6211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-28528376007.444256</v>
      </c>
      <c r="L3999" s="444">
        <f t="shared" ca="1" si="159"/>
        <v>-6875338617794.0654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-6875338617794.0654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-28647244240.808605</v>
      </c>
      <c r="L4000" s="444">
        <f t="shared" ca="1" si="159"/>
        <v>-6903985862034.874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-6903985862034.874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-28766607758.478642</v>
      </c>
      <c r="L4001" s="444">
        <f t="shared" ca="1" si="159"/>
        <v>-6932752469793.3525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-6932752469793.3525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-28886468624.138966</v>
      </c>
      <c r="L4002" s="444">
        <f t="shared" ca="1" si="159"/>
        <v>-6961638938417.4912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-6961638938417.4912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-29006828910.07288</v>
      </c>
      <c r="L4003" s="444">
        <f t="shared" ca="1" si="159"/>
        <v>-6990645767327.5645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-6990645767327.5645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-29127690697.198185</v>
      </c>
      <c r="L4004" s="444">
        <f t="shared" ca="1" si="159"/>
        <v>-7019773458024.7627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-7019773458024.7627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-29249056075.103176</v>
      </c>
      <c r="L4005" s="444">
        <f t="shared" ca="1" si="159"/>
        <v>-7049022514099.8662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-7049022514099.8662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-29370927142.082775</v>
      </c>
      <c r="L4006" s="444">
        <f t="shared" ca="1" si="159"/>
        <v>-7078393441241.9492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-7078393441241.9492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-29493306005.174793</v>
      </c>
      <c r="L4007" s="444">
        <f t="shared" ca="1" si="159"/>
        <v>-7107886747247.124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-7107886747247.124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-29616194780.19635</v>
      </c>
      <c r="L4008" s="444">
        <f t="shared" ca="1" si="159"/>
        <v>-7137502942027.3203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-7137502942027.3203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-29739595591.780502</v>
      </c>
      <c r="L4009" s="444">
        <f t="shared" ca="1" si="159"/>
        <v>-7167242537619.1006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-7167242537619.1006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-29863510573.412914</v>
      </c>
      <c r="L4010" s="444">
        <f t="shared" ca="1" si="159"/>
        <v>-7197106048192.5137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-7197106048192.5137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-29987941867.468811</v>
      </c>
      <c r="L4011" s="444">
        <f t="shared" ca="1" si="159"/>
        <v>-7227093990059.9824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-7227093990059.9824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-30112891625.249924</v>
      </c>
      <c r="L4012" s="444">
        <f t="shared" ca="1" si="159"/>
        <v>-7257206881685.2324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-7257206881685.2324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-30238362007.021801</v>
      </c>
      <c r="L4013" s="444">
        <f t="shared" ca="1" si="159"/>
        <v>-7287445243692.2539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-7287445243692.2539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-30364355182.051056</v>
      </c>
      <c r="L4014" s="444">
        <f t="shared" ca="1" si="159"/>
        <v>-7317809598874.3047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-7317809598874.3047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-30490873328.642937</v>
      </c>
      <c r="L4015" s="444">
        <f t="shared" ca="1" si="159"/>
        <v>-7348300472202.9473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-7348300472202.9473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-30617918634.178947</v>
      </c>
      <c r="L4016" s="444">
        <f t="shared" ca="1" si="159"/>
        <v>-7378918390837.126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-7378918390837.126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-30745493295.15469</v>
      </c>
      <c r="L4017" s="444">
        <f t="shared" ca="1" si="159"/>
        <v>-7409663884132.2803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-7409663884132.2803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-30873599517.217834</v>
      </c>
      <c r="L4018" s="444">
        <f t="shared" ca="1" si="159"/>
        <v>-7440537483649.498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-7440537483649.498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-31002239515.206245</v>
      </c>
      <c r="L4019" s="444">
        <f t="shared" ca="1" si="159"/>
        <v>-7471539723164.7041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-7471539723164.7041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-31131415513.186268</v>
      </c>
      <c r="L4020" s="444">
        <f t="shared" ca="1" si="159"/>
        <v>-7502671138677.8906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-7502671138677.8906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-31261129744.491215</v>
      </c>
      <c r="L4021" s="444">
        <f t="shared" ca="1" si="159"/>
        <v>-7533932268422.3818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-7533932268422.3818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-31391384451.759922</v>
      </c>
      <c r="L4022" s="444">
        <f t="shared" ca="1" si="159"/>
        <v>-7565323652874.1416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-7565323652874.1416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-31522181886.97559</v>
      </c>
      <c r="L4023" s="444">
        <f t="shared" ca="1" si="159"/>
        <v>-7596845834761.1172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-7596845834761.1172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-31653524311.504654</v>
      </c>
      <c r="L4024" s="444">
        <f t="shared" ca="1" si="159"/>
        <v>-7628499359072.6221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-7628499359072.6221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-31785413996.135929</v>
      </c>
      <c r="L4025" s="444">
        <f t="shared" ca="1" si="159"/>
        <v>-7660284773068.7578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-7660284773068.7578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-31917853221.119823</v>
      </c>
      <c r="L4026" s="444">
        <f t="shared" ca="1" si="159"/>
        <v>-7692202626289.8779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-7692202626289.8779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-32050844276.207825</v>
      </c>
      <c r="L4027" s="444">
        <f t="shared" ca="1" si="159"/>
        <v>-7724253470566.0859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-7724253470566.0859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-32184389460.692024</v>
      </c>
      <c r="L4028" s="444">
        <f t="shared" ca="1" si="159"/>
        <v>-7756437860026.7783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-7756437860026.7783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-32318491083.444908</v>
      </c>
      <c r="L4029" s="444">
        <f t="shared" ca="1" si="159"/>
        <v>-7788756351110.2236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-7788756351110.2236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-32453151462.959263</v>
      </c>
      <c r="L4030" s="444">
        <f t="shared" ca="1" si="159"/>
        <v>-7821209502573.1826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-7821209502573.1826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-32588372927.38826</v>
      </c>
      <c r="L4031" s="444">
        <f t="shared" ca="1" si="159"/>
        <v>-7853797875500.5713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-7853797875500.5713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-32724157814.585709</v>
      </c>
      <c r="L4032" s="444">
        <f t="shared" ca="1" si="159"/>
        <v>-7886522033315.1572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-7886522033315.1572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-32860508472.146492</v>
      </c>
      <c r="L4033" s="444">
        <f t="shared" ca="1" si="159"/>
        <v>-7919382541787.3037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-7919382541787.3037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-32997427257.447094</v>
      </c>
      <c r="L4034" s="444">
        <f t="shared" ca="1" si="159"/>
        <v>-7952379969044.751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-7952379969044.751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-33134916537.686459</v>
      </c>
      <c r="L4035" s="444">
        <f t="shared" ca="1" si="159"/>
        <v>-7985514885582.4375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-7985514885582.4375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-33272978689.926819</v>
      </c>
      <c r="L4036" s="444">
        <f t="shared" ca="1" si="159"/>
        <v>-8018787864272.3643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-8018787864272.3643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-33411616101.134846</v>
      </c>
      <c r="L4037" s="444">
        <f t="shared" ca="1" si="159"/>
        <v>-8052199480373.499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-8052199480373.499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-33550831168.222912</v>
      </c>
      <c r="L4038" s="444">
        <f t="shared" ca="1" si="159"/>
        <v>-8085750311541.7217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-8085750311541.7217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-33690626298.090508</v>
      </c>
      <c r="L4039" s="444">
        <f t="shared" ca="1" si="159"/>
        <v>-8119440937839.8125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-8119440937839.8125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-33831003907.665886</v>
      </c>
      <c r="L4040" s="444">
        <f t="shared" ca="1" si="159"/>
        <v>-8153271941747.4785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-8153271941747.4785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-33971966423.947826</v>
      </c>
      <c r="L4041" s="444">
        <f t="shared" ca="1" si="159"/>
        <v>-8187243908171.4268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-8187243908171.4268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-34113516284.047611</v>
      </c>
      <c r="L4042" s="444">
        <f t="shared" ca="1" si="159"/>
        <v>-8221357424455.4746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-8221357424455.4746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-34255655935.231144</v>
      </c>
      <c r="L4043" s="444">
        <f t="shared" ca="1" si="159"/>
        <v>-8255613080390.7061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-8255613080390.7061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-34398387834.961273</v>
      </c>
      <c r="L4044" s="444">
        <f t="shared" ca="1" si="159"/>
        <v>-8290011468225.667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-8290011468225.667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-34541714450.940285</v>
      </c>
      <c r="L4045" s="444">
        <f t="shared" ca="1" si="159"/>
        <v>-8324553182676.6074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-8324553182676.6074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-34685638261.152534</v>
      </c>
      <c r="L4046" s="444">
        <f t="shared" ca="1" si="159"/>
        <v>-8359238820937.7598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-8359238820937.7598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-34830161753.907333</v>
      </c>
      <c r="L4047" s="444">
        <f t="shared" ca="1" si="159"/>
        <v>-8394068982691.667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-8394068982691.667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-34975287427.881943</v>
      </c>
      <c r="L4048" s="444">
        <f t="shared" ca="1" si="159"/>
        <v>-8429044270119.5488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-8429044270119.5488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-35121017792.164787</v>
      </c>
      <c r="L4049" s="444">
        <f t="shared" ca="1" si="159"/>
        <v>-8464165287911.7139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-8464165287911.7139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-35267355366.298813</v>
      </c>
      <c r="L4050" s="444">
        <f t="shared" ca="1" si="159"/>
        <v>-8499432643278.0127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-8499432643278.0127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-35414302680.32505</v>
      </c>
      <c r="L4051" s="444">
        <f t="shared" ca="1" si="159"/>
        <v>-8534846945958.3379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-8534846945958.3379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-35561862274.826408</v>
      </c>
      <c r="L4052" s="444">
        <f t="shared" ca="1" si="159"/>
        <v>-8570408808233.1641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-8570408808233.1641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-35710036700.971512</v>
      </c>
      <c r="L4053" s="444">
        <f t="shared" ca="1" si="159"/>
        <v>-8606118844934.1357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-8606118844934.1357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-35858828520.558899</v>
      </c>
      <c r="L4054" s="444">
        <f t="shared" ca="1" si="159"/>
        <v>-8641977673454.6943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-8641977673454.6943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-36008240306.061226</v>
      </c>
      <c r="L4055" s="444">
        <f t="shared" ca="1" si="159"/>
        <v>-8677985913760.7559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-8677985913760.7559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-36158274640.669815</v>
      </c>
      <c r="L4056" s="444">
        <f t="shared" ca="1" si="159"/>
        <v>-8714144188401.4258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-8714144188401.4258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-36308934118.339272</v>
      </c>
      <c r="L4057" s="444">
        <f t="shared" ca="1" si="159"/>
        <v>-8750453122519.7646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-8750453122519.7646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-36460221343.832352</v>
      </c>
      <c r="L4058" s="444">
        <f t="shared" ca="1" si="159"/>
        <v>-8786913343863.5967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-8786913343863.5967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-36612138932.764984</v>
      </c>
      <c r="L4059" s="444">
        <f t="shared" ca="1" si="159"/>
        <v>-8823525482796.3613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-8823525482796.3613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-36764689511.651505</v>
      </c>
      <c r="L4060" s="444">
        <f t="shared" ca="1" si="159"/>
        <v>-8860290172308.0137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-8860290172308.0137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-36917875717.950058</v>
      </c>
      <c r="L4061" s="444">
        <f t="shared" ca="1" si="159"/>
        <v>-8897208048025.9629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-8897208048025.9629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-37071700200.108177</v>
      </c>
      <c r="L4062" s="444">
        <f t="shared" ca="1" si="159"/>
        <v>-8934279748226.0703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-8934279748226.0703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-37226165617.608627</v>
      </c>
      <c r="L4063" s="444">
        <f t="shared" ca="1" si="159"/>
        <v>-8971505913843.6797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-8971505913843.6797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-37381274641.015335</v>
      </c>
      <c r="L4064" s="444">
        <f t="shared" ca="1" si="159"/>
        <v>-9008887188484.6953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-9008887188484.6953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-37537029952.019562</v>
      </c>
      <c r="L4065" s="444">
        <f t="shared" ca="1" si="159"/>
        <v>-9046424218436.7148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-9046424218436.7148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-37693434243.486313</v>
      </c>
      <c r="L4066" s="444">
        <f t="shared" ca="1" si="159"/>
        <v>-9084117652680.2012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-9084117652680.2012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-37850490219.500839</v>
      </c>
      <c r="L4067" s="444">
        <f t="shared" ca="1" si="159"/>
        <v>-9121968142899.7012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-9121968142899.7012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-38008200595.415421</v>
      </c>
      <c r="L4068" s="444">
        <f t="shared" ca="1" si="159"/>
        <v>-9159976343495.1172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-9159976343495.1172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-38166568097.896324</v>
      </c>
      <c r="L4069" s="444">
        <f t="shared" ca="1" si="159"/>
        <v>-9198142911593.0137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-9198142911593.0137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-38325595464.970886</v>
      </c>
      <c r="L4070" s="444">
        <f t="shared" ca="1" si="159"/>
        <v>-9236468507057.9844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-9236468507057.9844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-38485285446.074936</v>
      </c>
      <c r="L4071" s="444">
        <f t="shared" ca="1" si="159"/>
        <v>-9274953792504.0586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-9274953792504.0586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-38645640802.100243</v>
      </c>
      <c r="L4072" s="444">
        <f t="shared" ca="1" si="159"/>
        <v>-9313599433306.1582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-9313599433306.1582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-38806664305.442322</v>
      </c>
      <c r="L4073" s="444">
        <f t="shared" ca="1" si="159"/>
        <v>-9352406097611.5996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-9352406097611.5996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-38968358740.048332</v>
      </c>
      <c r="L4074" s="444">
        <f t="shared" ca="1" si="159"/>
        <v>-9391374456351.6484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-9391374456351.6484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-39130726901.465202</v>
      </c>
      <c r="L4075" s="444">
        <f t="shared" ca="1" si="159"/>
        <v>-9430505183253.1133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-9430505183253.1133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-39293771596.88797</v>
      </c>
      <c r="L4076" s="444">
        <f t="shared" ca="1" si="159"/>
        <v>-9469798954850.002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-9469798954850.002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-39457495645.208344</v>
      </c>
      <c r="L4077" s="444">
        <f t="shared" ca="1" si="159"/>
        <v>-9509256450495.2109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-9509256450495.2109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-39621901877.063377</v>
      </c>
      <c r="L4078" s="444">
        <f t="shared" ca="1" si="159"/>
        <v>-9548878352372.2734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-9548878352372.2734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-39786993134.884476</v>
      </c>
      <c r="L4079" s="444">
        <f t="shared" ca="1" si="159"/>
        <v>-9588665345507.1582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-9588665345507.1582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-39952772272.946495</v>
      </c>
      <c r="L4080" s="444">
        <f t="shared" ca="1" si="159"/>
        <v>-9628618117780.1055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-9628618117780.1055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-40119242157.417107</v>
      </c>
      <c r="L4081" s="444">
        <f t="shared" ca="1" si="159"/>
        <v>-9668737359937.5234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-9668737359937.5234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-40286405666.406349</v>
      </c>
      <c r="L4082" s="444">
        <f t="shared" ca="1" si="159"/>
        <v>-9709023765603.9297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-9709023765603.9297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-40454265690.016373</v>
      </c>
      <c r="L4083" s="444">
        <f t="shared" ca="1" si="159"/>
        <v>-9749478031293.9453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-9749478031293.9453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-40622825130.391441</v>
      </c>
      <c r="L4084" s="444">
        <f t="shared" ca="1" si="159"/>
        <v>-9790100856424.3359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-9790100856424.3359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-40792086901.768066</v>
      </c>
      <c r="L4085" s="444">
        <f t="shared" ca="1" si="159"/>
        <v>-9830892943326.1035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-9830892943326.1035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-40962053930.525429</v>
      </c>
      <c r="L4086" s="444">
        <f t="shared" ca="1" si="159"/>
        <v>-9871854997256.6289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-9871854997256.6289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-41132729155.235954</v>
      </c>
      <c r="L4087" s="444">
        <f t="shared" ca="1" si="159"/>
        <v>-9912987726411.8652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-9912987726411.8652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-41304115526.716103</v>
      </c>
      <c r="L4088" s="444">
        <f t="shared" ref="L4088:L4342" ca="1" si="164">I4088-J4088+K4088</f>
        <v>-9954291841938.582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-9954291841938.582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-41476216008.077423</v>
      </c>
      <c r="L4089" s="444">
        <f t="shared" ca="1" si="164"/>
        <v>-9995768057946.6602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-9995768057946.6602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-41649033574.777748</v>
      </c>
      <c r="L4090" s="444">
        <f t="shared" ca="1" si="164"/>
        <v>-10037417091521.438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-10037417091521.438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-41822571214.672653</v>
      </c>
      <c r="L4091" s="444">
        <f t="shared" ca="1" si="164"/>
        <v>-10079239662736.109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-10079239662736.109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-41996831928.067123</v>
      </c>
      <c r="L4092" s="444">
        <f t="shared" ca="1" si="164"/>
        <v>-10121236494664.176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-10121236494664.176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-42171818727.767395</v>
      </c>
      <c r="L4093" s="444">
        <f t="shared" ca="1" si="164"/>
        <v>-10163408313391.943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-10163408313391.943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-42347534639.133095</v>
      </c>
      <c r="L4094" s="444">
        <f t="shared" ca="1" si="164"/>
        <v>-10205755848031.076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-10205755848031.076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-42523982700.129486</v>
      </c>
      <c r="L4095" s="444">
        <f t="shared" ca="1" si="164"/>
        <v>-10248279830731.205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-10248279830731.205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-42701165961.38002</v>
      </c>
      <c r="L4096" s="444">
        <f t="shared" ca="1" si="164"/>
        <v>-10290980996692.586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-10290980996692.586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-42879087486.219109</v>
      </c>
      <c r="L4097" s="444">
        <f t="shared" ca="1" si="164"/>
        <v>-10333860084178.805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-10333860084178.805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-43057750350.745018</v>
      </c>
      <c r="L4098" s="444">
        <f t="shared" ca="1" si="164"/>
        <v>-10376917834529.549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-10376917834529.549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-43237157643.873123</v>
      </c>
      <c r="L4099" s="444">
        <f t="shared" ca="1" si="164"/>
        <v>-10420154992173.422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-10420154992173.422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-43417312467.389259</v>
      </c>
      <c r="L4100" s="444">
        <f t="shared" ca="1" si="164"/>
        <v>-10463572304640.811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-10463572304640.811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-43598217936.00338</v>
      </c>
      <c r="L4101" s="444">
        <f t="shared" ca="1" si="164"/>
        <v>-10507170522576.814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-10507170522576.814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-43779877177.403397</v>
      </c>
      <c r="L4102" s="444">
        <f t="shared" ca="1" si="164"/>
        <v>-10550950399754.219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-10550950399754.219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-43962293332.309242</v>
      </c>
      <c r="L4103" s="444">
        <f t="shared" ca="1" si="164"/>
        <v>-10594912693086.527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-10594912693086.527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-44145469554.527199</v>
      </c>
      <c r="L4104" s="444">
        <f t="shared" ca="1" si="164"/>
        <v>-10639058162641.055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-10639058162641.055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-44329409011.004395</v>
      </c>
      <c r="L4105" s="444">
        <f t="shared" ca="1" si="164"/>
        <v>-10683387571652.059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-10683387571652.059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-44514114881.883575</v>
      </c>
      <c r="L4106" s="444">
        <f t="shared" ca="1" si="164"/>
        <v>-10727901686533.941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-10727901686533.941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-44699590360.55809</v>
      </c>
      <c r="L4107" s="444">
        <f t="shared" ca="1" si="164"/>
        <v>-10772601276894.5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-10772601276894.5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-44885838653.727081</v>
      </c>
      <c r="L4108" s="444">
        <f t="shared" ca="1" si="164"/>
        <v>-10817487115548.227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-10817487115548.227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-45072862981.450943</v>
      </c>
      <c r="L4109" s="444">
        <f t="shared" ca="1" si="164"/>
        <v>-10862559978529.678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-10862559978529.678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-45260666577.206993</v>
      </c>
      <c r="L4110" s="444">
        <f t="shared" ca="1" si="164"/>
        <v>-10907820645106.885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-10907820645106.885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-45449252687.945351</v>
      </c>
      <c r="L4111" s="444">
        <f t="shared" ca="1" si="164"/>
        <v>-10953269897794.83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-10953269897794.83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-45638624574.145126</v>
      </c>
      <c r="L4112" s="444">
        <f t="shared" ca="1" si="164"/>
        <v>-10998908522368.975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-10998908522368.975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-45828785509.870728</v>
      </c>
      <c r="L4113" s="444">
        <f t="shared" ca="1" si="164"/>
        <v>-11044737307878.846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-11044737307878.846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-46019738782.828522</v>
      </c>
      <c r="L4114" s="444">
        <f t="shared" ca="1" si="164"/>
        <v>-11090757046661.674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-11090757046661.674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-46211487694.423637</v>
      </c>
      <c r="L4115" s="444">
        <f t="shared" ca="1" si="164"/>
        <v>-11136968534356.098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-11136968534356.098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-46404035559.81707</v>
      </c>
      <c r="L4116" s="444">
        <f t="shared" ca="1" si="164"/>
        <v>-11183372569915.914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-11183372569915.914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-46597385707.982971</v>
      </c>
      <c r="L4117" s="444">
        <f t="shared" ca="1" si="164"/>
        <v>-11229969955623.896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-11229969955623.896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-46791541481.766235</v>
      </c>
      <c r="L4118" s="444">
        <f t="shared" ca="1" si="164"/>
        <v>-11276761497105.662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-11276761497105.662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-46986506237.940262</v>
      </c>
      <c r="L4119" s="444">
        <f t="shared" ca="1" si="164"/>
        <v>-11323748003343.602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-11323748003343.602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-47182283347.265007</v>
      </c>
      <c r="L4120" s="444">
        <f t="shared" ca="1" si="164"/>
        <v>-11370930286690.867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-11370930286690.867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-47378876194.54528</v>
      </c>
      <c r="L4121" s="444">
        <f t="shared" ca="1" si="164"/>
        <v>-11418309162885.412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-11418309162885.412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-47576288178.689217</v>
      </c>
      <c r="L4122" s="444">
        <f t="shared" ca="1" si="164"/>
        <v>-11465885451064.102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-11465885451064.102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-47774522712.76709</v>
      </c>
      <c r="L4123" s="444">
        <f t="shared" ca="1" si="164"/>
        <v>-11513659973776.869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-11513659973776.869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-47973583224.07029</v>
      </c>
      <c r="L4124" s="444">
        <f t="shared" ca="1" si="164"/>
        <v>-11561633557000.939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-11561633557000.939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-48173473154.170578</v>
      </c>
      <c r="L4125" s="444">
        <f t="shared" ca="1" si="164"/>
        <v>-11609807030155.109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-11609807030155.109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-48374195958.979622</v>
      </c>
      <c r="L4126" s="444">
        <f t="shared" ca="1" si="164"/>
        <v>-11658181226114.09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-11658181226114.09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-48575755108.808708</v>
      </c>
      <c r="L4127" s="444">
        <f t="shared" ca="1" si="164"/>
        <v>-11706756981222.898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-11706756981222.898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-48778154088.428741</v>
      </c>
      <c r="L4128" s="444">
        <f t="shared" ca="1" si="164"/>
        <v>-11755535135311.328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-11755535135311.328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-48981396397.130531</v>
      </c>
      <c r="L4129" s="444">
        <f t="shared" ca="1" si="164"/>
        <v>-11804516531708.459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-11804516531708.459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-49185485548.785248</v>
      </c>
      <c r="L4130" s="444">
        <f t="shared" ca="1" si="164"/>
        <v>-11853702017257.244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-11853702017257.244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-49390425071.905182</v>
      </c>
      <c r="L4131" s="444">
        <f t="shared" ca="1" si="164"/>
        <v>-11903092442329.148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-11903092442329.148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-49596218509.704788</v>
      </c>
      <c r="L4132" s="444">
        <f t="shared" ca="1" si="164"/>
        <v>-11952688660838.854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-11952688660838.854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-49802869420.161888</v>
      </c>
      <c r="L4133" s="444">
        <f t="shared" ca="1" si="164"/>
        <v>-12002491530259.016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-12002491530259.016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-50010381376.079231</v>
      </c>
      <c r="L4134" s="444">
        <f t="shared" ca="1" si="164"/>
        <v>-12052501911635.096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-12052501911635.096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-50218757965.146233</v>
      </c>
      <c r="L4135" s="444">
        <f t="shared" ca="1" si="164"/>
        <v>-12102720669600.242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-12102720669600.242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-50428002790.001007</v>
      </c>
      <c r="L4136" s="444">
        <f t="shared" ca="1" si="164"/>
        <v>-12153148672390.244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-12153148672390.244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-50638119468.292686</v>
      </c>
      <c r="L4137" s="444">
        <f t="shared" ca="1" si="164"/>
        <v>-12203786791858.537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-12203786791858.537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-50849111632.743904</v>
      </c>
      <c r="L4138" s="444">
        <f t="shared" ca="1" si="164"/>
        <v>-12254635903491.281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-12254635903491.281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-51060982931.213669</v>
      </c>
      <c r="L4139" s="444">
        <f t="shared" ca="1" si="164"/>
        <v>-12305696886422.494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-12305696886422.494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-51273737026.760391</v>
      </c>
      <c r="L4140" s="444">
        <f t="shared" ca="1" si="164"/>
        <v>-12356970623449.254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-12356970623449.254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-51487377597.705223</v>
      </c>
      <c r="L4141" s="444">
        <f t="shared" ca="1" si="164"/>
        <v>-12408458001046.959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-12408458001046.959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-51701908337.695663</v>
      </c>
      <c r="L4142" s="444">
        <f t="shared" ca="1" si="164"/>
        <v>-12460159909384.654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-12460159909384.654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-51917332955.769394</v>
      </c>
      <c r="L4143" s="444">
        <f t="shared" ca="1" si="164"/>
        <v>-12512077242340.424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-12512077242340.424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-52133655176.418434</v>
      </c>
      <c r="L4144" s="444">
        <f t="shared" ca="1" si="164"/>
        <v>-12564210897516.842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-12564210897516.842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-52350878739.653503</v>
      </c>
      <c r="L4145" s="444">
        <f t="shared" ca="1" si="164"/>
        <v>-12616561776256.496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-12616561776256.496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-52569007401.068733</v>
      </c>
      <c r="L4146" s="444">
        <f t="shared" ca="1" si="164"/>
        <v>-12669130783657.564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-12669130783657.564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-52788044931.906517</v>
      </c>
      <c r="L4147" s="444">
        <f t="shared" ca="1" si="164"/>
        <v>-12721918828589.471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-12721918828589.471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-53007995119.122795</v>
      </c>
      <c r="L4148" s="444">
        <f t="shared" ca="1" si="164"/>
        <v>-12774926823708.594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-12774926823708.594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-53228861765.452477</v>
      </c>
      <c r="L4149" s="444">
        <f t="shared" ca="1" si="164"/>
        <v>-12828155685474.047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-12828155685474.047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-53450648689.475197</v>
      </c>
      <c r="L4150" s="444">
        <f t="shared" ca="1" si="164"/>
        <v>-12881606334163.521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-12881606334163.521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-53673359725.681335</v>
      </c>
      <c r="L4151" s="444">
        <f t="shared" ca="1" si="164"/>
        <v>-12935279693889.203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-12935279693889.203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-53896998724.538345</v>
      </c>
      <c r="L4152" s="444">
        <f t="shared" ca="1" si="164"/>
        <v>-12989176692613.742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-12989176692613.742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-54121569552.557259</v>
      </c>
      <c r="L4153" s="444">
        <f t="shared" ca="1" si="164"/>
        <v>-13043298262166.299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-13043298262166.299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-54347076092.359581</v>
      </c>
      <c r="L4154" s="444">
        <f t="shared" ca="1" si="164"/>
        <v>-13097645338258.658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-13097645338258.658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-54573522242.744408</v>
      </c>
      <c r="L4155" s="444">
        <f t="shared" ca="1" si="164"/>
        <v>-13152218860501.402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-13152218860501.402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-54800911918.755844</v>
      </c>
      <c r="L4156" s="444">
        <f t="shared" ca="1" si="164"/>
        <v>-13207019772420.158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-13207019772420.158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-55029249051.750656</v>
      </c>
      <c r="L4157" s="444">
        <f t="shared" ca="1" si="164"/>
        <v>-13262049021471.908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-13262049021471.908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-55258537589.466286</v>
      </c>
      <c r="L4158" s="444">
        <f t="shared" ca="1" si="164"/>
        <v>-13317307559061.375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-13317307559061.375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-55488781496.089058</v>
      </c>
      <c r="L4159" s="444">
        <f t="shared" ca="1" si="164"/>
        <v>-13372796340557.465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-13372796340557.465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-55719984752.322769</v>
      </c>
      <c r="L4160" s="444">
        <f t="shared" ca="1" si="164"/>
        <v>-13428516325309.787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-13428516325309.787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-55952151355.457443</v>
      </c>
      <c r="L4161" s="444">
        <f t="shared" ca="1" si="164"/>
        <v>-13484468476665.244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-13484468476665.244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-56185285319.438515</v>
      </c>
      <c r="L4162" s="444">
        <f t="shared" ca="1" si="164"/>
        <v>-13540653761984.684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-13540653761984.684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-56419390674.93618</v>
      </c>
      <c r="L4163" s="444">
        <f t="shared" ca="1" si="164"/>
        <v>-13597073152659.619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-13597073152659.619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-56654471469.415077</v>
      </c>
      <c r="L4164" s="444">
        <f t="shared" ca="1" si="164"/>
        <v>-13653727624129.035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-13653727624129.035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-56890531767.204315</v>
      </c>
      <c r="L4165" s="444">
        <f t="shared" ca="1" si="164"/>
        <v>-13710618155896.24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-13710618155896.24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-57127575649.567657</v>
      </c>
      <c r="L4166" s="444">
        <f t="shared" ca="1" si="164"/>
        <v>-13767745731545.809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-13767745731545.809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-57365607214.7742</v>
      </c>
      <c r="L4167" s="444">
        <f t="shared" ca="1" si="164"/>
        <v>-13825111338760.582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-13825111338760.582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-57604630578.169083</v>
      </c>
      <c r="L4168" s="444">
        <f t="shared" ca="1" si="164"/>
        <v>-13882715969338.752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-13882715969338.752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-57844649872.244789</v>
      </c>
      <c r="L4169" s="444">
        <f t="shared" ca="1" si="164"/>
        <v>-13940560619210.996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-13940560619210.996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-58085669246.712486</v>
      </c>
      <c r="L4170" s="444">
        <f t="shared" ca="1" si="164"/>
        <v>-13998646288457.709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-13998646288457.709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-58327692868.573776</v>
      </c>
      <c r="L4171" s="444">
        <f t="shared" ca="1" si="164"/>
        <v>-14056973981326.283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-14056973981326.283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-58570724922.192848</v>
      </c>
      <c r="L4172" s="444">
        <f t="shared" ca="1" si="164"/>
        <v>-14115544706248.477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-14115544706248.477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-58814769609.36866</v>
      </c>
      <c r="L4173" s="444">
        <f t="shared" ca="1" si="164"/>
        <v>-14174359475857.846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-14174359475857.846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-59059831149.407692</v>
      </c>
      <c r="L4174" s="444">
        <f t="shared" ca="1" si="164"/>
        <v>-14233419307007.254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-14233419307007.254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-59305913779.196892</v>
      </c>
      <c r="L4175" s="444">
        <f t="shared" ca="1" si="164"/>
        <v>-14292725220786.451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-14292725220786.451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-59553021753.276878</v>
      </c>
      <c r="L4176" s="444">
        <f t="shared" ca="1" si="164"/>
        <v>-14352278242539.729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-14352278242539.729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-59801159343.915535</v>
      </c>
      <c r="L4177" s="444">
        <f t="shared" ca="1" si="164"/>
        <v>-14412079401883.645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-14412079401883.645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-60050330841.181854</v>
      </c>
      <c r="L4178" s="444">
        <f t="shared" ca="1" si="164"/>
        <v>-14472129732724.826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-14472129732724.826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-60300540553.020111</v>
      </c>
      <c r="L4179" s="444">
        <f t="shared" ca="1" si="164"/>
        <v>-14532430273277.846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-14532430273277.846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-60551792805.324356</v>
      </c>
      <c r="L4180" s="444">
        <f t="shared" ca="1" si="164"/>
        <v>-14592982066083.17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-14592982066083.17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-60804091942.013206</v>
      </c>
      <c r="L4181" s="444">
        <f t="shared" ca="1" si="164"/>
        <v>-14653786158025.184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-14653786158025.184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-61057442325.104927</v>
      </c>
      <c r="L4182" s="444">
        <f t="shared" ca="1" si="164"/>
        <v>-14714843600350.289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-14714843600350.289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-61311848334.79287</v>
      </c>
      <c r="L4183" s="444">
        <f t="shared" ca="1" si="164"/>
        <v>-14776155448685.082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-14776155448685.082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-61567314369.521172</v>
      </c>
      <c r="L4184" s="444">
        <f t="shared" ca="1" si="164"/>
        <v>-14837722763054.604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-14837722763054.604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-61823844846.060844</v>
      </c>
      <c r="L4185" s="444">
        <f t="shared" ca="1" si="164"/>
        <v>-14899546607900.664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-14899546607900.664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-62081444199.58609</v>
      </c>
      <c r="L4186" s="444">
        <f t="shared" ca="1" si="164"/>
        <v>-14961628052100.25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-14961628052100.25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-62340116883.751038</v>
      </c>
      <c r="L4187" s="444">
        <f t="shared" ca="1" si="164"/>
        <v>-15023968168984.002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-15023968168984.002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-62599867370.76667</v>
      </c>
      <c r="L4188" s="444">
        <f t="shared" ca="1" si="164"/>
        <v>-15086568036354.77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-15086568036354.77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-62860700151.478203</v>
      </c>
      <c r="L4189" s="444">
        <f t="shared" ca="1" si="164"/>
        <v>-15149428736506.248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-15149428736506.248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-63122619735.442711</v>
      </c>
      <c r="L4190" s="444">
        <f t="shared" ca="1" si="164"/>
        <v>-15212551356241.691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-15212551356241.691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-63385630651.00705</v>
      </c>
      <c r="L4191" s="444">
        <f t="shared" ca="1" si="164"/>
        <v>-15275936986892.699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-15275936986892.699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-63649737445.386253</v>
      </c>
      <c r="L4192" s="444">
        <f t="shared" ca="1" si="164"/>
        <v>-15339586724338.086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-15339586724338.086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-63914944684.742027</v>
      </c>
      <c r="L4193" s="444">
        <f t="shared" ca="1" si="164"/>
        <v>-15403501669022.828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-15403501669022.828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-64181256954.26178</v>
      </c>
      <c r="L4194" s="444">
        <f t="shared" ca="1" si="164"/>
        <v>-15467682925977.09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-15467682925977.09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-64448678858.237877</v>
      </c>
      <c r="L4195" s="444">
        <f t="shared" ca="1" si="164"/>
        <v>-15532131604835.328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-15532131604835.328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-64717215020.147202</v>
      </c>
      <c r="L4196" s="444">
        <f t="shared" ca="1" si="164"/>
        <v>-15596848819855.475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-15596848819855.475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-64986870082.73114</v>
      </c>
      <c r="L4197" s="444">
        <f t="shared" ca="1" si="164"/>
        <v>-15661835689938.205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-15661835689938.205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-65257648708.075851</v>
      </c>
      <c r="L4198" s="444">
        <f t="shared" ca="1" si="164"/>
        <v>-15727093338646.281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-15727093338646.281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-65529555577.692833</v>
      </c>
      <c r="L4199" s="444">
        <f t="shared" ca="1" si="164"/>
        <v>-15792622894223.975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-15792622894223.975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-65802595392.599899</v>
      </c>
      <c r="L4200" s="444">
        <f t="shared" ca="1" si="164"/>
        <v>-15858425489616.574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-15858425489616.574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-66076772873.40239</v>
      </c>
      <c r="L4201" s="444">
        <f t="shared" ca="1" si="164"/>
        <v>-15924502262489.977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-15924502262489.977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-66352092760.374901</v>
      </c>
      <c r="L4202" s="444">
        <f t="shared" ca="1" si="164"/>
        <v>-15990854355250.352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-15990854355250.352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-66628559813.543129</v>
      </c>
      <c r="L4203" s="444">
        <f t="shared" ca="1" si="164"/>
        <v>-16057482915063.895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-16057482915063.895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-66906178812.766228</v>
      </c>
      <c r="L4204" s="444">
        <f t="shared" ca="1" si="164"/>
        <v>-16124389093876.66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-16124389093876.66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-67184954557.81942</v>
      </c>
      <c r="L4205" s="444">
        <f t="shared" ca="1" si="164"/>
        <v>-16191574048434.48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-16191574048434.48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-67464891868.477013</v>
      </c>
      <c r="L4206" s="444">
        <f t="shared" ca="1" si="164"/>
        <v>-16259038940302.957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-16259038940302.957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-67745995584.59565</v>
      </c>
      <c r="L4207" s="444">
        <f t="shared" ca="1" si="164"/>
        <v>-16326784935887.553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-16326784935887.553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-68028270566.198128</v>
      </c>
      <c r="L4208" s="444">
        <f t="shared" ca="1" si="164"/>
        <v>-16394813206453.75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-16394813206453.75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-68311721693.557297</v>
      </c>
      <c r="L4209" s="444">
        <f t="shared" ca="1" si="164"/>
        <v>-16463124928147.307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-16463124928147.307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-68596353867.280434</v>
      </c>
      <c r="L4210" s="444">
        <f t="shared" ca="1" si="164"/>
        <v>-16531721282014.588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-16531721282014.588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-68882172008.394119</v>
      </c>
      <c r="L4211" s="444">
        <f t="shared" ca="1" si="164"/>
        <v>-16600603454022.982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-16600603454022.982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-69169181058.429092</v>
      </c>
      <c r="L4212" s="444">
        <f t="shared" ca="1" si="164"/>
        <v>-16669772635081.412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-16669772635081.412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-69457385979.50589</v>
      </c>
      <c r="L4213" s="444">
        <f t="shared" ca="1" si="164"/>
        <v>-16739230021060.918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-16739230021060.918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-69746791754.420502</v>
      </c>
      <c r="L4214" s="444">
        <f t="shared" ca="1" si="164"/>
        <v>-16808976812815.338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-16808976812815.338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-70037403386.730576</v>
      </c>
      <c r="L4215" s="444">
        <f t="shared" ca="1" si="164"/>
        <v>-16879014216202.068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-16879014216202.068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-70329225900.841949</v>
      </c>
      <c r="L4216" s="444">
        <f t="shared" ca="1" si="164"/>
        <v>-16949343442102.91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-16949343442102.91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-70622264342.095459</v>
      </c>
      <c r="L4217" s="444">
        <f t="shared" ca="1" si="164"/>
        <v>-17019965706445.006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-17019965706445.006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-70916523776.854202</v>
      </c>
      <c r="L4218" s="444">
        <f t="shared" ca="1" si="164"/>
        <v>-17090882230221.859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-17090882230221.859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-71212009292.591095</v>
      </c>
      <c r="L4219" s="444">
        <f t="shared" ca="1" si="164"/>
        <v>-17162094239514.451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-17162094239514.451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-71508725997.976883</v>
      </c>
      <c r="L4220" s="444">
        <f t="shared" ca="1" si="164"/>
        <v>-17233602965512.428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-17233602965512.428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-71806679022.96846</v>
      </c>
      <c r="L4221" s="444">
        <f t="shared" ca="1" si="164"/>
        <v>-17305409644535.396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-17305409644535.396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-72105873518.897491</v>
      </c>
      <c r="L4222" s="444">
        <f t="shared" ca="1" si="164"/>
        <v>-17377515518054.295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-17377515518054.295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-72406314658.559555</v>
      </c>
      <c r="L4223" s="444">
        <f t="shared" ca="1" si="164"/>
        <v>-17449921832712.854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-17449921832712.854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-72708007636.303558</v>
      </c>
      <c r="L4224" s="444">
        <f t="shared" ca="1" si="164"/>
        <v>-17522629840349.156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-17522629840349.156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-73010957668.12149</v>
      </c>
      <c r="L4225" s="444">
        <f t="shared" ca="1" si="164"/>
        <v>-17595640798017.277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-17595640798017.277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-73315169991.738647</v>
      </c>
      <c r="L4226" s="444">
        <f t="shared" ca="1" si="164"/>
        <v>-17668955968009.016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-17668955968009.016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-73620649866.704224</v>
      </c>
      <c r="L4227" s="444">
        <f t="shared" ca="1" si="164"/>
        <v>-17742576617875.719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-17742576617875.719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-73927402574.482162</v>
      </c>
      <c r="L4228" s="444">
        <f t="shared" ca="1" si="164"/>
        <v>-17816504020450.199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-17816504020450.199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-74235433418.542496</v>
      </c>
      <c r="L4229" s="444">
        <f t="shared" ca="1" si="164"/>
        <v>-17890739453868.742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-17890739453868.742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-74544747724.453094</v>
      </c>
      <c r="L4230" s="444">
        <f t="shared" ca="1" si="164"/>
        <v>-17965284201593.195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-17965284201593.195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-74855350839.971649</v>
      </c>
      <c r="L4231" s="444">
        <f t="shared" ca="1" si="164"/>
        <v>-18040139552433.168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-18040139552433.168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-75167248135.138199</v>
      </c>
      <c r="L4232" s="444">
        <f t="shared" ca="1" si="164"/>
        <v>-18115306800568.305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-18115306800568.305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-75480445002.367935</v>
      </c>
      <c r="L4233" s="444">
        <f t="shared" ca="1" si="164"/>
        <v>-18190787245570.672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-18190787245570.672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-75794946856.544464</v>
      </c>
      <c r="L4234" s="444">
        <f t="shared" ca="1" si="164"/>
        <v>-18266582192427.215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-18266582192427.215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-76110759135.113388</v>
      </c>
      <c r="L4235" s="444">
        <f t="shared" ca="1" si="164"/>
        <v>-18342692951562.328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-18342692951562.328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-76427887298.176361</v>
      </c>
      <c r="L4236" s="444">
        <f t="shared" ca="1" si="164"/>
        <v>-18419120838860.504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-18419120838860.504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-76746336828.585434</v>
      </c>
      <c r="L4237" s="444">
        <f t="shared" ca="1" si="164"/>
        <v>-18495867175689.09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-18495867175689.09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-77066113232.037872</v>
      </c>
      <c r="L4238" s="444">
        <f t="shared" ca="1" si="164"/>
        <v>-18572933288921.129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-18572933288921.129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-77387222037.171371</v>
      </c>
      <c r="L4239" s="444">
        <f t="shared" ca="1" si="164"/>
        <v>-18650320510958.301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-18650320510958.301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-77709668795.659592</v>
      </c>
      <c r="L4240" s="444">
        <f t="shared" ca="1" si="164"/>
        <v>-18728030179753.961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-18728030179753.961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-78033459082.308167</v>
      </c>
      <c r="L4241" s="444">
        <f t="shared" ca="1" si="164"/>
        <v>-18806063638836.27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-18806063638836.27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-78358598495.151123</v>
      </c>
      <c r="L4242" s="444">
        <f t="shared" ca="1" si="164"/>
        <v>-18884422237331.422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-18884422237331.422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-78685092655.547592</v>
      </c>
      <c r="L4243" s="444">
        <f t="shared" ca="1" si="164"/>
        <v>-18963107329986.969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-18963107329986.969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-79012947208.279037</v>
      </c>
      <c r="L4244" s="444">
        <f t="shared" ca="1" si="164"/>
        <v>-19042120277195.246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-19042120277195.246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-79342167821.646851</v>
      </c>
      <c r="L4245" s="444">
        <f t="shared" ca="1" si="164"/>
        <v>-19121462445016.895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-19121462445016.895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-79672760187.570389</v>
      </c>
      <c r="L4246" s="444">
        <f t="shared" ca="1" si="164"/>
        <v>-19201135205204.465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-19201135205204.465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-80004730021.685272</v>
      </c>
      <c r="L4247" s="444">
        <f t="shared" ca="1" si="164"/>
        <v>-19281139935226.148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-19281139935226.148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-80338083063.442291</v>
      </c>
      <c r="L4248" s="444">
        <f t="shared" ca="1" si="164"/>
        <v>-19361478018289.59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-19361478018289.59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-80672825076.206619</v>
      </c>
      <c r="L4249" s="444">
        <f t="shared" ca="1" si="164"/>
        <v>-19442150843365.797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-19442150843365.797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-81008961847.357483</v>
      </c>
      <c r="L4250" s="444">
        <f t="shared" ca="1" si="164"/>
        <v>-19523159805213.156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-19523159805213.156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-81346499188.388153</v>
      </c>
      <c r="L4251" s="444">
        <f t="shared" ca="1" si="164"/>
        <v>-19604506304401.543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-19604506304401.543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-81685442935.006424</v>
      </c>
      <c r="L4252" s="444">
        <f t="shared" ca="1" si="164"/>
        <v>-19686191747336.551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-19686191747336.551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-82025798947.235626</v>
      </c>
      <c r="L4253" s="444">
        <f t="shared" ca="1" si="164"/>
        <v>-19768217546283.785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-19768217546283.785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-82367573109.515778</v>
      </c>
      <c r="L4254" s="444">
        <f t="shared" ca="1" si="164"/>
        <v>-19850585119393.301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-19850585119393.301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-82710771330.80542</v>
      </c>
      <c r="L4255" s="444">
        <f t="shared" ca="1" si="164"/>
        <v>-19933295890724.105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-19933295890724.105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-83055399544.683777</v>
      </c>
      <c r="L4256" s="444">
        <f t="shared" ca="1" si="164"/>
        <v>-20016351290268.789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-20016351290268.789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-83401463709.453293</v>
      </c>
      <c r="L4257" s="444">
        <f t="shared" ca="1" si="164"/>
        <v>-20099752753978.242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-20099752753978.242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-83748969808.242676</v>
      </c>
      <c r="L4258" s="444">
        <f t="shared" ca="1" si="164"/>
        <v>-20183501723786.484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-20183501723786.484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-84097923849.110352</v>
      </c>
      <c r="L4259" s="444">
        <f t="shared" ca="1" si="164"/>
        <v>-20267599647635.594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-20267599647635.594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-84448331865.1483</v>
      </c>
      <c r="L4260" s="444">
        <f t="shared" ca="1" si="164"/>
        <v>-20352047979500.742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-20352047979500.742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-84800199914.586426</v>
      </c>
      <c r="L4261" s="444">
        <f t="shared" ca="1" si="164"/>
        <v>-20436848179415.328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-20436848179415.328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-85153534080.897202</v>
      </c>
      <c r="L4262" s="444">
        <f t="shared" ca="1" si="164"/>
        <v>-20522001713496.227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-20522001713496.227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-85508340472.90094</v>
      </c>
      <c r="L4263" s="444">
        <f t="shared" ca="1" si="164"/>
        <v>-20607510053969.129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-20607510053969.129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-85864625224.871368</v>
      </c>
      <c r="L4264" s="444">
        <f t="shared" ca="1" si="164"/>
        <v>-20693374679194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-20693374679194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-86222394496.641663</v>
      </c>
      <c r="L4265" s="444">
        <f t="shared" ca="1" si="164"/>
        <v>-20779597073690.641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-20779597073690.641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-86581654473.710999</v>
      </c>
      <c r="L4266" s="444">
        <f t="shared" ca="1" si="164"/>
        <v>-20866178728164.352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-20866178728164.352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-86942411367.351471</v>
      </c>
      <c r="L4267" s="444">
        <f t="shared" ca="1" si="164"/>
        <v>-20953121139531.703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-20953121139531.703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-87304671414.715424</v>
      </c>
      <c r="L4268" s="444">
        <f t="shared" ca="1" si="164"/>
        <v>-21040425810946.418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-21040425810946.418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-87668440878.943405</v>
      </c>
      <c r="L4269" s="444">
        <f t="shared" ca="1" si="164"/>
        <v>-21128094251825.363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-21128094251825.363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-88033726049.272339</v>
      </c>
      <c r="L4270" s="444">
        <f t="shared" ca="1" si="164"/>
        <v>-21216127977874.637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-21216127977874.637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-88400533241.144318</v>
      </c>
      <c r="L4271" s="444">
        <f t="shared" ca="1" si="164"/>
        <v>-21304528511115.781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-21304528511115.781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-88768868796.31575</v>
      </c>
      <c r="L4272" s="444">
        <f t="shared" ca="1" si="164"/>
        <v>-21393297379912.098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-21393297379912.098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-89138739082.967072</v>
      </c>
      <c r="L4273" s="444">
        <f t="shared" ca="1" si="164"/>
        <v>-21482436118995.066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-21482436118995.066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-89510150495.812775</v>
      </c>
      <c r="L4274" s="444">
        <f t="shared" ca="1" si="164"/>
        <v>-21571946269490.879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-21571946269490.879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-89883109456.21199</v>
      </c>
      <c r="L4275" s="444">
        <f t="shared" ca="1" si="164"/>
        <v>-21661829378947.09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-21661829378947.09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-90257622412.279541</v>
      </c>
      <c r="L4276" s="444">
        <f t="shared" ca="1" si="164"/>
        <v>-21752087001359.371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-21752087001359.371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-90633695838.997375</v>
      </c>
      <c r="L4277" s="444">
        <f t="shared" ca="1" si="164"/>
        <v>-21842720697198.367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-21842720697198.367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-91011336238.326523</v>
      </c>
      <c r="L4278" s="444">
        <f t="shared" ca="1" si="164"/>
        <v>-21933732033436.695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-21933732033436.695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-91390550139.319565</v>
      </c>
      <c r="L4279" s="444">
        <f t="shared" ca="1" si="164"/>
        <v>-22025122583576.016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-22025122583576.016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-91771344098.233398</v>
      </c>
      <c r="L4280" s="444">
        <f t="shared" ca="1" si="164"/>
        <v>-22116893927674.25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-22116893927674.25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-92153724698.6427</v>
      </c>
      <c r="L4281" s="444">
        <f t="shared" ca="1" si="164"/>
        <v>-22209047652372.895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-22209047652372.895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-92537698551.553726</v>
      </c>
      <c r="L4282" s="444">
        <f t="shared" ca="1" si="164"/>
        <v>-22301585350924.449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-22301585350924.449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-92923272295.518539</v>
      </c>
      <c r="L4283" s="444">
        <f t="shared" ca="1" si="164"/>
        <v>-22394508623219.969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-22394508623219.969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-93310452596.749863</v>
      </c>
      <c r="L4284" s="444">
        <f t="shared" ca="1" si="164"/>
        <v>-22487819075816.719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-22487819075816.719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-93699246149.236328</v>
      </c>
      <c r="L4285" s="444">
        <f t="shared" ca="1" si="164"/>
        <v>-22581518321965.953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-22581518321965.953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-94089659674.858139</v>
      </c>
      <c r="L4286" s="444">
        <f t="shared" ca="1" si="164"/>
        <v>-22675607981640.813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-22675607981640.813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-94481699923.503387</v>
      </c>
      <c r="L4287" s="444">
        <f t="shared" ca="1" si="164"/>
        <v>-22770089681564.316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-22770089681564.316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-94875373673.184647</v>
      </c>
      <c r="L4288" s="444">
        <f t="shared" ca="1" si="164"/>
        <v>-22864965055237.5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-22864965055237.5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-95270687730.15625</v>
      </c>
      <c r="L4289" s="444">
        <f t="shared" ca="1" si="164"/>
        <v>-22960235742967.656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-22960235742967.656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-95667648929.031906</v>
      </c>
      <c r="L4290" s="444">
        <f t="shared" ca="1" si="164"/>
        <v>-23055903391896.688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-23055903391896.688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-96066264132.902863</v>
      </c>
      <c r="L4291" s="444">
        <f t="shared" ca="1" si="164"/>
        <v>-23151969656029.59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-23151969656029.59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-96466540233.456619</v>
      </c>
      <c r="L4292" s="444">
        <f t="shared" ca="1" si="164"/>
        <v>-23248436196263.047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-23248436196263.047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-96868484151.096024</v>
      </c>
      <c r="L4293" s="444">
        <f t="shared" ca="1" si="164"/>
        <v>-23345304680414.145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-23345304680414.145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-97272102835.058929</v>
      </c>
      <c r="L4294" s="444">
        <f t="shared" ca="1" si="164"/>
        <v>-23442576783249.203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-23442576783249.203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-97677403263.538345</v>
      </c>
      <c r="L4295" s="444">
        <f t="shared" ca="1" si="164"/>
        <v>-23540254186512.742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-23540254186512.742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-98084392443.803085</v>
      </c>
      <c r="L4296" s="444">
        <f t="shared" ca="1" si="164"/>
        <v>-23638338578956.547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-23638338578956.547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-98493077412.318939</v>
      </c>
      <c r="L4297" s="444">
        <f t="shared" ca="1" si="164"/>
        <v>-23736831656368.867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-23736831656368.867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-98903465234.870285</v>
      </c>
      <c r="L4298" s="444">
        <f t="shared" ca="1" si="164"/>
        <v>-23835735121603.738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-23835735121603.738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-99315563006.682236</v>
      </c>
      <c r="L4299" s="444">
        <f t="shared" ca="1" si="164"/>
        <v>-23935050684610.422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-23935050684610.422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-99729377852.543427</v>
      </c>
      <c r="L4300" s="444">
        <f t="shared" ca="1" si="164"/>
        <v>-24034780062462.965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-24034780062462.965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-100144916926.92902</v>
      </c>
      <c r="L4301" s="444">
        <f t="shared" ca="1" si="164"/>
        <v>-24134924979389.895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-24134924979389.895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-100562187414.12456</v>
      </c>
      <c r="L4302" s="444">
        <f t="shared" ca="1" si="164"/>
        <v>-24235487166804.02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-24235487166804.02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-100981196528.35008</v>
      </c>
      <c r="L4303" s="444">
        <f t="shared" ca="1" si="164"/>
        <v>-24336468363332.371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-24336468363332.371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-101401951513.88487</v>
      </c>
      <c r="L4304" s="444">
        <f t="shared" ca="1" si="164"/>
        <v>-24437870314846.258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-24437870314846.258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-101824459645.19273</v>
      </c>
      <c r="L4305" s="444">
        <f t="shared" ca="1" si="164"/>
        <v>-24539694774491.449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-24539694774491.449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-102248728227.0477</v>
      </c>
      <c r="L4306" s="444">
        <f t="shared" ca="1" si="164"/>
        <v>-24641943502718.496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-24641943502718.496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-102674764594.6604</v>
      </c>
      <c r="L4307" s="444">
        <f t="shared" ca="1" si="164"/>
        <v>-24744618267313.156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-24744618267313.156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-103102576113.80481</v>
      </c>
      <c r="L4308" s="444">
        <f t="shared" ca="1" si="164"/>
        <v>-24847720843426.961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-24847720843426.961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-103532170180.94566</v>
      </c>
      <c r="L4309" s="444">
        <f t="shared" ca="1" si="164"/>
        <v>-24951253013607.906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-24951253013607.906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-103963554223.36627</v>
      </c>
      <c r="L4310" s="444">
        <f t="shared" ca="1" si="164"/>
        <v>-25055216567831.273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-25055216567831.273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-104396735699.29697</v>
      </c>
      <c r="L4311" s="444">
        <f t="shared" ca="1" si="164"/>
        <v>-25159613303530.57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-25159613303530.57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-104831722098.04404</v>
      </c>
      <c r="L4312" s="444">
        <f t="shared" ca="1" si="164"/>
        <v>-25264445025628.613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-25264445025628.613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-105268520940.11922</v>
      </c>
      <c r="L4313" s="444">
        <f t="shared" ca="1" si="164"/>
        <v>-25369713546568.734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-25369713546568.734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-105707139777.36972</v>
      </c>
      <c r="L4314" s="444">
        <f t="shared" ca="1" si="164"/>
        <v>-25475420686346.105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-25475420686346.105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-106147586193.10876</v>
      </c>
      <c r="L4315" s="444">
        <f t="shared" ca="1" si="164"/>
        <v>-25581568272539.215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-25581568272539.215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-106589867802.24673</v>
      </c>
      <c r="L4316" s="444">
        <f t="shared" ca="1" si="164"/>
        <v>-25688158140341.461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-25688158140341.461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-107033992251.42276</v>
      </c>
      <c r="L4317" s="444">
        <f t="shared" ca="1" si="164"/>
        <v>-25795192132592.883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-25795192132592.883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-107479967219.13701</v>
      </c>
      <c r="L4318" s="444">
        <f t="shared" ca="1" si="164"/>
        <v>-25902672099812.02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-25902672099812.02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-107927800415.88341</v>
      </c>
      <c r="L4319" s="444">
        <f t="shared" ca="1" si="164"/>
        <v>-26010599900227.902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-26010599900227.902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-108377499584.28293</v>
      </c>
      <c r="L4320" s="444">
        <f t="shared" ca="1" si="164"/>
        <v>-26118977399812.184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-26118977399812.184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-108829072499.21744</v>
      </c>
      <c r="L4321" s="444">
        <f t="shared" ca="1" si="164"/>
        <v>-26227806472311.402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-26227806472311.402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-109282526967.96417</v>
      </c>
      <c r="L4322" s="444">
        <f t="shared" ca="1" si="164"/>
        <v>-26337088999279.367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-26337088999279.367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-109737870830.33069</v>
      </c>
      <c r="L4323" s="444">
        <f t="shared" ca="1" si="164"/>
        <v>-26446826870109.699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-26446826870109.699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-110195111958.79041</v>
      </c>
      <c r="L4324" s="444">
        <f t="shared" ca="1" si="164"/>
        <v>-26557021982068.488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-26557021982068.488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-110654258258.6187</v>
      </c>
      <c r="L4325" s="444">
        <f t="shared" ca="1" si="164"/>
        <v>-26667676240327.105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-26667676240327.105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-111115317668.0296</v>
      </c>
      <c r="L4326" s="444">
        <f t="shared" ca="1" si="164"/>
        <v>-26778791557995.137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-26778791557995.137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-111578298158.31306</v>
      </c>
      <c r="L4327" s="444">
        <f t="shared" ca="1" si="164"/>
        <v>-26890369856153.449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-26890369856153.449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-112043207733.9727</v>
      </c>
      <c r="L4328" s="444">
        <f t="shared" ca="1" si="164"/>
        <v>-27002413063887.422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-27002413063887.422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-112510054432.86426</v>
      </c>
      <c r="L4329" s="444">
        <f t="shared" ca="1" si="164"/>
        <v>-27114923118320.285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-27114923118320.285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-112978846326.33452</v>
      </c>
      <c r="L4330" s="444">
        <f t="shared" ca="1" si="164"/>
        <v>-27227901964646.621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-27227901964646.621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-113449591519.36092</v>
      </c>
      <c r="L4331" s="444">
        <f t="shared" ca="1" si="164"/>
        <v>-27341351556165.98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-27341351556165.98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-113922298150.69159</v>
      </c>
      <c r="L4332" s="444">
        <f t="shared" ca="1" si="164"/>
        <v>-27455273854316.672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-27455273854316.672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-114396974392.98613</v>
      </c>
      <c r="L4333" s="444">
        <f t="shared" ca="1" si="164"/>
        <v>-27569670828709.656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-27569670828709.656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-114873628452.95689</v>
      </c>
      <c r="L4334" s="444">
        <f t="shared" ca="1" si="164"/>
        <v>-27684544457162.613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-27684544457162.613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-115352268571.51086</v>
      </c>
      <c r="L4335" s="444">
        <f t="shared" ca="1" si="164"/>
        <v>-27799896725734.125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-27799896725734.125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-115832903023.89218</v>
      </c>
      <c r="L4336" s="444">
        <f t="shared" ca="1" si="164"/>
        <v>-27915729628758.016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-27915729628758.016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-116315540119.82506</v>
      </c>
      <c r="L4337" s="444">
        <f t="shared" ca="1" si="164"/>
        <v>-28032045168877.84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-28032045168877.84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-116800188203.65765</v>
      </c>
      <c r="L4338" s="444">
        <f t="shared" ca="1" si="164"/>
        <v>-28148845357081.496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-28148845357081.496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-117286855654.50623</v>
      </c>
      <c r="L4339" s="444">
        <f t="shared" ca="1" si="164"/>
        <v>-28266132212736.004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-28266132212736.004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-117775550886.40001</v>
      </c>
      <c r="L4340" s="444">
        <f t="shared" ca="1" si="164"/>
        <v>-28383907763622.402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-28383907763622.402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-118266282348.42668</v>
      </c>
      <c r="L4341" s="444">
        <f t="shared" ca="1" si="164"/>
        <v>-28502174045970.828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-28502174045970.828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-118759058524.87845</v>
      </c>
      <c r="L4342" s="444">
        <f t="shared" ca="1" si="164"/>
        <v>-28620933104495.707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-28620933104495.707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-119253887935.39877</v>
      </c>
      <c r="L4343" s="444">
        <f t="shared" ref="L4343:L4597" ca="1" si="169">I4343-J4343+K4343</f>
        <v>-28740186992431.105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-28740186992431.105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-119750779135.12962</v>
      </c>
      <c r="L4344" s="444">
        <f t="shared" ca="1" si="169"/>
        <v>-28859937771566.234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-28859937771566.234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-120249740714.85931</v>
      </c>
      <c r="L4345" s="444">
        <f t="shared" ca="1" si="169"/>
        <v>-28980187512281.094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-28980187512281.094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-120750781301.17122</v>
      </c>
      <c r="L4346" s="444">
        <f t="shared" ca="1" si="169"/>
        <v>-29100938293582.266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-29100938293582.266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-121253909556.59277</v>
      </c>
      <c r="L4347" s="444">
        <f t="shared" ca="1" si="169"/>
        <v>-29222192203138.859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-29222192203138.859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-121759134179.74522</v>
      </c>
      <c r="L4348" s="444">
        <f t="shared" ca="1" si="169"/>
        <v>-29343951337318.605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-29343951337318.605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-122266463905.49419</v>
      </c>
      <c r="L4349" s="444">
        <f t="shared" ca="1" si="169"/>
        <v>-29466217801224.102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-29466217801224.102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-122775907505.10043</v>
      </c>
      <c r="L4350" s="444">
        <f t="shared" ca="1" si="169"/>
        <v>-29588993708729.203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-29588993708729.203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-123287473786.37167</v>
      </c>
      <c r="L4351" s="444">
        <f t="shared" ca="1" si="169"/>
        <v>-29712281182515.574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-29712281182515.574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-123801171593.8149</v>
      </c>
      <c r="L4352" s="444">
        <f t="shared" ca="1" si="169"/>
        <v>-29836082354109.391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-29836082354109.391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-124317009808.78912</v>
      </c>
      <c r="L4353" s="444">
        <f t="shared" ca="1" si="169"/>
        <v>-29960399363918.18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-29960399363918.18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-124834997349.65907</v>
      </c>
      <c r="L4354" s="444">
        <f t="shared" ca="1" si="169"/>
        <v>-30085234361267.84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-30085234361267.84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-125355143171.94933</v>
      </c>
      <c r="L4355" s="444">
        <f t="shared" ca="1" si="169"/>
        <v>-30210589504439.789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-30210589504439.789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-125877456268.49911</v>
      </c>
      <c r="L4356" s="444">
        <f t="shared" ca="1" si="169"/>
        <v>-30336466960708.289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-30336466960708.289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-126401945669.61789</v>
      </c>
      <c r="L4357" s="444">
        <f t="shared" ca="1" si="169"/>
        <v>-30462868906377.906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-30462868906377.906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-126928620443.24127</v>
      </c>
      <c r="L4358" s="444">
        <f t="shared" ca="1" si="169"/>
        <v>-30589797526821.148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-30589797526821.148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-127457489695.08813</v>
      </c>
      <c r="L4359" s="444">
        <f t="shared" ca="1" si="169"/>
        <v>-30717255016516.238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-30717255016516.238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-127988562568.81766</v>
      </c>
      <c r="L4360" s="444">
        <f t="shared" ca="1" si="169"/>
        <v>-30845243579085.055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-30845243579085.055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-128521848246.18771</v>
      </c>
      <c r="L4361" s="444">
        <f t="shared" ca="1" si="169"/>
        <v>-30973765427331.242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-30973765427331.242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-129057355947.2135</v>
      </c>
      <c r="L4362" s="444">
        <f t="shared" ca="1" si="169"/>
        <v>-31102822783278.457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-31102822783278.457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-129595094930.32692</v>
      </c>
      <c r="L4363" s="444">
        <f t="shared" ca="1" si="169"/>
        <v>-31232417878208.785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-31232417878208.785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-130135074492.53661</v>
      </c>
      <c r="L4364" s="444">
        <f t="shared" ca="1" si="169"/>
        <v>-31362552952701.32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-31362552952701.32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-130677303969.58882</v>
      </c>
      <c r="L4365" s="444">
        <f t="shared" ca="1" si="169"/>
        <v>-31493230256670.91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-31493230256670.91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-131221792736.12878</v>
      </c>
      <c r="L4366" s="444">
        <f t="shared" ca="1" si="169"/>
        <v>-31624452049407.039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-31624452049407.039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-131768550205.86266</v>
      </c>
      <c r="L4367" s="444">
        <f t="shared" ca="1" si="169"/>
        <v>-31756220599612.902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-31756220599612.902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-132317585831.72043</v>
      </c>
      <c r="L4368" s="444">
        <f t="shared" ca="1" si="169"/>
        <v>-31888538185444.621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-31888538185444.621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-132868909106.01926</v>
      </c>
      <c r="L4369" s="444">
        <f t="shared" ca="1" si="169"/>
        <v>-32021407094550.641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-32021407094550.641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-133422529560.62767</v>
      </c>
      <c r="L4370" s="444">
        <f t="shared" ca="1" si="169"/>
        <v>-32154829624111.27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-32154829624111.27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-133978456767.13029</v>
      </c>
      <c r="L4371" s="444">
        <f t="shared" ca="1" si="169"/>
        <v>-32288808080878.398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-32288808080878.398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-134536700336.99333</v>
      </c>
      <c r="L4372" s="444">
        <f t="shared" ca="1" si="169"/>
        <v>-32423344781215.391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-32423344781215.391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-135097269921.7308</v>
      </c>
      <c r="L4373" s="444">
        <f t="shared" ca="1" si="169"/>
        <v>-32558442051137.121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-32558442051137.121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-135660175213.07133</v>
      </c>
      <c r="L4374" s="444">
        <f t="shared" ca="1" si="169"/>
        <v>-32694102226350.191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-32694102226350.191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-136225425943.12579</v>
      </c>
      <c r="L4375" s="444">
        <f t="shared" ca="1" si="169"/>
        <v>-32830327652293.316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-32830327652293.316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-136793031884.55548</v>
      </c>
      <c r="L4376" s="444">
        <f t="shared" ca="1" si="169"/>
        <v>-32967120684177.871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-32967120684177.871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-137363002850.74113</v>
      </c>
      <c r="L4377" s="444">
        <f t="shared" ca="1" si="169"/>
        <v>-33104483687028.613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-33104483687028.613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-137935348695.95258</v>
      </c>
      <c r="L4378" s="444">
        <f t="shared" ca="1" si="169"/>
        <v>-33242419035724.566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-33242419035724.566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-138510079315.51901</v>
      </c>
      <c r="L4379" s="444">
        <f t="shared" ca="1" si="169"/>
        <v>-33380929115040.086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-33380929115040.086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-139087204646.00037</v>
      </c>
      <c r="L4380" s="444">
        <f t="shared" ca="1" si="169"/>
        <v>-33520016319686.086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-33520016319686.086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-139666734665.35867</v>
      </c>
      <c r="L4381" s="444">
        <f t="shared" ca="1" si="169"/>
        <v>-33659683054351.445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-33659683054351.445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-140248679393.13104</v>
      </c>
      <c r="L4382" s="444">
        <f t="shared" ca="1" si="169"/>
        <v>-33799931733744.578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-33799931733744.578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-140833048890.60242</v>
      </c>
      <c r="L4383" s="444">
        <f t="shared" ca="1" si="169"/>
        <v>-33940764782635.18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-33940764782635.18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-141419853260.97992</v>
      </c>
      <c r="L4384" s="444">
        <f t="shared" ca="1" si="169"/>
        <v>-34082184635896.16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-34082184635896.16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-142009102649.56732</v>
      </c>
      <c r="L4385" s="444">
        <f t="shared" ca="1" si="169"/>
        <v>-34224193738545.727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-34224193738545.727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-142600807243.94052</v>
      </c>
      <c r="L4386" s="444">
        <f t="shared" ca="1" si="169"/>
        <v>-34366794545789.668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-34366794545789.668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-143194977274.12363</v>
      </c>
      <c r="L4387" s="444">
        <f t="shared" ca="1" si="169"/>
        <v>-34509989523063.793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-34509989523063.793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-143791623012.76581</v>
      </c>
      <c r="L4388" s="444">
        <f t="shared" ca="1" si="169"/>
        <v>-34653781146076.559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-34653781146076.559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-144390754775.319</v>
      </c>
      <c r="L4389" s="444">
        <f t="shared" ca="1" si="169"/>
        <v>-34798171900851.879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-34798171900851.879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-144992382920.21619</v>
      </c>
      <c r="L4390" s="444">
        <f t="shared" ca="1" si="169"/>
        <v>-34943164283772.094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-34943164283772.094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-145596517849.05038</v>
      </c>
      <c r="L4391" s="444">
        <f t="shared" ca="1" si="169"/>
        <v>-35088760801621.145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-35088760801621.145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-146203170006.75476</v>
      </c>
      <c r="L4392" s="444">
        <f t="shared" ca="1" si="169"/>
        <v>-35234963971627.898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-35234963971627.898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-146812349881.7829</v>
      </c>
      <c r="L4393" s="444">
        <f t="shared" ca="1" si="169"/>
        <v>-35381776321509.68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-35381776321509.68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-147424068006.29034</v>
      </c>
      <c r="L4394" s="444">
        <f t="shared" ca="1" si="169"/>
        <v>-35529200389515.969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-35529200389515.969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-148038334956.31653</v>
      </c>
      <c r="L4395" s="444">
        <f t="shared" ca="1" si="169"/>
        <v>-35677238724472.289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-35677238724472.289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-148655161351.96786</v>
      </c>
      <c r="L4396" s="444">
        <f t="shared" ca="1" si="169"/>
        <v>-35825893885824.258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-35825893885824.258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-149274557857.60107</v>
      </c>
      <c r="L4397" s="444">
        <f t="shared" ca="1" si="169"/>
        <v>-35975168443681.859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-35975168443681.859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-149896535182.00775</v>
      </c>
      <c r="L4398" s="444">
        <f t="shared" ca="1" si="169"/>
        <v>-36125064978863.867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-36125064978863.867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-150521104078.59946</v>
      </c>
      <c r="L4399" s="444">
        <f t="shared" ca="1" si="169"/>
        <v>-36275586082942.469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-36275586082942.469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-151148275345.59363</v>
      </c>
      <c r="L4400" s="444">
        <f t="shared" ca="1" si="169"/>
        <v>-36426734358288.063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-36426734358288.063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-151778059826.20026</v>
      </c>
      <c r="L4401" s="444">
        <f t="shared" ca="1" si="169"/>
        <v>-36578512418114.266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-36578512418114.266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-152410468408.80945</v>
      </c>
      <c r="L4402" s="444">
        <f t="shared" ca="1" si="169"/>
        <v>-36730922886523.078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-36730922886523.078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-153045512027.1795</v>
      </c>
      <c r="L4403" s="444">
        <f t="shared" ca="1" si="169"/>
        <v>-36883968398550.258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-36883968398550.258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-153683201660.62607</v>
      </c>
      <c r="L4404" s="444">
        <f t="shared" ca="1" si="169"/>
        <v>-37037651600210.883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-37037651600210.883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-154323548334.21201</v>
      </c>
      <c r="L4405" s="444">
        <f t="shared" ca="1" si="169"/>
        <v>-37191975148545.094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-37191975148545.094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-154966563118.9379</v>
      </c>
      <c r="L4406" s="444">
        <f t="shared" ca="1" si="169"/>
        <v>-37346941711664.031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-37346941711664.031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-155612257131.93347</v>
      </c>
      <c r="L4407" s="444">
        <f t="shared" ca="1" si="169"/>
        <v>-37502553968795.961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-37502553968795.961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-156260641536.64984</v>
      </c>
      <c r="L4408" s="444">
        <f t="shared" ca="1" si="169"/>
        <v>-37658814610332.609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-37658814610332.609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-156911727543.05255</v>
      </c>
      <c r="L4409" s="444">
        <f t="shared" ca="1" si="169"/>
        <v>-37815726337875.664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-37815726337875.664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-157565526407.81528</v>
      </c>
      <c r="L4410" s="444">
        <f t="shared" ca="1" si="169"/>
        <v>-37973291864283.477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-37973291864283.477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-158222049434.5145</v>
      </c>
      <c r="L4411" s="444">
        <f t="shared" ca="1" si="169"/>
        <v>-38131513913717.992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-38131513913717.992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-158881307973.82495</v>
      </c>
      <c r="L4412" s="444">
        <f t="shared" ca="1" si="169"/>
        <v>-38290395221691.82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-38290395221691.82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-159543313423.71591</v>
      </c>
      <c r="L4413" s="444">
        <f t="shared" ca="1" si="169"/>
        <v>-38449938535115.539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-38449938535115.539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-160208077229.64807</v>
      </c>
      <c r="L4414" s="444">
        <f t="shared" ca="1" si="169"/>
        <v>-38610146612345.188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-38610146612345.188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-160875610884.77161</v>
      </c>
      <c r="L4415" s="444">
        <f t="shared" ca="1" si="169"/>
        <v>-38771022223229.961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-38771022223229.961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-161545925930.12485</v>
      </c>
      <c r="L4416" s="444">
        <f t="shared" ca="1" si="169"/>
        <v>-38932568149160.086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-38932568149160.086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-162219033954.83368</v>
      </c>
      <c r="L4417" s="444">
        <f t="shared" ca="1" si="169"/>
        <v>-39094787183114.922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-39094787183114.922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-162894946596.31216</v>
      </c>
      <c r="L4418" s="444">
        <f t="shared" ca="1" si="169"/>
        <v>-39257682129711.234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-39257682129711.234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-163573675540.46347</v>
      </c>
      <c r="L4419" s="444">
        <f t="shared" ca="1" si="169"/>
        <v>-39421255805251.695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-39421255805251.695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-164255232521.88205</v>
      </c>
      <c r="L4420" s="444">
        <f t="shared" ca="1" si="169"/>
        <v>-39585511037773.578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-39585511037773.578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-164939629324.05658</v>
      </c>
      <c r="L4421" s="444">
        <f t="shared" ca="1" si="169"/>
        <v>-39750450667097.633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-39750450667097.633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-165626877779.57346</v>
      </c>
      <c r="L4422" s="444">
        <f t="shared" ca="1" si="169"/>
        <v>-39916077544877.203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-39916077544877.203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-166316989770.32169</v>
      </c>
      <c r="L4423" s="444">
        <f t="shared" ca="1" si="169"/>
        <v>-40082394534647.523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-40082394534647.523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-167009977227.698</v>
      </c>
      <c r="L4424" s="444">
        <f t="shared" ca="1" si="169"/>
        <v>-40249404511875.219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-40249404511875.219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-167705852132.81342</v>
      </c>
      <c r="L4425" s="444">
        <f t="shared" ca="1" si="169"/>
        <v>-40417110364008.031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-40417110364008.031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-168404626516.70013</v>
      </c>
      <c r="L4426" s="444">
        <f t="shared" ca="1" si="169"/>
        <v>-40585514990524.734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-40585514990524.734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-169106312460.51971</v>
      </c>
      <c r="L4427" s="444">
        <f t="shared" ca="1" si="169"/>
        <v>-40754621302985.258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-40754621302985.258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-169810922095.77191</v>
      </c>
      <c r="L4428" s="444">
        <f t="shared" ca="1" si="169"/>
        <v>-40924432225081.031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-40924432225081.031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-170518467604.5043</v>
      </c>
      <c r="L4429" s="444">
        <f t="shared" ca="1" si="169"/>
        <v>-41094950692685.539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-41094950692685.539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-171228961219.52307</v>
      </c>
      <c r="L4430" s="444">
        <f t="shared" ca="1" si="169"/>
        <v>-41266179653905.063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-41266179653905.063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-171942415224.60443</v>
      </c>
      <c r="L4431" s="444">
        <f t="shared" ca="1" si="169"/>
        <v>-41438122069129.664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-41438122069129.664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-172658841954.70694</v>
      </c>
      <c r="L4432" s="444">
        <f t="shared" ca="1" si="169"/>
        <v>-41610780911084.367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-41610780911084.367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-173378253796.18488</v>
      </c>
      <c r="L4433" s="444">
        <f t="shared" ca="1" si="169"/>
        <v>-41784159164880.555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-41784159164880.555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-174100663187.00232</v>
      </c>
      <c r="L4434" s="444">
        <f t="shared" ca="1" si="169"/>
        <v>-41958259828067.555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-41958259828067.555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-174826082616.94815</v>
      </c>
      <c r="L4435" s="444">
        <f t="shared" ca="1" si="169"/>
        <v>-42133085910684.5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-42133085910684.5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-175554524627.85208</v>
      </c>
      <c r="L4436" s="444">
        <f t="shared" ca="1" si="169"/>
        <v>-42308640435312.352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-42308640435312.352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-176286001813.80145</v>
      </c>
      <c r="L4437" s="444">
        <f t="shared" ca="1" si="169"/>
        <v>-42484926437126.156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-42484926437126.156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-177020526821.35898</v>
      </c>
      <c r="L4438" s="444">
        <f t="shared" ca="1" si="169"/>
        <v>-42661946963947.516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-42661946963947.516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-177758112349.78131</v>
      </c>
      <c r="L4439" s="444">
        <f t="shared" ca="1" si="169"/>
        <v>-42839705076297.297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-42839705076297.297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-178498771151.23874</v>
      </c>
      <c r="L4440" s="444">
        <f t="shared" ca="1" si="169"/>
        <v>-43018203847448.539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-43018203847448.539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-179242516031.03558</v>
      </c>
      <c r="L4441" s="444">
        <f t="shared" ca="1" si="169"/>
        <v>-43197446363479.578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-43197446363479.578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-179989359847.83157</v>
      </c>
      <c r="L4442" s="444">
        <f t="shared" ca="1" si="169"/>
        <v>-43377435723327.406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-43377435723327.406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-180739315513.8642</v>
      </c>
      <c r="L4443" s="444">
        <f t="shared" ca="1" si="169"/>
        <v>-43558175038841.273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-43558175038841.273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-181492395995.17197</v>
      </c>
      <c r="L4444" s="444">
        <f t="shared" ca="1" si="169"/>
        <v>-43739667434836.445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-43739667434836.445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-182248614311.81851</v>
      </c>
      <c r="L4445" s="444">
        <f t="shared" ca="1" si="169"/>
        <v>-43921916049148.266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-43921916049148.266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-183007983538.11777</v>
      </c>
      <c r="L4446" s="444">
        <f t="shared" ca="1" si="169"/>
        <v>-44104924032686.383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-44104924032686.383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-183770516802.85992</v>
      </c>
      <c r="L4447" s="444">
        <f t="shared" ca="1" si="169"/>
        <v>-44288694549489.242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-44288694549489.242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-184536227289.53851</v>
      </c>
      <c r="L4448" s="444">
        <f t="shared" ca="1" si="169"/>
        <v>-44473230776778.781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-44473230776778.781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-185305128236.57825</v>
      </c>
      <c r="L4449" s="444">
        <f t="shared" ca="1" si="169"/>
        <v>-44658535905015.359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-44658535905015.359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-186077232937.564</v>
      </c>
      <c r="L4450" s="444">
        <f t="shared" ca="1" si="169"/>
        <v>-44844613137952.922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-44844613137952.922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-186852554741.47052</v>
      </c>
      <c r="L4451" s="444">
        <f t="shared" ca="1" si="169"/>
        <v>-45031465692694.391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-45031465692694.391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-187631107052.89328</v>
      </c>
      <c r="L4452" s="444">
        <f t="shared" ca="1" si="169"/>
        <v>-45219096799747.281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-45219096799747.281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-188412903332.28033</v>
      </c>
      <c r="L4453" s="444">
        <f t="shared" ca="1" si="169"/>
        <v>-45407509703079.563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-45407509703079.563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-189197957096.16486</v>
      </c>
      <c r="L4454" s="444">
        <f t="shared" ca="1" si="169"/>
        <v>-45596707660175.727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-45596707660175.727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-189986281917.39886</v>
      </c>
      <c r="L4455" s="444">
        <f t="shared" ca="1" si="169"/>
        <v>-45786693942093.125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-45786693942093.125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-190777891425.38803</v>
      </c>
      <c r="L4456" s="444">
        <f t="shared" ca="1" si="169"/>
        <v>-45977471833518.516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-45977471833518.516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-191572799306.32715</v>
      </c>
      <c r="L4457" s="444">
        <f t="shared" ca="1" si="169"/>
        <v>-46169044632824.844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-46169044632824.844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-192371019303.43686</v>
      </c>
      <c r="L4458" s="444">
        <f t="shared" ca="1" si="169"/>
        <v>-46361415652128.281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-46361415652128.281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-193172565217.20117</v>
      </c>
      <c r="L4459" s="444">
        <f t="shared" ca="1" si="169"/>
        <v>-46554588217345.484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-46554588217345.484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-193977450905.60617</v>
      </c>
      <c r="L4460" s="444">
        <f t="shared" ca="1" si="169"/>
        <v>-46748565668251.094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-46748565668251.094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-194785690284.37955</v>
      </c>
      <c r="L4461" s="444">
        <f t="shared" ca="1" si="169"/>
        <v>-46943351358535.477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-46943351358535.477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-195597297327.23114</v>
      </c>
      <c r="L4462" s="444">
        <f t="shared" ca="1" si="169"/>
        <v>-47138948655862.711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-47138948655862.711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-196412286066.09464</v>
      </c>
      <c r="L4463" s="444">
        <f t="shared" ca="1" si="169"/>
        <v>-47335360941928.805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-47335360941928.805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-197230670591.37003</v>
      </c>
      <c r="L4464" s="444">
        <f t="shared" ca="1" si="169"/>
        <v>-47532591612520.172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-47532591612520.172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-198052465052.16739</v>
      </c>
      <c r="L4465" s="444">
        <f t="shared" ca="1" si="169"/>
        <v>-47730644077572.336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-47730644077572.336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-198877683656.55139</v>
      </c>
      <c r="L4466" s="444">
        <f t="shared" ca="1" si="169"/>
        <v>-47929521761228.891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-47929521761228.891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-199706340671.78705</v>
      </c>
      <c r="L4467" s="444">
        <f t="shared" ca="1" si="169"/>
        <v>-48129228101900.68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-48129228101900.68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-200538450424.58615</v>
      </c>
      <c r="L4468" s="444">
        <f t="shared" ca="1" si="169"/>
        <v>-48329766552325.266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-48329766552325.266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-201374027301.35529</v>
      </c>
      <c r="L4469" s="444">
        <f t="shared" ca="1" si="169"/>
        <v>-48531140579626.617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-48531140579626.617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-202213085748.44424</v>
      </c>
      <c r="L4470" s="444">
        <f t="shared" ca="1" si="169"/>
        <v>-48733353665375.063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-48733353665375.063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-203055640272.39609</v>
      </c>
      <c r="L4471" s="444">
        <f t="shared" ca="1" si="169"/>
        <v>-48936409305647.461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-48936409305647.461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-203901705440.19775</v>
      </c>
      <c r="L4472" s="444">
        <f t="shared" ca="1" si="169"/>
        <v>-49140311011087.656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-49140311011087.656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-204751295879.53189</v>
      </c>
      <c r="L4473" s="444">
        <f t="shared" ca="1" si="169"/>
        <v>-49345062306967.188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-49345062306967.188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-205604426279.02994</v>
      </c>
      <c r="L4474" s="444">
        <f t="shared" ca="1" si="169"/>
        <v>-49550666733246.219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-49550666733246.219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-206461111388.52591</v>
      </c>
      <c r="L4475" s="444">
        <f t="shared" ca="1" si="169"/>
        <v>-49757127844634.742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-49757127844634.742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-207321366019.31143</v>
      </c>
      <c r="L4476" s="444">
        <f t="shared" ca="1" si="169"/>
        <v>-49964449210654.055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-49964449210654.055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-208185205044.39191</v>
      </c>
      <c r="L4477" s="444">
        <f t="shared" ca="1" si="169"/>
        <v>-50172634415698.445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-50172634415698.445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-209052643398.74353</v>
      </c>
      <c r="L4478" s="444">
        <f t="shared" ca="1" si="169"/>
        <v>-50381687059097.188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-50381687059097.188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-209923696079.57162</v>
      </c>
      <c r="L4479" s="444">
        <f t="shared" ca="1" si="169"/>
        <v>-50591610755176.758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-50591610755176.758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-210798378146.56982</v>
      </c>
      <c r="L4480" s="444">
        <f t="shared" ca="1" si="169"/>
        <v>-50802409133323.328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-50802409133323.328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-211676704722.18054</v>
      </c>
      <c r="L4481" s="444">
        <f t="shared" ca="1" si="169"/>
        <v>-51014085838045.508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-51014085838045.508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-212558690991.85629</v>
      </c>
      <c r="L4482" s="444">
        <f t="shared" ca="1" si="169"/>
        <v>-51226644529037.367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-51226644529037.367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-213444352204.32236</v>
      </c>
      <c r="L4483" s="444">
        <f t="shared" ca="1" si="169"/>
        <v>-51440088881241.688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-51440088881241.688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-214333703671.84036</v>
      </c>
      <c r="L4484" s="444">
        <f t="shared" ca="1" si="169"/>
        <v>-51654422584913.531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-51654422584913.531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-215226760770.47305</v>
      </c>
      <c r="L4485" s="444">
        <f t="shared" ca="1" si="169"/>
        <v>-51869649345684.008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-51869649345684.008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-216123538940.35004</v>
      </c>
      <c r="L4486" s="444">
        <f t="shared" ca="1" si="169"/>
        <v>-52085772884624.359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-52085772884624.359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-217024053685.93481</v>
      </c>
      <c r="L4487" s="444">
        <f t="shared" ca="1" si="169"/>
        <v>-52302796938310.297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-52302796938310.297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-217928320576.29291</v>
      </c>
      <c r="L4488" s="444">
        <f t="shared" ca="1" si="169"/>
        <v>-52520725258886.586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-52520725258886.586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-218836355245.36078</v>
      </c>
      <c r="L4489" s="444">
        <f t="shared" ca="1" si="169"/>
        <v>-52739561614131.945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-52739561614131.945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-219748173392.21643</v>
      </c>
      <c r="L4490" s="444">
        <f t="shared" ca="1" si="169"/>
        <v>-52959309787524.164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-52959309787524.164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-220663790781.35068</v>
      </c>
      <c r="L4491" s="444">
        <f t="shared" ca="1" si="169"/>
        <v>-53179973578305.516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-53179973578305.516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-221583223242.93964</v>
      </c>
      <c r="L4492" s="444">
        <f t="shared" ca="1" si="169"/>
        <v>-53401556801548.453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-53401556801548.453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-222506486673.11856</v>
      </c>
      <c r="L4493" s="444">
        <f t="shared" ca="1" si="169"/>
        <v>-53624063288221.57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-53624063288221.57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-223433597034.25653</v>
      </c>
      <c r="L4494" s="444">
        <f t="shared" ca="1" si="169"/>
        <v>-53847496885255.828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-53847496885255.828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-224364570355.2326</v>
      </c>
      <c r="L4495" s="444">
        <f t="shared" ca="1" si="169"/>
        <v>-54071861455611.063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-54071861455611.063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-225299422731.71277</v>
      </c>
      <c r="L4496" s="444">
        <f t="shared" ca="1" si="169"/>
        <v>-54297160878342.773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-54297160878342.773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-226238170326.42822</v>
      </c>
      <c r="L4497" s="444">
        <f t="shared" ca="1" si="169"/>
        <v>-54523399048669.203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-54523399048669.203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-227180829369.45502</v>
      </c>
      <c r="L4498" s="444">
        <f t="shared" ca="1" si="169"/>
        <v>-54750579878038.656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-54750579878038.656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-228127416158.49438</v>
      </c>
      <c r="L4499" s="444">
        <f t="shared" ca="1" si="169"/>
        <v>-54978707294197.148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-54978707294197.148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-229077947059.15475</v>
      </c>
      <c r="L4500" s="444">
        <f t="shared" ca="1" si="169"/>
        <v>-55207785241256.305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-55207785241256.305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-230032438505.23456</v>
      </c>
      <c r="L4501" s="444">
        <f t="shared" ca="1" si="169"/>
        <v>-55437817679761.539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-55437817679761.539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-230990906999.00641</v>
      </c>
      <c r="L4502" s="444">
        <f t="shared" ca="1" si="169"/>
        <v>-55668808586760.547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-55668808586760.547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-231953369111.50223</v>
      </c>
      <c r="L4503" s="444">
        <f t="shared" ca="1" si="169"/>
        <v>-55900761955872.047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-55900761955872.047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-232919841482.8002</v>
      </c>
      <c r="L4504" s="444">
        <f t="shared" ca="1" si="169"/>
        <v>-56133681797354.844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-56133681797354.844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-233890340822.31186</v>
      </c>
      <c r="L4505" s="444">
        <f t="shared" ca="1" si="169"/>
        <v>-56367572138177.156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-56367572138177.156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-234864883909.07147</v>
      </c>
      <c r="L4506" s="444">
        <f t="shared" ca="1" si="169"/>
        <v>-56602437022086.227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-56602437022086.227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-235843487592.02594</v>
      </c>
      <c r="L4507" s="444">
        <f t="shared" ca="1" si="169"/>
        <v>-56838280509678.25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-56838280509678.25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-236826168790.32605</v>
      </c>
      <c r="L4508" s="444">
        <f t="shared" ca="1" si="169"/>
        <v>-57075106678468.578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-57075106678468.578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-237812944493.61908</v>
      </c>
      <c r="L4509" s="444">
        <f t="shared" ca="1" si="169"/>
        <v>-57312919622962.195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-57312919622962.195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-238803831762.34247</v>
      </c>
      <c r="L4510" s="444">
        <f t="shared" ca="1" si="169"/>
        <v>-57551723454724.539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-57551723454724.539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-239798847728.01889</v>
      </c>
      <c r="L4511" s="444">
        <f t="shared" ca="1" si="169"/>
        <v>-57791522302452.555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-57791522302452.555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-240798009593.55231</v>
      </c>
      <c r="L4512" s="444">
        <f t="shared" ca="1" si="169"/>
        <v>-58032320312046.109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-58032320312046.109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-241801334633.52545</v>
      </c>
      <c r="L4513" s="444">
        <f t="shared" ca="1" si="169"/>
        <v>-58274121646679.633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-58274121646679.633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-242808840194.49847</v>
      </c>
      <c r="L4514" s="444">
        <f t="shared" ca="1" si="169"/>
        <v>-58516930486874.133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-58516930486874.133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-243820543695.30887</v>
      </c>
      <c r="L4515" s="444">
        <f t="shared" ca="1" si="169"/>
        <v>-58760751030569.445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-58760751030569.445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-244836462627.37268</v>
      </c>
      <c r="L4516" s="444">
        <f t="shared" ca="1" si="169"/>
        <v>-59005587493196.82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-59005587493196.82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-245856614554.98679</v>
      </c>
      <c r="L4517" s="444">
        <f t="shared" ca="1" si="169"/>
        <v>-59251444107751.805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-59251444107751.805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-246881017115.63251</v>
      </c>
      <c r="L4518" s="444">
        <f t="shared" ca="1" si="169"/>
        <v>-59498325124867.438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-59498325124867.438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-247909688020.28098</v>
      </c>
      <c r="L4519" s="444">
        <f t="shared" ca="1" si="169"/>
        <v>-59746234812887.719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-59746234812887.719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-248942645053.69885</v>
      </c>
      <c r="L4520" s="444">
        <f t="shared" ca="1" si="169"/>
        <v>-59995177457941.414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-59995177457941.414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-249979906074.75586</v>
      </c>
      <c r="L4521" s="444">
        <f t="shared" ca="1" si="169"/>
        <v>-60245157364016.172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-60245157364016.172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-251021489016.73404</v>
      </c>
      <c r="L4522" s="444">
        <f t="shared" ca="1" si="169"/>
        <v>-60496178853032.906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-60496178853032.906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-252067411887.63712</v>
      </c>
      <c r="L4523" s="444">
        <f t="shared" ca="1" si="169"/>
        <v>-60748246264920.547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-60748246264920.547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-253117692770.50229</v>
      </c>
      <c r="L4524" s="444">
        <f t="shared" ca="1" si="169"/>
        <v>-61001363957691.047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-61001363957691.047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-254172349823.71268</v>
      </c>
      <c r="L4525" s="444">
        <f t="shared" ca="1" si="169"/>
        <v>-61255536307514.758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-61255536307514.758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-255231401281.31146</v>
      </c>
      <c r="L4526" s="444">
        <f t="shared" ca="1" si="169"/>
        <v>-61510767708796.07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-61510767708796.07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-256294865453.31696</v>
      </c>
      <c r="L4527" s="444">
        <f t="shared" ca="1" si="169"/>
        <v>-61767062574249.391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-61767062574249.391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-257362760726.03912</v>
      </c>
      <c r="L4528" s="444">
        <f t="shared" ca="1" si="169"/>
        <v>-62024425334975.43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-62024425334975.43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-258435105562.39758</v>
      </c>
      <c r="L4529" s="444">
        <f t="shared" ca="1" si="169"/>
        <v>-62282860440537.828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-62282860440537.828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-259511918502.24097</v>
      </c>
      <c r="L4530" s="444">
        <f t="shared" ca="1" si="169"/>
        <v>-62542372359040.07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-62542372359040.07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-260593218162.66696</v>
      </c>
      <c r="L4531" s="444">
        <f t="shared" ca="1" si="169"/>
        <v>-62802965577202.734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-62802965577202.734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-261679023238.34476</v>
      </c>
      <c r="L4532" s="444">
        <f t="shared" ca="1" si="169"/>
        <v>-63064644600441.078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-63064644600441.078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-262769352501.83783</v>
      </c>
      <c r="L4533" s="444">
        <f t="shared" ca="1" si="169"/>
        <v>-63327413952942.914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-63327413952942.914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-263864224803.92883</v>
      </c>
      <c r="L4534" s="444">
        <f t="shared" ca="1" si="169"/>
        <v>-63591278177746.844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-63591278177746.844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-264963659073.94519</v>
      </c>
      <c r="L4535" s="444">
        <f t="shared" ca="1" si="169"/>
        <v>-63856241836820.789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-63856241836820.789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-266067674320.08661</v>
      </c>
      <c r="L4536" s="444">
        <f t="shared" ca="1" si="169"/>
        <v>-64122309511140.875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-64122309511140.875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-267176289629.75363</v>
      </c>
      <c r="L4537" s="444">
        <f t="shared" ca="1" si="169"/>
        <v>-64389485800770.625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-64389485800770.625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-268289524169.87759</v>
      </c>
      <c r="L4538" s="444">
        <f t="shared" ca="1" si="169"/>
        <v>-64657775324940.5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-64657775324940.5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-269407397187.25204</v>
      </c>
      <c r="L4539" s="444">
        <f t="shared" ca="1" si="169"/>
        <v>-64927182722127.75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-64927182722127.75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-270529928008.86563</v>
      </c>
      <c r="L4540" s="444">
        <f t="shared" ca="1" si="169"/>
        <v>-65197712650136.617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-65197712650136.617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-271657136042.2359</v>
      </c>
      <c r="L4541" s="444">
        <f t="shared" ca="1" si="169"/>
        <v>-65469369786178.852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-65469369786178.852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-272789040775.74521</v>
      </c>
      <c r="L4542" s="444">
        <f t="shared" ca="1" si="169"/>
        <v>-65742158826954.594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-65742158826954.594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-273925661778.97748</v>
      </c>
      <c r="L4543" s="444">
        <f t="shared" ca="1" si="169"/>
        <v>-66016084488733.57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-66016084488733.57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-275067018703.05652</v>
      </c>
      <c r="L4544" s="444">
        <f t="shared" ca="1" si="169"/>
        <v>-66291151507436.625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-66291151507436.625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-276213131280.9859</v>
      </c>
      <c r="L4545" s="444">
        <f t="shared" ca="1" si="169"/>
        <v>-66567364638717.609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-66567364638717.609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-277364019327.99005</v>
      </c>
      <c r="L4546" s="444">
        <f t="shared" ca="1" si="169"/>
        <v>-66844728658045.602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-66844728658045.602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-278519702741.85669</v>
      </c>
      <c r="L4547" s="444">
        <f t="shared" ca="1" si="169"/>
        <v>-67123248360787.461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-67123248360787.461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-279680201503.28107</v>
      </c>
      <c r="L4548" s="444">
        <f t="shared" ca="1" si="169"/>
        <v>-67402928562290.742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-67402928562290.742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-280845535676.21136</v>
      </c>
      <c r="L4549" s="444">
        <f t="shared" ca="1" si="169"/>
        <v>-67683774097966.953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-67683774097966.953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-282015725408.19562</v>
      </c>
      <c r="L4550" s="444">
        <f t="shared" ca="1" si="169"/>
        <v>-67965789823375.148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-67965789823375.148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-283190790930.7298</v>
      </c>
      <c r="L4551" s="444">
        <f t="shared" ca="1" si="169"/>
        <v>-68248980614305.875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-68248980614305.875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-284370752559.60779</v>
      </c>
      <c r="L4552" s="444">
        <f t="shared" ca="1" si="169"/>
        <v>-68533351366865.484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-68533351366865.484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-285555630695.27289</v>
      </c>
      <c r="L4553" s="444">
        <f t="shared" ca="1" si="169"/>
        <v>-68818906997560.758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-68818906997560.758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-286745445823.1698</v>
      </c>
      <c r="L4554" s="444">
        <f t="shared" ca="1" si="169"/>
        <v>-69105652443383.93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-69105652443383.93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-287940218514.09973</v>
      </c>
      <c r="L4555" s="444">
        <f t="shared" ca="1" si="169"/>
        <v>-69393592661898.031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-69393592661898.031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-289139969424.57513</v>
      </c>
      <c r="L4556" s="444">
        <f t="shared" ca="1" si="169"/>
        <v>-69682732631322.609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-69682732631322.609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-290344719297.17749</v>
      </c>
      <c r="L4557" s="444">
        <f t="shared" ca="1" si="169"/>
        <v>-69973077350619.789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-69973077350619.789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-291554488960.91577</v>
      </c>
      <c r="L4558" s="444">
        <f t="shared" ca="1" si="169"/>
        <v>-70264631839580.703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-70264631839580.703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-292769299331.5863</v>
      </c>
      <c r="L4559" s="444">
        <f t="shared" ca="1" si="169"/>
        <v>-70557401138912.297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-70557401138912.297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-293989171412.13458</v>
      </c>
      <c r="L4560" s="444">
        <f t="shared" ca="1" si="169"/>
        <v>-70851390310324.438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-70851390310324.438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-295214126293.01849</v>
      </c>
      <c r="L4561" s="444">
        <f t="shared" ca="1" si="169"/>
        <v>-71146604436617.453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-71146604436617.453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-296444185152.57269</v>
      </c>
      <c r="L4562" s="444">
        <f t="shared" ca="1" si="169"/>
        <v>-71443048621770.031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-71443048621770.031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-297679369257.37512</v>
      </c>
      <c r="L4563" s="444">
        <f t="shared" ca="1" si="169"/>
        <v>-71740727991027.406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-71740727991027.406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-298919699962.6142</v>
      </c>
      <c r="L4564" s="444">
        <f t="shared" ca="1" si="169"/>
        <v>-72039647690990.016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-72039647690990.016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-300165198712.45837</v>
      </c>
      <c r="L4565" s="444">
        <f t="shared" ca="1" si="169"/>
        <v>-72339812889702.469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-72339812889702.469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-301415887040.42694</v>
      </c>
      <c r="L4566" s="444">
        <f t="shared" ca="1" si="169"/>
        <v>-72641228776742.891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-72641228776742.891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-302671786569.76202</v>
      </c>
      <c r="L4567" s="444">
        <f t="shared" ca="1" si="169"/>
        <v>-72943900563312.656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-72943900563312.656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-303932919013.80273</v>
      </c>
      <c r="L4568" s="444">
        <f t="shared" ca="1" si="169"/>
        <v>-73247833482326.453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-73247833482326.453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-305199306176.36023</v>
      </c>
      <c r="L4569" s="444">
        <f t="shared" ca="1" si="169"/>
        <v>-73553032788502.813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-73553032788502.813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-306470969952.09503</v>
      </c>
      <c r="L4570" s="444">
        <f t="shared" ca="1" si="169"/>
        <v>-73859503758454.906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-73859503758454.906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-307747932326.89545</v>
      </c>
      <c r="L4571" s="444">
        <f t="shared" ca="1" si="169"/>
        <v>-74167251690781.797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-74167251690781.797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-309030215378.25751</v>
      </c>
      <c r="L4572" s="444">
        <f t="shared" ca="1" si="169"/>
        <v>-74476281906160.047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-74476281906160.047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-310317841275.66687</v>
      </c>
      <c r="L4573" s="444">
        <f t="shared" ca="1" si="169"/>
        <v>-74786599747435.719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-74786599747435.719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-311610832280.98218</v>
      </c>
      <c r="L4574" s="444">
        <f t="shared" ca="1" si="169"/>
        <v>-75098210579716.703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-75098210579716.703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-312909210748.81958</v>
      </c>
      <c r="L4575" s="444">
        <f t="shared" ca="1" si="169"/>
        <v>-75411119790465.516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-75411119790465.516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-314212999126.93964</v>
      </c>
      <c r="L4576" s="444">
        <f t="shared" ca="1" si="169"/>
        <v>-75725332789592.453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-75725332789592.453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-315522219956.63519</v>
      </c>
      <c r="L4577" s="444">
        <f t="shared" ca="1" si="169"/>
        <v>-76040855009549.094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-76040855009549.094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-316836895873.12122</v>
      </c>
      <c r="L4578" s="444">
        <f t="shared" ca="1" si="169"/>
        <v>-76357691905422.219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-76357691905422.219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-318157049605.9259</v>
      </c>
      <c r="L4579" s="444">
        <f t="shared" ca="1" si="169"/>
        <v>-76675848955028.141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-76675848955028.141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-319482703979.28394</v>
      </c>
      <c r="L4580" s="444">
        <f t="shared" ca="1" si="169"/>
        <v>-76995331659007.422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-76995331659007.422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-320813881912.53094</v>
      </c>
      <c r="L4581" s="444">
        <f t="shared" ca="1" si="169"/>
        <v>-77316145540919.953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-77316145540919.953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-322150606420.49982</v>
      </c>
      <c r="L4582" s="444">
        <f t="shared" ca="1" si="169"/>
        <v>-77638296147340.453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-77638296147340.453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-323492900613.91858</v>
      </c>
      <c r="L4583" s="444">
        <f t="shared" ca="1" si="169"/>
        <v>-77961789047954.375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-77961789047954.375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-324840787699.80988</v>
      </c>
      <c r="L4584" s="444">
        <f t="shared" ca="1" si="169"/>
        <v>-78286629835654.188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-78286629835654.188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-326194290981.89246</v>
      </c>
      <c r="L4585" s="444">
        <f t="shared" ca="1" si="169"/>
        <v>-78612824126636.078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-78612824126636.078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-327553433860.98364</v>
      </c>
      <c r="L4586" s="444">
        <f t="shared" ca="1" si="169"/>
        <v>-78940377560497.063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-78940377560497.063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-328918239835.40442</v>
      </c>
      <c r="L4587" s="444">
        <f t="shared" ca="1" si="169"/>
        <v>-79269295800332.469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-79269295800332.469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-330288732501.38525</v>
      </c>
      <c r="L4588" s="444">
        <f t="shared" ca="1" si="169"/>
        <v>-79599584532833.859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-79599584532833.859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-331664935553.47443</v>
      </c>
      <c r="L4589" s="444">
        <f t="shared" ca="1" si="169"/>
        <v>-79931249468387.328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-79931249468387.328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-333046872784.9472</v>
      </c>
      <c r="L4590" s="444">
        <f t="shared" ca="1" si="169"/>
        <v>-80264296341172.281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-80264296341172.281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-334434568088.21783</v>
      </c>
      <c r="L4591" s="444">
        <f t="shared" ca="1" si="169"/>
        <v>-80598730909260.5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-80598730909260.5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-335828045455.25208</v>
      </c>
      <c r="L4592" s="444">
        <f t="shared" ca="1" si="169"/>
        <v>-80934558954715.75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-80934558954715.75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-337227328977.9823</v>
      </c>
      <c r="L4593" s="444">
        <f t="shared" ca="1" si="169"/>
        <v>-81271786283693.734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-81271786283693.734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-338632442848.72388</v>
      </c>
      <c r="L4594" s="444">
        <f t="shared" ca="1" si="169"/>
        <v>-81610418726542.453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-81610418726542.453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-340043411360.59357</v>
      </c>
      <c r="L4595" s="444">
        <f t="shared" ca="1" si="169"/>
        <v>-81950462137903.047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-81950462137903.047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-341460258907.92938</v>
      </c>
      <c r="L4596" s="444">
        <f t="shared" ca="1" si="169"/>
        <v>-82291922396810.969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-82291922396810.969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-342883009986.71234</v>
      </c>
      <c r="L4597" s="444">
        <f t="shared" ca="1" si="169"/>
        <v>-82634805406797.688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-82634805406797.688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-344311689194.99036</v>
      </c>
      <c r="L4598" s="444">
        <f t="shared" ref="L4598:L4852" ca="1" si="174">I4598-J4598+K4598</f>
        <v>-82979117095992.672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-82979117095992.672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-345746321233.3028</v>
      </c>
      <c r="L4599" s="444">
        <f t="shared" ca="1" si="174"/>
        <v>-83324863417225.969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-83324863417225.969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-347186930905.10822</v>
      </c>
      <c r="L4600" s="444">
        <f t="shared" ca="1" si="174"/>
        <v>-83672050348131.078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-83672050348131.078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-348633543117.21283</v>
      </c>
      <c r="L4601" s="444">
        <f t="shared" ca="1" si="174"/>
        <v>-84020683891248.297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-84020683891248.297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-350086182880.20123</v>
      </c>
      <c r="L4602" s="444">
        <f t="shared" ca="1" si="174"/>
        <v>-84370770074128.5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-84370770074128.5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-351544875308.86877</v>
      </c>
      <c r="L4603" s="444">
        <f t="shared" ca="1" si="174"/>
        <v>-84722314949437.375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-84722314949437.375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-353009645622.6557</v>
      </c>
      <c r="L4604" s="444">
        <f t="shared" ca="1" si="174"/>
        <v>-85075324595060.031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-85075324595060.031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-354480519146.08344</v>
      </c>
      <c r="L4605" s="444">
        <f t="shared" ca="1" si="174"/>
        <v>-85429805114206.109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-85429805114206.109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-355957521309.19214</v>
      </c>
      <c r="L4606" s="444">
        <f t="shared" ca="1" si="174"/>
        <v>-85785762635515.297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-85785762635515.297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-357440677647.98041</v>
      </c>
      <c r="L4607" s="444">
        <f t="shared" ca="1" si="174"/>
        <v>-86143203313163.281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-86143203313163.281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-358930013804.84698</v>
      </c>
      <c r="L4608" s="444">
        <f t="shared" ca="1" si="174"/>
        <v>-86502133326968.125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-86502133326968.125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-360425555529.03387</v>
      </c>
      <c r="L4609" s="444">
        <f t="shared" ca="1" si="174"/>
        <v>-86862558882497.156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-86862558882497.156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-361927328677.07147</v>
      </c>
      <c r="L4610" s="444">
        <f t="shared" ca="1" si="174"/>
        <v>-87224486211174.234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-87224486211174.234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-363435359213.22595</v>
      </c>
      <c r="L4611" s="444">
        <f t="shared" ca="1" si="174"/>
        <v>-87587921570387.453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-87587921570387.453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-364949673209.94769</v>
      </c>
      <c r="L4612" s="444">
        <f t="shared" ca="1" si="174"/>
        <v>-87952871243597.406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-87952871243597.406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-366470296848.32251</v>
      </c>
      <c r="L4613" s="444">
        <f t="shared" ca="1" si="174"/>
        <v>-88319341540445.734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-88319341540445.734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-367997256418.52386</v>
      </c>
      <c r="L4614" s="444">
        <f t="shared" ca="1" si="174"/>
        <v>-88687338796864.266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-88687338796864.266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-369530578320.26776</v>
      </c>
      <c r="L4615" s="444">
        <f t="shared" ca="1" si="174"/>
        <v>-89056869375184.531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-89056869375184.531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-371070289063.26886</v>
      </c>
      <c r="L4616" s="444">
        <f t="shared" ca="1" si="174"/>
        <v>-89427939664247.797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-89427939664247.797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-372616415267.69916</v>
      </c>
      <c r="L4617" s="444">
        <f t="shared" ca="1" si="174"/>
        <v>-89800556079515.5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-89800556079515.5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-374168983664.64789</v>
      </c>
      <c r="L4618" s="444">
        <f t="shared" ca="1" si="174"/>
        <v>-90174725063180.141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-90174725063180.141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-375728021096.58392</v>
      </c>
      <c r="L4619" s="444">
        <f t="shared" ca="1" si="174"/>
        <v>-90550453084276.719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-90550453084276.719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-377293554517.81964</v>
      </c>
      <c r="L4620" s="444">
        <f t="shared" ca="1" si="174"/>
        <v>-90927746638794.531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-90927746638794.531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-378865610994.97723</v>
      </c>
      <c r="L4621" s="444">
        <f t="shared" ca="1" si="174"/>
        <v>-91306612249789.516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-91306612249789.516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-380444217707.4563</v>
      </c>
      <c r="L4622" s="444">
        <f t="shared" ca="1" si="174"/>
        <v>-91687056467496.969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-91687056467496.969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-382029401947.90405</v>
      </c>
      <c r="L4623" s="444">
        <f t="shared" ca="1" si="174"/>
        <v>-92069085869444.875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-92069085869444.875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-383621191122.68695</v>
      </c>
      <c r="L4624" s="444">
        <f t="shared" ca="1" si="174"/>
        <v>-92452707060567.563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-92452707060567.563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-385219612752.36487</v>
      </c>
      <c r="L4625" s="444">
        <f t="shared" ca="1" si="174"/>
        <v>-92837926673319.922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-92837926673319.922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-386824694472.16632</v>
      </c>
      <c r="L4626" s="444">
        <f t="shared" ca="1" si="174"/>
        <v>-93224751367792.094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-93224751367792.094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-388436464032.46704</v>
      </c>
      <c r="L4627" s="444">
        <f t="shared" ca="1" si="174"/>
        <v>-93613187831824.563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-93613187831824.563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-390054949299.26898</v>
      </c>
      <c r="L4628" s="444">
        <f t="shared" ca="1" si="174"/>
        <v>-94003242781123.828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-94003242781123.828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-391680178254.68262</v>
      </c>
      <c r="L4629" s="444">
        <f t="shared" ca="1" si="174"/>
        <v>-94394922959378.516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-94394922959378.516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-393312178997.41046</v>
      </c>
      <c r="L4630" s="444">
        <f t="shared" ca="1" si="174"/>
        <v>-94788235138375.922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-94788235138375.922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-394950979743.23303</v>
      </c>
      <c r="L4631" s="444">
        <f t="shared" ca="1" si="174"/>
        <v>-95183186118119.156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-95183186118119.156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-396596608825.49646</v>
      </c>
      <c r="L4632" s="444">
        <f t="shared" ca="1" si="174"/>
        <v>-95579782726944.656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-95579782726944.656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-398249094695.60272</v>
      </c>
      <c r="L4633" s="444">
        <f t="shared" ca="1" si="174"/>
        <v>-95978031821640.266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-95978031821640.266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-399908465923.5011</v>
      </c>
      <c r="L4634" s="444">
        <f t="shared" ca="1" si="174"/>
        <v>-96377940287563.766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-96377940287563.766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-401574751198.18237</v>
      </c>
      <c r="L4635" s="444">
        <f t="shared" ca="1" si="174"/>
        <v>-96779515038761.953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-96779515038761.953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-403247979328.1748</v>
      </c>
      <c r="L4636" s="444">
        <f t="shared" ca="1" si="174"/>
        <v>-97182763018090.125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-97182763018090.125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-404928179242.04218</v>
      </c>
      <c r="L4637" s="444">
        <f t="shared" ca="1" si="174"/>
        <v>-97587691197332.172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-97587691197332.172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-406615379988.88403</v>
      </c>
      <c r="L4638" s="444">
        <f t="shared" ca="1" si="174"/>
        <v>-97994306577321.063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-97994306577321.063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-408309610738.83777</v>
      </c>
      <c r="L4639" s="444">
        <f t="shared" ca="1" si="174"/>
        <v>-98402616188059.906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-98402616188059.906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-410010900783.58295</v>
      </c>
      <c r="L4640" s="444">
        <f t="shared" ca="1" si="174"/>
        <v>-98812627088843.484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-98812627088843.484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-411719279536.84784</v>
      </c>
      <c r="L4641" s="444">
        <f t="shared" ca="1" si="174"/>
        <v>-99224346368380.328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-99224346368380.328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-413434776534.91803</v>
      </c>
      <c r="L4642" s="444">
        <f t="shared" ca="1" si="174"/>
        <v>-99637781144915.25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-99637781144915.25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-415157421437.14685</v>
      </c>
      <c r="L4643" s="444">
        <f t="shared" ca="1" si="174"/>
        <v>-100052938566352.39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-100052938566352.39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-416887244026.46826</v>
      </c>
      <c r="L4644" s="444">
        <f t="shared" ca="1" si="174"/>
        <v>-100469825810378.86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-100469825810378.86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-418624274209.91193</v>
      </c>
      <c r="L4645" s="444">
        <f t="shared" ca="1" si="174"/>
        <v>-100888450084588.77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-100888450084588.77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-420368542019.11987</v>
      </c>
      <c r="L4646" s="444">
        <f t="shared" ca="1" si="174"/>
        <v>-101308818626607.89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-101308818626607.89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-422120077610.86621</v>
      </c>
      <c r="L4647" s="444">
        <f t="shared" ca="1" si="174"/>
        <v>-101730938704218.75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-101730938704218.75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-423878911267.57813</v>
      </c>
      <c r="L4648" s="444">
        <f t="shared" ca="1" si="174"/>
        <v>-102154817615486.33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-102154817615486.33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-425645073397.85968</v>
      </c>
      <c r="L4649" s="444">
        <f t="shared" ca="1" si="174"/>
        <v>-102580462688884.19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-102580462688884.19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-427418594537.01746</v>
      </c>
      <c r="L4650" s="444">
        <f t="shared" ca="1" si="174"/>
        <v>-103007881283421.2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-103007881283421.2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-429199505347.58832</v>
      </c>
      <c r="L4651" s="444">
        <f t="shared" ca="1" si="174"/>
        <v>-103437080788768.8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-103437080788768.8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-430987836619.87</v>
      </c>
      <c r="L4652" s="444">
        <f t="shared" ca="1" si="174"/>
        <v>-103868068625388.67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-103868068625388.67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-432783619272.45282</v>
      </c>
      <c r="L4653" s="444">
        <f t="shared" ca="1" si="174"/>
        <v>-104300852244661.13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-104300852244661.13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-434586884352.7547</v>
      </c>
      <c r="L4654" s="444">
        <f t="shared" ca="1" si="174"/>
        <v>-104735439129013.88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-104735439129013.88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-436397663037.5578</v>
      </c>
      <c r="L4655" s="444">
        <f t="shared" ca="1" si="174"/>
        <v>-105171836792051.44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-105171836792051.44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-438215986633.54767</v>
      </c>
      <c r="L4656" s="444">
        <f t="shared" ca="1" si="174"/>
        <v>-105610052778684.98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-105610052778684.98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-440041886577.85413</v>
      </c>
      <c r="L4657" s="444">
        <f t="shared" ca="1" si="174"/>
        <v>-106050094665262.84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-106050094665262.84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-441875394438.59515</v>
      </c>
      <c r="L4658" s="444">
        <f t="shared" ca="1" si="174"/>
        <v>-106491970059701.44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-106491970059701.44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-443716541915.42267</v>
      </c>
      <c r="L4659" s="444">
        <f t="shared" ca="1" si="174"/>
        <v>-106935686601616.86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-106935686601616.86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-445565360840.07025</v>
      </c>
      <c r="L4660" s="444">
        <f t="shared" ca="1" si="174"/>
        <v>-107381251962456.92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-107381251962456.92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-447421883176.90381</v>
      </c>
      <c r="L4661" s="444">
        <f t="shared" ca="1" si="174"/>
        <v>-107828673845633.83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-107828673845633.83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-449286141023.4743</v>
      </c>
      <c r="L4662" s="444">
        <f t="shared" ca="1" si="174"/>
        <v>-108277959986657.3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-108277959986657.3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-451158166611.07208</v>
      </c>
      <c r="L4663" s="444">
        <f t="shared" ca="1" si="174"/>
        <v>-108729118153268.38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-108729118153268.38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-453037992305.28491</v>
      </c>
      <c r="L4664" s="444">
        <f t="shared" ca="1" si="174"/>
        <v>-109182156145573.66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-109182156145573.66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-454925650606.55688</v>
      </c>
      <c r="L4665" s="444">
        <f t="shared" ca="1" si="174"/>
        <v>-109637081796180.22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-109637081796180.22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-456821174150.75092</v>
      </c>
      <c r="L4666" s="444">
        <f t="shared" ca="1" si="174"/>
        <v>-110093902970330.97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-110093902970330.97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-458724595709.71234</v>
      </c>
      <c r="L4667" s="444">
        <f t="shared" ca="1" si="174"/>
        <v>-110552627566040.69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-110552627566040.69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-460635948191.83618</v>
      </c>
      <c r="L4668" s="444">
        <f t="shared" ca="1" si="174"/>
        <v>-111013263514232.53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-111013263514232.53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-462555264642.63562</v>
      </c>
      <c r="L4669" s="444">
        <f t="shared" ca="1" si="174"/>
        <v>-111475818778875.17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-111475818778875.17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-464482578245.31323</v>
      </c>
      <c r="L4670" s="444">
        <f t="shared" ca="1" si="174"/>
        <v>-111940301357120.48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-111940301357120.48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-466417922321.33533</v>
      </c>
      <c r="L4671" s="444">
        <f t="shared" ca="1" si="174"/>
        <v>-112406719279441.81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-112406719279441.81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-468361330331.00757</v>
      </c>
      <c r="L4672" s="444">
        <f t="shared" ca="1" si="174"/>
        <v>-112875080609772.81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-112875080609772.81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-470312835874.05341</v>
      </c>
      <c r="L4673" s="444">
        <f t="shared" ca="1" si="174"/>
        <v>-113345393445646.86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-113345393445646.86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-472272472690.19519</v>
      </c>
      <c r="L4674" s="444">
        <f t="shared" ca="1" si="174"/>
        <v>-113817665918337.05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-113817665918337.05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-474240274659.73767</v>
      </c>
      <c r="L4675" s="444">
        <f t="shared" ca="1" si="174"/>
        <v>-114291906192996.78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-114291906192996.78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-476216275804.1532</v>
      </c>
      <c r="L4676" s="444">
        <f t="shared" ca="1" si="174"/>
        <v>-114768122468800.94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-114768122468800.94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-478200510286.67059</v>
      </c>
      <c r="L4677" s="444">
        <f t="shared" ca="1" si="174"/>
        <v>-115246322979087.61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-115246322979087.61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-480193012412.86505</v>
      </c>
      <c r="L4678" s="444">
        <f t="shared" ca="1" si="174"/>
        <v>-115726515991500.47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-115726515991500.47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-482193816631.25201</v>
      </c>
      <c r="L4679" s="444">
        <f t="shared" ca="1" si="174"/>
        <v>-116208709808131.72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-116208709808131.72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-484202957533.88214</v>
      </c>
      <c r="L4680" s="444">
        <f t="shared" ca="1" si="174"/>
        <v>-116692912765665.59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-116692912765665.59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-486220469856.93988</v>
      </c>
      <c r="L4681" s="444">
        <f t="shared" ca="1" si="174"/>
        <v>-117179133235522.53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-117179133235522.53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-488246388481.34387</v>
      </c>
      <c r="L4682" s="444">
        <f t="shared" ca="1" si="174"/>
        <v>-117667379624003.88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-117667379624003.88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-490280748433.34949</v>
      </c>
      <c r="L4683" s="444">
        <f t="shared" ca="1" si="174"/>
        <v>-118157660372437.22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-118157660372437.22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-492323584885.15515</v>
      </c>
      <c r="L4684" s="444">
        <f t="shared" ca="1" si="174"/>
        <v>-118649983957322.38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-118649983957322.38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-494374933155.50989</v>
      </c>
      <c r="L4685" s="444">
        <f t="shared" ca="1" si="174"/>
        <v>-119144358890477.89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-119144358890477.89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-496434828710.32452</v>
      </c>
      <c r="L4686" s="444">
        <f t="shared" ca="1" si="174"/>
        <v>-119640793719188.22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-119640793719188.22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-498503307163.28424</v>
      </c>
      <c r="L4687" s="444">
        <f t="shared" ca="1" si="174"/>
        <v>-120139297026351.5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-120139297026351.5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-500580404276.4646</v>
      </c>
      <c r="L4688" s="444">
        <f t="shared" ca="1" si="174"/>
        <v>-120639877430627.97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-120639877430627.97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-502666155960.94977</v>
      </c>
      <c r="L4689" s="444">
        <f t="shared" ca="1" si="174"/>
        <v>-121142543586588.92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-121142543586588.92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-504760598277.4538</v>
      </c>
      <c r="L4690" s="444">
        <f t="shared" ca="1" si="174"/>
        <v>-121647304184866.38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-121647304184866.38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-506863767436.94324</v>
      </c>
      <c r="L4691" s="444">
        <f t="shared" ca="1" si="174"/>
        <v>-122154167952303.31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-122154167952303.31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-508975699801.26379</v>
      </c>
      <c r="L4692" s="444">
        <f t="shared" ca="1" si="174"/>
        <v>-122663143652104.58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-122663143652104.58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-511096431883.7691</v>
      </c>
      <c r="L4693" s="444">
        <f t="shared" ca="1" si="174"/>
        <v>-123174240083988.34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-123174240083988.34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-513226000349.95142</v>
      </c>
      <c r="L4694" s="444">
        <f t="shared" ca="1" si="174"/>
        <v>-123687466084338.3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-123687466084338.3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-515364442018.07629</v>
      </c>
      <c r="L4695" s="444">
        <f t="shared" ca="1" si="174"/>
        <v>-124202830526356.38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-124202830526356.38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-517511793859.81824</v>
      </c>
      <c r="L4696" s="444">
        <f t="shared" ca="1" si="174"/>
        <v>-124720342320216.19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-124720342320216.19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-519668093000.90076</v>
      </c>
      <c r="L4697" s="444">
        <f t="shared" ca="1" si="174"/>
        <v>-125240010413217.09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-125240010413217.09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-521833376721.73785</v>
      </c>
      <c r="L4698" s="444">
        <f t="shared" ca="1" si="174"/>
        <v>-125761843789938.83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-125761843789938.83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-524007682458.07837</v>
      </c>
      <c r="L4699" s="444">
        <f t="shared" ca="1" si="174"/>
        <v>-126285851472396.91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-126285851472396.91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-526191047801.65375</v>
      </c>
      <c r="L4700" s="444">
        <f t="shared" ca="1" si="174"/>
        <v>-126812042520198.56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-126812042520198.56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-528383510500.82727</v>
      </c>
      <c r="L4701" s="444">
        <f t="shared" ca="1" si="174"/>
        <v>-127340426030699.39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-127340426030699.39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-530585108461.24744</v>
      </c>
      <c r="L4702" s="444">
        <f t="shared" ca="1" si="174"/>
        <v>-127871011139160.64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-127871011139160.64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-532795879746.50275</v>
      </c>
      <c r="L4703" s="444">
        <f t="shared" ca="1" si="174"/>
        <v>-128403807018907.14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-128403807018907.14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-535015862578.77979</v>
      </c>
      <c r="L4704" s="444">
        <f t="shared" ca="1" si="174"/>
        <v>-128938822881485.92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-128938822881485.92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-537245095339.52472</v>
      </c>
      <c r="L4705" s="444">
        <f t="shared" ca="1" si="174"/>
        <v>-129476067976825.45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-129476067976825.45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-539483616570.10602</v>
      </c>
      <c r="L4706" s="444">
        <f t="shared" ca="1" si="174"/>
        <v>-130015551593395.56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-130015551593395.56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-541731464972.48151</v>
      </c>
      <c r="L4707" s="444">
        <f t="shared" ca="1" si="174"/>
        <v>-130557283058368.05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-130557283058368.05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-543988679409.86694</v>
      </c>
      <c r="L4708" s="444">
        <f t="shared" ca="1" si="174"/>
        <v>-131101271737777.91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-131101271737777.91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-546255298907.40796</v>
      </c>
      <c r="L4709" s="444">
        <f t="shared" ca="1" si="174"/>
        <v>-131647527036685.31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-131647527036685.31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-548531362652.85553</v>
      </c>
      <c r="L4710" s="444">
        <f t="shared" ca="1" si="174"/>
        <v>-132196058399338.17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-132196058399338.17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-550816909997.24243</v>
      </c>
      <c r="L4711" s="444">
        <f t="shared" ca="1" si="174"/>
        <v>-132746875309335.42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-132746875309335.42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-553111980455.56433</v>
      </c>
      <c r="L4712" s="444">
        <f t="shared" ca="1" si="174"/>
        <v>-133299987289790.98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-133299987289790.98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-555416613707.4624</v>
      </c>
      <c r="L4713" s="444">
        <f t="shared" ca="1" si="174"/>
        <v>-133855403903498.45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-133855403903498.45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-557730849597.91016</v>
      </c>
      <c r="L4714" s="444">
        <f t="shared" ca="1" si="174"/>
        <v>-134413134753096.36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-134413134753096.36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-560054728137.90149</v>
      </c>
      <c r="L4715" s="444">
        <f t="shared" ca="1" si="174"/>
        <v>-134973189481234.27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-134973189481234.27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-562388289505.14282</v>
      </c>
      <c r="L4716" s="444">
        <f t="shared" ca="1" si="174"/>
        <v>-135535577770739.41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-135535577770739.41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-564731574044.74756</v>
      </c>
      <c r="L4717" s="444">
        <f t="shared" ca="1" si="174"/>
        <v>-136100309344784.16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-136100309344784.16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-567084622269.93396</v>
      </c>
      <c r="L4718" s="444">
        <f t="shared" ca="1" si="174"/>
        <v>-136667393967054.09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-136667393967054.09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-569447474862.72534</v>
      </c>
      <c r="L4719" s="444">
        <f t="shared" ca="1" si="174"/>
        <v>-137236841441916.81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-137236841441916.81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-571820172674.65332</v>
      </c>
      <c r="L4720" s="444">
        <f t="shared" ca="1" si="174"/>
        <v>-137808661614591.47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-137808661614591.47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-574202756727.46448</v>
      </c>
      <c r="L4721" s="444">
        <f t="shared" ca="1" si="174"/>
        <v>-138382864371318.94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-138382864371318.94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-576595268213.82886</v>
      </c>
      <c r="L4722" s="444">
        <f t="shared" ca="1" si="174"/>
        <v>-138959459639532.77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-138959459639532.77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-578997748498.0531</v>
      </c>
      <c r="L4723" s="444">
        <f t="shared" ca="1" si="174"/>
        <v>-139538457388030.81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-139538457388030.81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-581410239116.79504</v>
      </c>
      <c r="L4724" s="444">
        <f t="shared" ca="1" si="174"/>
        <v>-140119867627147.61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-140119867627147.61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-583832781779.78174</v>
      </c>
      <c r="L4725" s="444">
        <f t="shared" ca="1" si="174"/>
        <v>-140703700408927.39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-140703700408927.39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-586265418370.53088</v>
      </c>
      <c r="L4726" s="444">
        <f t="shared" ca="1" si="174"/>
        <v>-141289965827297.91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-141289965827297.91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-588708190947.07458</v>
      </c>
      <c r="L4727" s="444">
        <f t="shared" ca="1" si="174"/>
        <v>-141878674018244.97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-141878674018244.97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-591161141742.68738</v>
      </c>
      <c r="L4728" s="444">
        <f t="shared" ca="1" si="174"/>
        <v>-142469835159987.66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-142469835159987.66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-593624313166.61523</v>
      </c>
      <c r="L4729" s="444">
        <f t="shared" ca="1" si="174"/>
        <v>-143063459473154.28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-143063459473154.28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-596097747804.80945</v>
      </c>
      <c r="L4730" s="444">
        <f t="shared" ca="1" si="174"/>
        <v>-143659557220959.09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-143659557220959.09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-598581488420.66284</v>
      </c>
      <c r="L4731" s="444">
        <f t="shared" ca="1" si="174"/>
        <v>-144258138709379.75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-144258138709379.75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-601075577955.7489</v>
      </c>
      <c r="L4732" s="444">
        <f t="shared" ca="1" si="174"/>
        <v>-144859214287335.5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-144859214287335.5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-603580059530.56458</v>
      </c>
      <c r="L4733" s="444">
        <f t="shared" ca="1" si="174"/>
        <v>-145462794346866.06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-145462794346866.06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-606094976445.27527</v>
      </c>
      <c r="L4734" s="444">
        <f t="shared" ca="1" si="174"/>
        <v>-146068889323311.34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-146068889323311.34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-608620372180.46387</v>
      </c>
      <c r="L4735" s="444">
        <f t="shared" ca="1" si="174"/>
        <v>-146677509695491.81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-146677509695491.81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-611156290397.88257</v>
      </c>
      <c r="L4736" s="444">
        <f t="shared" ca="1" si="174"/>
        <v>-147288665985889.69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-147288665985889.69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-613702774941.20703</v>
      </c>
      <c r="L4737" s="444">
        <f t="shared" ca="1" si="174"/>
        <v>-147902368760830.91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-147902368760830.91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-616259869836.79541</v>
      </c>
      <c r="L4738" s="444">
        <f t="shared" ca="1" si="174"/>
        <v>-148518628630667.69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-148518628630667.69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-618827619294.44873</v>
      </c>
      <c r="L4739" s="444">
        <f t="shared" ca="1" si="174"/>
        <v>-149137456249962.13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-149137456249962.13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-621406067708.17554</v>
      </c>
      <c r="L4740" s="444">
        <f t="shared" ca="1" si="174"/>
        <v>-149758862317670.31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-149758862317670.31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-623995259656.95959</v>
      </c>
      <c r="L4741" s="444">
        <f t="shared" ca="1" si="174"/>
        <v>-150382857577327.28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-150382857577327.28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-626595239905.53027</v>
      </c>
      <c r="L4742" s="444">
        <f t="shared" ca="1" si="174"/>
        <v>-151009452817232.81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-151009452817232.81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-629206053405.13672</v>
      </c>
      <c r="L4743" s="444">
        <f t="shared" ca="1" si="174"/>
        <v>-151638658870637.94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-151638658870637.94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-631827745294.32471</v>
      </c>
      <c r="L4744" s="444">
        <f t="shared" ca="1" si="174"/>
        <v>-152270486615932.25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-152270486615932.25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-634460360899.71765</v>
      </c>
      <c r="L4745" s="444">
        <f t="shared" ca="1" si="174"/>
        <v>-152904946976831.97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-152904946976831.97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-637103945736.7998</v>
      </c>
      <c r="L4746" s="444">
        <f t="shared" ca="1" si="174"/>
        <v>-153542050922568.78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-153542050922568.78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-639758545510.70325</v>
      </c>
      <c r="L4747" s="444">
        <f t="shared" ca="1" si="174"/>
        <v>-154181809468079.5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-154181809468079.5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-642424206116.99792</v>
      </c>
      <c r="L4748" s="444">
        <f t="shared" ca="1" si="174"/>
        <v>-154824233674196.5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-154824233674196.5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-645100973642.48535</v>
      </c>
      <c r="L4749" s="444">
        <f t="shared" ca="1" si="174"/>
        <v>-155469334647839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-155469334647839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-647788894365.99585</v>
      </c>
      <c r="L4750" s="444">
        <f t="shared" ca="1" si="174"/>
        <v>-156117123542205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-156117123542205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-650488014759.1875</v>
      </c>
      <c r="L4751" s="444">
        <f t="shared" ca="1" si="174"/>
        <v>-156767611556964.19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-156767611556964.19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-653198381487.35083</v>
      </c>
      <c r="L4752" s="444">
        <f t="shared" ca="1" si="174"/>
        <v>-157420809938451.53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-157420809938451.53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-655920041410.21472</v>
      </c>
      <c r="L4753" s="444">
        <f t="shared" ca="1" si="174"/>
        <v>-158076729979861.75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-158076729979861.75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-658653041582.75732</v>
      </c>
      <c r="L4754" s="444">
        <f t="shared" ca="1" si="174"/>
        <v>-158735383021444.5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-158735383021444.5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-661397429256.0188</v>
      </c>
      <c r="L4755" s="444">
        <f t="shared" ca="1" si="174"/>
        <v>-159396780450700.53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-159396780450700.53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-664153251877.91882</v>
      </c>
      <c r="L4756" s="444">
        <f t="shared" ca="1" si="174"/>
        <v>-160060933702578.44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-160060933702578.44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-666920557094.07678</v>
      </c>
      <c r="L4757" s="444">
        <f t="shared" ca="1" si="174"/>
        <v>-160727854259672.5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-160727854259672.5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-669699392748.63538</v>
      </c>
      <c r="L4758" s="444">
        <f t="shared" ca="1" si="174"/>
        <v>-161397553652421.13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-161397553652421.13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-672489806885.08801</v>
      </c>
      <c r="L4759" s="444">
        <f t="shared" ca="1" si="174"/>
        <v>-162070043459306.22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-162070043459306.22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-675291847747.10925</v>
      </c>
      <c r="L4760" s="444">
        <f t="shared" ca="1" si="174"/>
        <v>-162745335307053.31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-162745335307053.31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-678105563779.38879</v>
      </c>
      <c r="L4761" s="444">
        <f t="shared" ca="1" si="174"/>
        <v>-163423440870832.69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-163423440870832.69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-680931003628.46948</v>
      </c>
      <c r="L4762" s="444">
        <f t="shared" ca="1" si="174"/>
        <v>-164104371874461.16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-164104371874461.16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-683768216143.58813</v>
      </c>
      <c r="L4763" s="444">
        <f t="shared" ca="1" si="174"/>
        <v>-164788140090604.75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-164788140090604.75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-686617250377.51978</v>
      </c>
      <c r="L4764" s="444">
        <f t="shared" ca="1" si="174"/>
        <v>-165474757340982.28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-165474757340982.28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-689478155587.42615</v>
      </c>
      <c r="L4765" s="444">
        <f t="shared" ca="1" si="174"/>
        <v>-166164235496569.72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-166164235496569.72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-692350981235.70715</v>
      </c>
      <c r="L4766" s="444">
        <f t="shared" ca="1" si="174"/>
        <v>-166856586477805.44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-166856586477805.44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-695235776990.85596</v>
      </c>
      <c r="L4767" s="444">
        <f t="shared" ca="1" si="174"/>
        <v>-167551822254796.28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-167551822254796.28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-698132592728.31787</v>
      </c>
      <c r="L4768" s="444">
        <f t="shared" ca="1" si="174"/>
        <v>-168249954847524.59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-168249954847524.59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-701041478531.35242</v>
      </c>
      <c r="L4769" s="444">
        <f t="shared" ca="1" si="174"/>
        <v>-168950996326055.94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-168950996326055.94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-703962484691.89978</v>
      </c>
      <c r="L4770" s="444">
        <f t="shared" ca="1" si="174"/>
        <v>-169654958810747.84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-169654958810747.84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-706895661711.44934</v>
      </c>
      <c r="L4771" s="444">
        <f t="shared" ca="1" si="174"/>
        <v>-170361854472459.28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-170361854472459.28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-709841060301.9137</v>
      </c>
      <c r="L4772" s="444">
        <f t="shared" ca="1" si="174"/>
        <v>-171071695532761.19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-171071695532761.19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-712798731386.50488</v>
      </c>
      <c r="L4773" s="444">
        <f t="shared" ca="1" si="174"/>
        <v>-171784494264147.69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-171784494264147.69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-715768726100.61536</v>
      </c>
      <c r="L4774" s="444">
        <f t="shared" ca="1" si="174"/>
        <v>-172500262990248.31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-172500262990248.31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-718751095792.70129</v>
      </c>
      <c r="L4775" s="444">
        <f t="shared" ca="1" si="174"/>
        <v>-173219014086041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-173219014086041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-721745892025.17078</v>
      </c>
      <c r="L4776" s="444">
        <f t="shared" ca="1" si="174"/>
        <v>-173940759978066.16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-173940759978066.16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-724753166575.27563</v>
      </c>
      <c r="L4777" s="444">
        <f t="shared" ca="1" si="174"/>
        <v>-174665513144641.44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-174665513144641.44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-727772971436.00598</v>
      </c>
      <c r="L4778" s="444">
        <f t="shared" ca="1" si="174"/>
        <v>-175393286116077.44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-175393286116077.44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-730805358816.98926</v>
      </c>
      <c r="L4779" s="444">
        <f t="shared" ca="1" si="174"/>
        <v>-176124091474894.44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-176124091474894.44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-733850381145.39343</v>
      </c>
      <c r="L4780" s="444">
        <f t="shared" ca="1" si="174"/>
        <v>-176857941856039.84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-176857941856039.84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-736908091066.83264</v>
      </c>
      <c r="L4781" s="444">
        <f t="shared" ca="1" si="174"/>
        <v>-177594849947106.69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-177594849947106.69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-739978541446.27783</v>
      </c>
      <c r="L4782" s="444">
        <f t="shared" ca="1" si="174"/>
        <v>-178334828488552.97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-178334828488552.97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-743061785368.9707</v>
      </c>
      <c r="L4783" s="444">
        <f t="shared" ca="1" si="174"/>
        <v>-179077890273921.94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-179077890273921.94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-746157876141.34143</v>
      </c>
      <c r="L4784" s="444">
        <f t="shared" ca="1" si="174"/>
        <v>-179824048150063.28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-179824048150063.28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-749266867291.9303</v>
      </c>
      <c r="L4785" s="444">
        <f t="shared" ca="1" si="174"/>
        <v>-180573315017355.22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-180573315017355.22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-752388812572.31335</v>
      </c>
      <c r="L4786" s="444">
        <f t="shared" ca="1" si="174"/>
        <v>-181325703829927.53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-181325703829927.53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-755523765958.03137</v>
      </c>
      <c r="L4787" s="444">
        <f t="shared" ca="1" si="174"/>
        <v>-182081227595885.56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-182081227595885.56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-758671781649.52319</v>
      </c>
      <c r="L4788" s="444">
        <f t="shared" ca="1" si="174"/>
        <v>-182839899377535.09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-182839899377535.09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-761832914073.06287</v>
      </c>
      <c r="L4789" s="444">
        <f t="shared" ca="1" si="174"/>
        <v>-183601732291608.16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-183601732291608.16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-765007217881.70068</v>
      </c>
      <c r="L4790" s="444">
        <f t="shared" ca="1" si="174"/>
        <v>-184366739509489.84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-184366739509489.84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-768194747956.20764</v>
      </c>
      <c r="L4791" s="444">
        <f t="shared" ca="1" si="174"/>
        <v>-185134934257446.06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-185134934257446.06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-771395559406.02527</v>
      </c>
      <c r="L4792" s="444">
        <f t="shared" ca="1" si="174"/>
        <v>-185906329816852.09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-185906329816852.09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-774609707570.21704</v>
      </c>
      <c r="L4793" s="444">
        <f t="shared" ca="1" si="174"/>
        <v>-186680939524422.31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-186680939524422.31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-777837248018.42627</v>
      </c>
      <c r="L4794" s="444">
        <f t="shared" ca="1" si="174"/>
        <v>-187458776772440.75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-187458776772440.75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-781078236551.83643</v>
      </c>
      <c r="L4795" s="444">
        <f t="shared" ca="1" si="174"/>
        <v>-188239855008992.59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-188239855008992.59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-784332729204.13574</v>
      </c>
      <c r="L4796" s="444">
        <f t="shared" ca="1" si="174"/>
        <v>-189024187738196.72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-189024187738196.72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-787600782242.48633</v>
      </c>
      <c r="L4797" s="444">
        <f t="shared" ca="1" si="174"/>
        <v>-189811788520439.22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-189811788520439.22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-790882452168.4967</v>
      </c>
      <c r="L4798" s="444">
        <f t="shared" ca="1" si="174"/>
        <v>-190602670972607.72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-190602670972607.72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-794177795719.19885</v>
      </c>
      <c r="L4799" s="444">
        <f t="shared" ca="1" si="174"/>
        <v>-191396848768326.91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-191396848768326.91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-797486869868.02881</v>
      </c>
      <c r="L4800" s="444">
        <f t="shared" ca="1" si="174"/>
        <v>-192194335638194.94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-192194335638194.94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-800809731825.81226</v>
      </c>
      <c r="L4801" s="444">
        <f t="shared" ca="1" si="174"/>
        <v>-192995145370020.75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-192995145370020.75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-804146439041.75317</v>
      </c>
      <c r="L4802" s="444">
        <f t="shared" ca="1" si="174"/>
        <v>-193799291809062.5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-193799291809062.5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-807497049204.42712</v>
      </c>
      <c r="L4803" s="444">
        <f t="shared" ca="1" si="174"/>
        <v>-194606788858266.94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-194606788858266.94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-810861620242.77893</v>
      </c>
      <c r="L4804" s="444">
        <f t="shared" ca="1" si="174"/>
        <v>-195417650478509.72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-195417650478509.72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-814240210327.12378</v>
      </c>
      <c r="L4805" s="444">
        <f t="shared" ca="1" si="174"/>
        <v>-196231890688836.84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-196231890688836.84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-817632877870.15356</v>
      </c>
      <c r="L4806" s="444">
        <f t="shared" ca="1" si="174"/>
        <v>-197049523566707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-197049523566707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-821039681527.9458</v>
      </c>
      <c r="L4807" s="444">
        <f t="shared" ca="1" si="174"/>
        <v>-197870563248234.94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-197870563248234.94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-824460680200.97888</v>
      </c>
      <c r="L4808" s="444">
        <f t="shared" ca="1" si="174"/>
        <v>-198695023928435.91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-198695023928435.91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-827895933035.14966</v>
      </c>
      <c r="L4809" s="444">
        <f t="shared" ca="1" si="174"/>
        <v>-199522919861471.06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-199522919861471.06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-831345499422.79614</v>
      </c>
      <c r="L4810" s="444">
        <f t="shared" ca="1" si="174"/>
        <v>-200354265360893.84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-200354265360893.84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-834809439003.72437</v>
      </c>
      <c r="L4811" s="444">
        <f t="shared" ca="1" si="174"/>
        <v>-201189074799897.56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-201189074799897.56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-838287811666.23987</v>
      </c>
      <c r="L4812" s="444">
        <f t="shared" ca="1" si="174"/>
        <v>-202027362611563.81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-202027362611563.81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-841780677548.1825</v>
      </c>
      <c r="L4813" s="444">
        <f t="shared" ca="1" si="174"/>
        <v>-202869143289112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-202869143289112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-845288097037.96667</v>
      </c>
      <c r="L4814" s="444">
        <f t="shared" ca="1" si="174"/>
        <v>-203714431386149.97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-203714431386149.97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-848810130775.62488</v>
      </c>
      <c r="L4815" s="444">
        <f t="shared" ca="1" si="174"/>
        <v>-204563241516925.59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-204563241516925.59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-852346839653.85669</v>
      </c>
      <c r="L4816" s="444">
        <f t="shared" ca="1" si="174"/>
        <v>-205415588356579.44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-205415588356579.44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-855898284819.08093</v>
      </c>
      <c r="L4817" s="444">
        <f t="shared" ca="1" si="174"/>
        <v>-206271486641398.53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-206271486641398.53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-859464527672.4939</v>
      </c>
      <c r="L4818" s="444">
        <f t="shared" ca="1" si="174"/>
        <v>-207130951169071.03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-207130951169071.03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-863045629871.12927</v>
      </c>
      <c r="L4819" s="444">
        <f t="shared" ca="1" si="174"/>
        <v>-207993996798942.16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-207993996798942.16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-866641653328.92566</v>
      </c>
      <c r="L4820" s="444">
        <f t="shared" ca="1" si="174"/>
        <v>-208860638452271.09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-208860638452271.09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-870252660217.79626</v>
      </c>
      <c r="L4821" s="444">
        <f t="shared" ca="1" si="174"/>
        <v>-209730891112488.88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-209730891112488.88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-873878712968.70361</v>
      </c>
      <c r="L4822" s="444">
        <f t="shared" ca="1" si="174"/>
        <v>-210604769825457.59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-210604769825457.59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-877519874272.73999</v>
      </c>
      <c r="L4823" s="444">
        <f t="shared" ca="1" si="174"/>
        <v>-211482289699730.34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-211482289699730.34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-881176207082.20972</v>
      </c>
      <c r="L4824" s="444">
        <f t="shared" ca="1" si="174"/>
        <v>-212363465906812.56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-212363465906812.56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-884847774611.71899</v>
      </c>
      <c r="L4825" s="444">
        <f t="shared" ca="1" si="174"/>
        <v>-213248313681424.28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-213248313681424.28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-888534640339.26782</v>
      </c>
      <c r="L4826" s="444">
        <f t="shared" ca="1" si="174"/>
        <v>-214136848321763.56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-214136848321763.56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-892236868007.34814</v>
      </c>
      <c r="L4827" s="444">
        <f t="shared" ca="1" si="174"/>
        <v>-215029085189770.91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-215029085189770.91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-895954521624.04541</v>
      </c>
      <c r="L4828" s="444">
        <f t="shared" ca="1" si="174"/>
        <v>-215925039711394.94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-215925039711394.94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-899687665464.14551</v>
      </c>
      <c r="L4829" s="444">
        <f t="shared" ca="1" si="174"/>
        <v>-216824727376859.09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-216824727376859.09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-903436364070.24622</v>
      </c>
      <c r="L4830" s="444">
        <f t="shared" ca="1" si="174"/>
        <v>-217728163740929.34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-217728163740929.34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-907200682253.87219</v>
      </c>
      <c r="L4831" s="444">
        <f t="shared" ca="1" si="174"/>
        <v>-218635364423183.22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-218635364423183.22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-910980685096.59668</v>
      </c>
      <c r="L4832" s="444">
        <f t="shared" ca="1" si="174"/>
        <v>-219546345108279.81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-219546345108279.81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-914776437951.16589</v>
      </c>
      <c r="L4833" s="444">
        <f t="shared" ca="1" si="174"/>
        <v>-220461121546230.97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-220461121546230.97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-918588006442.62891</v>
      </c>
      <c r="L4834" s="444">
        <f t="shared" ca="1" si="174"/>
        <v>-221379709552673.59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-221379709552673.59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-922415456469.47314</v>
      </c>
      <c r="L4835" s="444">
        <f t="shared" ca="1" si="174"/>
        <v>-222302125009143.06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-222302125009143.06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-926258854204.7627</v>
      </c>
      <c r="L4836" s="444">
        <f t="shared" ca="1" si="174"/>
        <v>-223228383863347.81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-223228383863347.81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-930118266097.28235</v>
      </c>
      <c r="L4837" s="444">
        <f t="shared" ca="1" si="174"/>
        <v>-224158502129445.09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-224158502129445.09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-933993758872.68787</v>
      </c>
      <c r="L4838" s="444">
        <f t="shared" ca="1" si="174"/>
        <v>-225092495888317.78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-225092495888317.78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-937885399534.65723</v>
      </c>
      <c r="L4839" s="444">
        <f t="shared" ca="1" si="174"/>
        <v>-226030381287852.44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-226030381287852.44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-941793255366.05176</v>
      </c>
      <c r="L4840" s="444">
        <f t="shared" ca="1" si="174"/>
        <v>-226972174543218.5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-226972174543218.5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-945717393930.0769</v>
      </c>
      <c r="L4841" s="444">
        <f t="shared" ca="1" si="174"/>
        <v>-227917891937148.56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-227917891937148.56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-949657883071.45251</v>
      </c>
      <c r="L4842" s="444">
        <f t="shared" ca="1" si="174"/>
        <v>-228867549820220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-228867549820220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-953614790917.5835</v>
      </c>
      <c r="L4843" s="444">
        <f t="shared" ca="1" si="174"/>
        <v>-229821164611137.59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-229821164611137.59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-957588185879.73999</v>
      </c>
      <c r="L4844" s="444">
        <f t="shared" ca="1" si="174"/>
        <v>-230778752797017.34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-230778752797017.34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-961578136654.23889</v>
      </c>
      <c r="L4845" s="444">
        <f t="shared" ca="1" si="174"/>
        <v>-231740330933671.59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-231740330933671.59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-965584712223.63159</v>
      </c>
      <c r="L4846" s="444">
        <f t="shared" ca="1" si="174"/>
        <v>-232705915645895.22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-232705915645895.22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-969607981857.89673</v>
      </c>
      <c r="L4847" s="444">
        <f t="shared" ca="1" si="174"/>
        <v>-233675523627753.13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-233675523627753.13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-973648015115.63806</v>
      </c>
      <c r="L4848" s="444">
        <f t="shared" ca="1" si="174"/>
        <v>-234649171642868.75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-234649171642868.75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-977704881845.2865</v>
      </c>
      <c r="L4849" s="444">
        <f t="shared" ca="1" si="174"/>
        <v>-235626876524714.03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-235626876524714.03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-981778652186.30847</v>
      </c>
      <c r="L4850" s="444">
        <f t="shared" ca="1" si="174"/>
        <v>-236608655176900.34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-236608655176900.34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-985869396570.41809</v>
      </c>
      <c r="L4851" s="444">
        <f t="shared" ca="1" si="174"/>
        <v>-237594524573470.75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-237594524573470.75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-989977185722.7948</v>
      </c>
      <c r="L4852" s="444">
        <f t="shared" ca="1" si="174"/>
        <v>-238584501759193.53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-238584501759193.53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-994102090663.30627</v>
      </c>
      <c r="L4853" s="444">
        <f t="shared" ref="L4853:L5107" ca="1" si="179">I4853-J4853+K4853</f>
        <v>-239578603849856.84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-239578603849856.84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-998244182707.73682</v>
      </c>
      <c r="L4854" s="444">
        <f t="shared" ca="1" si="179"/>
        <v>-240576848032564.59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-240576848032564.59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-1002403533469.019</v>
      </c>
      <c r="L4855" s="444">
        <f t="shared" ca="1" si="179"/>
        <v>-241579251566033.63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-241579251566033.63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-1006580214858.4734</v>
      </c>
      <c r="L4856" s="444">
        <f t="shared" ca="1" si="179"/>
        <v>-242585831780892.09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-242585831780892.09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-1010774299087.0504</v>
      </c>
      <c r="L4857" s="444">
        <f t="shared" ca="1" si="179"/>
        <v>-243596606079979.16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-243596606079979.16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-1014985858666.5798</v>
      </c>
      <c r="L4858" s="444">
        <f t="shared" ca="1" si="179"/>
        <v>-244611591938645.75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-244611591938645.75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-1019214966411.024</v>
      </c>
      <c r="L4859" s="444">
        <f t="shared" ca="1" si="179"/>
        <v>-245630806905056.78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-245630806905056.78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-1023461695437.7366</v>
      </c>
      <c r="L4860" s="444">
        <f t="shared" ca="1" si="179"/>
        <v>-246654268600494.53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-246654268600494.53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-1027726119168.7273</v>
      </c>
      <c r="L4861" s="444">
        <f t="shared" ca="1" si="179"/>
        <v>-247681994719663.25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-247681994719663.25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-1032008311331.9302</v>
      </c>
      <c r="L4862" s="444">
        <f t="shared" ca="1" si="179"/>
        <v>-248714003030995.19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-248714003030995.19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-1036308345962.48</v>
      </c>
      <c r="L4863" s="444">
        <f t="shared" ca="1" si="179"/>
        <v>-249750311376957.66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-249750311376957.66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-1040626297403.9901</v>
      </c>
      <c r="L4864" s="444">
        <f t="shared" ca="1" si="179"/>
        <v>-250790937674361.66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-250790937674361.66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-1044962240309.8401</v>
      </c>
      <c r="L4865" s="444">
        <f t="shared" ca="1" si="179"/>
        <v>-251835899914671.5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-251835899914671.5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-1049316249644.4646</v>
      </c>
      <c r="L4866" s="444">
        <f t="shared" ca="1" si="179"/>
        <v>-252885216164315.97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-252885216164315.97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-1053688400684.65</v>
      </c>
      <c r="L4867" s="444">
        <f t="shared" ca="1" si="179"/>
        <v>-253938904565000.63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-253938904565000.63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-1058078769020.8359</v>
      </c>
      <c r="L4868" s="444">
        <f t="shared" ca="1" si="179"/>
        <v>-254996983334021.47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-254996983334021.47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-1062487430558.4227</v>
      </c>
      <c r="L4869" s="444">
        <f t="shared" ca="1" si="179"/>
        <v>-256059470764579.91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-256059470764579.91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-1066914461519.0828</v>
      </c>
      <c r="L4870" s="444">
        <f t="shared" ca="1" si="179"/>
        <v>-257126385226099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-257126385226099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-1071359938442.0791</v>
      </c>
      <c r="L4871" s="444">
        <f t="shared" ca="1" si="179"/>
        <v>-258197745164541.09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-258197745164541.09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-1075823938185.5879</v>
      </c>
      <c r="L4872" s="444">
        <f t="shared" ca="1" si="179"/>
        <v>-259273569102726.69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-259273569102726.69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-1080306537928.0278</v>
      </c>
      <c r="L4873" s="444">
        <f t="shared" ca="1" si="179"/>
        <v>-260353875640654.72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-260353875640654.72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-1084807815169.3947</v>
      </c>
      <c r="L4874" s="444">
        <f t="shared" ca="1" si="179"/>
        <v>-261438683455824.13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-261438683455824.13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-1089327847732.6005</v>
      </c>
      <c r="L4875" s="444">
        <f t="shared" ca="1" si="179"/>
        <v>-262528011303556.72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-262528011303556.72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-1093866713764.8197</v>
      </c>
      <c r="L4876" s="444">
        <f t="shared" ca="1" si="179"/>
        <v>-263621878017321.53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-263621878017321.53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-1098424491738.8396</v>
      </c>
      <c r="L4877" s="444">
        <f t="shared" ca="1" si="179"/>
        <v>-264720302509060.38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-264720302509060.38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-1103001260454.4182</v>
      </c>
      <c r="L4878" s="444">
        <f t="shared" ca="1" si="179"/>
        <v>-265823303769514.78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-265823303769514.78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-1107597099039.645</v>
      </c>
      <c r="L4879" s="444">
        <f t="shared" ca="1" si="179"/>
        <v>-266930900868554.44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-266930900868554.44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-1112212086952.3101</v>
      </c>
      <c r="L4880" s="444">
        <f t="shared" ca="1" si="179"/>
        <v>-268043112955506.75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-268043112955506.75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-1116846303981.2783</v>
      </c>
      <c r="L4881" s="444">
        <f t="shared" ca="1" si="179"/>
        <v>-269159959259488.03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-269159959259488.03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-1121499830247.8667</v>
      </c>
      <c r="L4882" s="444">
        <f t="shared" ca="1" si="179"/>
        <v>-270281459089735.91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-270281459089735.91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-1126172746207.2332</v>
      </c>
      <c r="L4883" s="444">
        <f t="shared" ca="1" si="179"/>
        <v>-271407631835943.13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-271407631835943.13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-1130865132649.7629</v>
      </c>
      <c r="L4884" s="444">
        <f t="shared" ca="1" si="179"/>
        <v>-272538496968592.88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-272538496968592.88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-1135577070702.4702</v>
      </c>
      <c r="L4885" s="444">
        <f t="shared" ca="1" si="179"/>
        <v>-273674074039295.34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-273674074039295.34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-1140308641830.3972</v>
      </c>
      <c r="L4886" s="444">
        <f t="shared" ca="1" si="179"/>
        <v>-274814382681125.75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-274814382681125.75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-1145059927838.0239</v>
      </c>
      <c r="L4887" s="444">
        <f t="shared" ca="1" si="179"/>
        <v>-275959442608963.78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-275959442608963.78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-1149831010870.6826</v>
      </c>
      <c r="L4888" s="444">
        <f t="shared" ca="1" si="179"/>
        <v>-277109273619834.47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-277109273619834.47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-1154621973415.9771</v>
      </c>
      <c r="L4889" s="444">
        <f t="shared" ca="1" si="179"/>
        <v>-278263895593250.44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-278263895593250.44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-1159432898305.21</v>
      </c>
      <c r="L4890" s="444">
        <f t="shared" ca="1" si="179"/>
        <v>-279423328491555.66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-279423328491555.66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-1164263868714.8154</v>
      </c>
      <c r="L4891" s="444">
        <f t="shared" ca="1" si="179"/>
        <v>-280587592360270.47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-280587592360270.47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-1169114968167.7937</v>
      </c>
      <c r="L4892" s="444">
        <f t="shared" ca="1" si="179"/>
        <v>-281756707328438.25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-281756707328438.25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-1173986280535.1594</v>
      </c>
      <c r="L4893" s="444">
        <f t="shared" ca="1" si="179"/>
        <v>-282930693608973.44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-282930693608973.44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-1178877890037.3894</v>
      </c>
      <c r="L4894" s="444">
        <f t="shared" ca="1" si="179"/>
        <v>-284109571499010.81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-284109571499010.81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-1183789881245.8784</v>
      </c>
      <c r="L4895" s="444">
        <f t="shared" ca="1" si="179"/>
        <v>-285293361380256.69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-285293361380256.69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-1188722339084.4028</v>
      </c>
      <c r="L4896" s="444">
        <f t="shared" ca="1" si="179"/>
        <v>-286482083719341.06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-286482083719341.06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-1193675348830.5876</v>
      </c>
      <c r="L4897" s="444">
        <f t="shared" ca="1" si="179"/>
        <v>-287675759068171.63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-287675759068171.63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-1198648996117.3818</v>
      </c>
      <c r="L4898" s="444">
        <f t="shared" ca="1" si="179"/>
        <v>-288874408064289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-288874408064289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-1203643366934.5376</v>
      </c>
      <c r="L4899" s="444">
        <f t="shared" ca="1" si="179"/>
        <v>-290078051431223.56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-290078051431223.56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-1208658547630.0981</v>
      </c>
      <c r="L4900" s="444">
        <f t="shared" ca="1" si="179"/>
        <v>-291286709978853.69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-291286709978853.69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-1213694624911.8904</v>
      </c>
      <c r="L4901" s="444">
        <f t="shared" ca="1" si="179"/>
        <v>-292500404603765.56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-292500404603765.56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-1218751685849.0232</v>
      </c>
      <c r="L4902" s="444">
        <f t="shared" ca="1" si="179"/>
        <v>-293719156289614.56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-293719156289614.56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-1223829817873.394</v>
      </c>
      <c r="L4903" s="444">
        <f t="shared" ca="1" si="179"/>
        <v>-294942986107487.94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-294942986107487.94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-1228929108781.1997</v>
      </c>
      <c r="L4904" s="444">
        <f t="shared" ca="1" si="179"/>
        <v>-296171915216269.13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-296171915216269.13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-1234049646734.4546</v>
      </c>
      <c r="L4905" s="444">
        <f t="shared" ca="1" si="179"/>
        <v>-297405964863003.56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-297405964863003.56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-1239191520262.5149</v>
      </c>
      <c r="L4906" s="444">
        <f t="shared" ca="1" si="179"/>
        <v>-298645156383266.06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-298645156383266.06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-1244354818263.6086</v>
      </c>
      <c r="L4907" s="444">
        <f t="shared" ca="1" si="179"/>
        <v>-299889511201529.69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-299889511201529.69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-1249539630006.3738</v>
      </c>
      <c r="L4908" s="444">
        <f t="shared" ca="1" si="179"/>
        <v>-301139050831536.06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-301139050831536.06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-1254746045131.4001</v>
      </c>
      <c r="L4909" s="444">
        <f t="shared" ca="1" si="179"/>
        <v>-302393796876667.44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-302393796876667.44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-1259974153652.781</v>
      </c>
      <c r="L4910" s="444">
        <f t="shared" ca="1" si="179"/>
        <v>-303653771030320.19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-303653771030320.19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-1265224045959.6675</v>
      </c>
      <c r="L4911" s="444">
        <f t="shared" ca="1" si="179"/>
        <v>-304918995076279.88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-304918995076279.88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-1270495812817.8328</v>
      </c>
      <c r="L4912" s="444">
        <f t="shared" ca="1" si="179"/>
        <v>-306189490889097.69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-306189490889097.69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-1275789545371.2402</v>
      </c>
      <c r="L4913" s="444">
        <f t="shared" ca="1" si="179"/>
        <v>-307465280434468.94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-307465280434468.94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-1281105335143.6206</v>
      </c>
      <c r="L4914" s="444">
        <f t="shared" ca="1" si="179"/>
        <v>-308746385769612.56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-308746385769612.56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-1286443274040.0522</v>
      </c>
      <c r="L4915" s="444">
        <f t="shared" ca="1" si="179"/>
        <v>-310032829043652.63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-310032829043652.63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-1291803454348.5525</v>
      </c>
      <c r="L4916" s="444">
        <f t="shared" ca="1" si="179"/>
        <v>-311324632498001.19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-311324632498001.19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-1297185968741.6716</v>
      </c>
      <c r="L4917" s="444">
        <f t="shared" ca="1" si="179"/>
        <v>-312621818466742.88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-312621818466742.88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-1302590910278.0952</v>
      </c>
      <c r="L4918" s="444">
        <f t="shared" ca="1" si="179"/>
        <v>-313924409377021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-313924409377021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-1308018372404.2542</v>
      </c>
      <c r="L4919" s="444">
        <f t="shared" ca="1" si="179"/>
        <v>-315232427749425.25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-315232427749425.25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-1313468448955.9385</v>
      </c>
      <c r="L4920" s="444">
        <f t="shared" ca="1" si="179"/>
        <v>-316545896198381.19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-316545896198381.19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-1318941234159.9216</v>
      </c>
      <c r="L4921" s="444">
        <f t="shared" ca="1" si="179"/>
        <v>-317864837432541.13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-317864837432541.13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-1324436822635.5879</v>
      </c>
      <c r="L4922" s="444">
        <f t="shared" ca="1" si="179"/>
        <v>-319189274255176.69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-319189274255176.69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-1329955309396.5696</v>
      </c>
      <c r="L4923" s="444">
        <f t="shared" ca="1" si="179"/>
        <v>-320519229564573.25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-320519229564573.25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-1335496789852.3884</v>
      </c>
      <c r="L4924" s="444">
        <f t="shared" ca="1" si="179"/>
        <v>-321854726354425.63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-321854726354425.63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-1341061359810.1067</v>
      </c>
      <c r="L4925" s="444">
        <f t="shared" ca="1" si="179"/>
        <v>-323195787714235.75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-323195787714235.75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-1346649115475.9822</v>
      </c>
      <c r="L4926" s="444">
        <f t="shared" ca="1" si="179"/>
        <v>-324542436829711.75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-324542436829711.75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-1352260153457.1323</v>
      </c>
      <c r="L4927" s="444">
        <f t="shared" ca="1" si="179"/>
        <v>-325894696983168.88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-325894696983168.88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-1357894570763.2036</v>
      </c>
      <c r="L4928" s="444">
        <f t="shared" ca="1" si="179"/>
        <v>-327252591553932.06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-327252591553932.06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-1363552464808.0503</v>
      </c>
      <c r="L4929" s="444">
        <f t="shared" ca="1" si="179"/>
        <v>-328616144018740.13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-328616144018740.13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-1369233933411.4172</v>
      </c>
      <c r="L4930" s="444">
        <f t="shared" ca="1" si="179"/>
        <v>-329985377952151.56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-329985377952151.56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-1374939074800.6316</v>
      </c>
      <c r="L4931" s="444">
        <f t="shared" ca="1" si="179"/>
        <v>-331360317026952.19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-331360317026952.19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-1380667987612.3008</v>
      </c>
      <c r="L4932" s="444">
        <f t="shared" ca="1" si="179"/>
        <v>-332740985014564.5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-332740985014564.5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-1386420770894.0188</v>
      </c>
      <c r="L4933" s="444">
        <f t="shared" ca="1" si="179"/>
        <v>-334127405785458.5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-334127405785458.5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-1392197524106.0771</v>
      </c>
      <c r="L4934" s="444">
        <f t="shared" ca="1" si="179"/>
        <v>-335519603309564.56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-335519603309564.56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-1397998347123.1855</v>
      </c>
      <c r="L4935" s="444">
        <f t="shared" ca="1" si="179"/>
        <v>-336917601656687.75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-336917601656687.75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-1403823340236.199</v>
      </c>
      <c r="L4936" s="444">
        <f t="shared" ca="1" si="179"/>
        <v>-338321424996923.94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-338321424996923.94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-1409672604153.8496</v>
      </c>
      <c r="L4937" s="444">
        <f t="shared" ca="1" si="179"/>
        <v>-339731097601077.81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-339731097601077.81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-1415546240004.491</v>
      </c>
      <c r="L4938" s="444">
        <f t="shared" ca="1" si="179"/>
        <v>-341146643841082.31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-341146643841082.31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-1421444349337.843</v>
      </c>
      <c r="L4939" s="444">
        <f t="shared" ca="1" si="179"/>
        <v>-342568088190420.13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-342568088190420.13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-1427367034126.7505</v>
      </c>
      <c r="L4940" s="444">
        <f t="shared" ca="1" si="179"/>
        <v>-343995455224546.88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-343995455224546.88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-1433314396768.9453</v>
      </c>
      <c r="L4941" s="444">
        <f t="shared" ca="1" si="179"/>
        <v>-345428769621315.81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-345428769621315.81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-1439286540088.8159</v>
      </c>
      <c r="L4942" s="444">
        <f t="shared" ca="1" si="179"/>
        <v>-346868056161404.63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-346868056161404.63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-1445283567339.186</v>
      </c>
      <c r="L4943" s="444">
        <f t="shared" ca="1" si="179"/>
        <v>-348313339728743.81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-348313339728743.81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-1451305582203.0991</v>
      </c>
      <c r="L4944" s="444">
        <f t="shared" ca="1" si="179"/>
        <v>-349764645310946.94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-349764645310946.94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-1457352688795.6123</v>
      </c>
      <c r="L4945" s="444">
        <f t="shared" ca="1" si="179"/>
        <v>-351221997999742.56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-351221997999742.56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-1463424991665.594</v>
      </c>
      <c r="L4946" s="444">
        <f t="shared" ca="1" si="179"/>
        <v>-352685422991408.19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-352685422991408.19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-1469522595797.5342</v>
      </c>
      <c r="L4947" s="444">
        <f t="shared" ca="1" si="179"/>
        <v>-354154945587205.75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-354154945587205.75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-1475645606613.3572</v>
      </c>
      <c r="L4948" s="444">
        <f t="shared" ca="1" si="179"/>
        <v>-355630591193819.13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-355630591193819.13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-1481794129974.2463</v>
      </c>
      <c r="L4949" s="444">
        <f t="shared" ca="1" si="179"/>
        <v>-357112385323793.38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-357112385323793.38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-1487968272182.4724</v>
      </c>
      <c r="L4950" s="444">
        <f t="shared" ca="1" si="179"/>
        <v>-358600353595975.88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-358600353595975.88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-1494168139983.2329</v>
      </c>
      <c r="L4951" s="444">
        <f t="shared" ca="1" si="179"/>
        <v>-360094521735959.13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-360094521735959.13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-1500393840566.4963</v>
      </c>
      <c r="L4952" s="444">
        <f t="shared" ca="1" si="179"/>
        <v>-361594915576525.63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-361594915576525.63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-1506645481568.8567</v>
      </c>
      <c r="L4953" s="444">
        <f t="shared" ca="1" si="179"/>
        <v>-363101561058094.5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-363101561058094.5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-1512923171075.3938</v>
      </c>
      <c r="L4954" s="444">
        <f t="shared" ca="1" si="179"/>
        <v>-364614484229169.88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-364614484229169.88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-1519227017621.541</v>
      </c>
      <c r="L4955" s="444">
        <f t="shared" ca="1" si="179"/>
        <v>-366133711246791.44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-366133711246791.44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-1525557130194.9644</v>
      </c>
      <c r="L4956" s="444">
        <f t="shared" ca="1" si="179"/>
        <v>-367659268376986.38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-367659268376986.38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-1531913618237.4431</v>
      </c>
      <c r="L4957" s="444">
        <f t="shared" ca="1" si="179"/>
        <v>-369191181995223.81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-369191181995223.81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-1538296591646.7659</v>
      </c>
      <c r="L4958" s="444">
        <f t="shared" ca="1" si="179"/>
        <v>-370729478586870.56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-370729478586870.56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-1544706160778.6274</v>
      </c>
      <c r="L4959" s="444">
        <f t="shared" ca="1" si="179"/>
        <v>-372274184747649.19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-372274184747649.19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-1551142436448.5383</v>
      </c>
      <c r="L4960" s="444">
        <f t="shared" ca="1" si="179"/>
        <v>-373825327184097.75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-373825327184097.75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-1557605529933.7407</v>
      </c>
      <c r="L4961" s="444">
        <f t="shared" ca="1" si="179"/>
        <v>-375382932714031.5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-375382932714031.5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-1564095552975.1313</v>
      </c>
      <c r="L4962" s="444">
        <f t="shared" ca="1" si="179"/>
        <v>-376947028267006.63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-376947028267006.63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-1570612617779.1943</v>
      </c>
      <c r="L4963" s="444">
        <f t="shared" ca="1" si="179"/>
        <v>-378517640884785.81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-378517640884785.81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-1577156837019.9409</v>
      </c>
      <c r="L4964" s="444">
        <f t="shared" ca="1" si="179"/>
        <v>-380094797721805.75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-380094797721805.75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-1583728323840.8572</v>
      </c>
      <c r="L4965" s="444">
        <f t="shared" ca="1" si="179"/>
        <v>-381678526045646.63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-381678526045646.63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-1590327191856.8608</v>
      </c>
      <c r="L4966" s="444">
        <f t="shared" ca="1" si="179"/>
        <v>-383268853237503.5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-383268853237503.5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-1596953555156.2646</v>
      </c>
      <c r="L4967" s="444">
        <f t="shared" ca="1" si="179"/>
        <v>-384865806792659.75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-384865806792659.75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-1603607528302.749</v>
      </c>
      <c r="L4968" s="444">
        <f t="shared" ca="1" si="179"/>
        <v>-386469414320962.5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-386469414320962.5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-1610289226337.3438</v>
      </c>
      <c r="L4969" s="444">
        <f t="shared" ca="1" si="179"/>
        <v>-388079703547299.88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-388079703547299.88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-1616998764780.416</v>
      </c>
      <c r="L4970" s="444">
        <f t="shared" ca="1" si="179"/>
        <v>-389696702312080.31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-389696702312080.31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-1623736259633.668</v>
      </c>
      <c r="L4971" s="444">
        <f t="shared" ca="1" si="179"/>
        <v>-391320438571714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-391320438571714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-1630501827382.1416</v>
      </c>
      <c r="L4972" s="444">
        <f t="shared" ca="1" si="179"/>
        <v>-392950940399096.13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-392950940399096.13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-1637295584996.2339</v>
      </c>
      <c r="L4973" s="444">
        <f t="shared" ca="1" si="179"/>
        <v>-394588235984092.38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-394588235984092.38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-1644117649933.7183</v>
      </c>
      <c r="L4974" s="444">
        <f t="shared" ca="1" si="179"/>
        <v>-396232353634026.06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-396232353634026.06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-1650968140141.7751</v>
      </c>
      <c r="L4975" s="444">
        <f t="shared" ca="1" si="179"/>
        <v>-397883321774167.81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-397883321774167.81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-1657847174059.0325</v>
      </c>
      <c r="L4976" s="444">
        <f t="shared" ca="1" si="179"/>
        <v>-399541168948226.88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-399541168948226.88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-1664754870617.6121</v>
      </c>
      <c r="L4977" s="444">
        <f t="shared" ca="1" si="179"/>
        <v>-401205923818844.5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-401205923818844.5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-1671691349245.1853</v>
      </c>
      <c r="L4978" s="444">
        <f t="shared" ca="1" si="179"/>
        <v>-402877615168089.69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-402877615168089.69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-1678656729867.0403</v>
      </c>
      <c r="L4979" s="444">
        <f t="shared" ca="1" si="179"/>
        <v>-404556271897956.75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-404556271897956.75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-1685651132908.1531</v>
      </c>
      <c r="L4980" s="444">
        <f t="shared" ca="1" si="179"/>
        <v>-406241923030864.88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-406241923030864.88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-1692674679295.2703</v>
      </c>
      <c r="L4981" s="444">
        <f t="shared" ca="1" si="179"/>
        <v>-407934597710160.13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-407934597710160.13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-1699727490459.0005</v>
      </c>
      <c r="L4982" s="444">
        <f t="shared" ca="1" si="179"/>
        <v>-409634325200619.13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-409634325200619.13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-1706809688335.9131</v>
      </c>
      <c r="L4983" s="444">
        <f t="shared" ca="1" si="179"/>
        <v>-411341134888955.06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-411341134888955.06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-1713921395370.646</v>
      </c>
      <c r="L4984" s="444">
        <f t="shared" ca="1" si="179"/>
        <v>-413055056284325.69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-413055056284325.69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-1721062734518.0237</v>
      </c>
      <c r="L4985" s="444">
        <f t="shared" ca="1" si="179"/>
        <v>-414776119018843.69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-414776119018843.69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-1728233829245.1821</v>
      </c>
      <c r="L4986" s="444">
        <f t="shared" ca="1" si="179"/>
        <v>-416504352848088.88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-416504352848088.88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-1735434803533.7036</v>
      </c>
      <c r="L4987" s="444">
        <f t="shared" ca="1" si="179"/>
        <v>-418239787651622.56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-418239787651622.56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-1742665781881.7607</v>
      </c>
      <c r="L4988" s="444">
        <f t="shared" ca="1" si="179"/>
        <v>-419982453433504.31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-419982453433504.31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-1749926889306.2681</v>
      </c>
      <c r="L4989" s="444">
        <f t="shared" ca="1" si="179"/>
        <v>-421732380322810.56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-421732380322810.56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-1757218251345.0439</v>
      </c>
      <c r="L4990" s="444">
        <f t="shared" ca="1" si="179"/>
        <v>-423489598574155.63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-423489598574155.63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-1764539994058.9817</v>
      </c>
      <c r="L4991" s="444">
        <f t="shared" ca="1" si="179"/>
        <v>-425254138568214.63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-425254138568214.63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-1771892244034.2275</v>
      </c>
      <c r="L4992" s="444">
        <f t="shared" ca="1" si="179"/>
        <v>-427026030812248.88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-427026030812248.88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-1779275128384.3704</v>
      </c>
      <c r="L4993" s="444">
        <f t="shared" ca="1" si="179"/>
        <v>-428805305940633.25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-428805305940633.25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-1786688774752.6384</v>
      </c>
      <c r="L4994" s="444">
        <f t="shared" ca="1" si="179"/>
        <v>-430591994715385.88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-430591994715385.88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-1794133311314.1077</v>
      </c>
      <c r="L4995" s="444">
        <f t="shared" ca="1" si="179"/>
        <v>-432386128026700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-432386128026700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-1801608866777.9167</v>
      </c>
      <c r="L4996" s="444">
        <f t="shared" ca="1" si="179"/>
        <v>-434187736893477.94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-434187736893477.94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-1809115570389.4915</v>
      </c>
      <c r="L4997" s="444">
        <f t="shared" ca="1" si="179"/>
        <v>-435996852463867.44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-435996852463867.44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-1816653551932.781</v>
      </c>
      <c r="L4998" s="444">
        <f t="shared" ca="1" si="179"/>
        <v>-437813506015800.19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-437813506015800.19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-1824222941732.5007</v>
      </c>
      <c r="L4999" s="444">
        <f t="shared" ca="1" si="179"/>
        <v>-439637728957532.69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-439637728957532.69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-1831823870656.3862</v>
      </c>
      <c r="L5000" s="444">
        <f t="shared" ca="1" si="179"/>
        <v>-441469552828189.06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-441469552828189.06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-1839456470117.4543</v>
      </c>
      <c r="L5001" s="444">
        <f t="shared" ca="1" si="179"/>
        <v>-443309009298306.5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-443309009298306.5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-1847120872076.2769</v>
      </c>
      <c r="L5002" s="444">
        <f t="shared" ca="1" si="179"/>
        <v>-445156130170382.75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-445156130170382.75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-1854817209043.2615</v>
      </c>
      <c r="L5003" s="444">
        <f t="shared" ca="1" si="179"/>
        <v>-447010947379426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-447010947379426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-1862545614080.9417</v>
      </c>
      <c r="L5004" s="444">
        <f t="shared" ca="1" si="179"/>
        <v>-448873492993506.94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-448873492993506.94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-1870306220806.2788</v>
      </c>
      <c r="L5005" s="444">
        <f t="shared" ca="1" si="179"/>
        <v>-450743799214313.19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-450743799214313.19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-1878099163392.9717</v>
      </c>
      <c r="L5006" s="444">
        <f t="shared" ca="1" si="179"/>
        <v>-452621898377706.19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-452621898377706.19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-1885924576573.7756</v>
      </c>
      <c r="L5007" s="444">
        <f t="shared" ca="1" si="179"/>
        <v>-454507822954279.94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-454507822954279.94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-1893782595642.8328</v>
      </c>
      <c r="L5008" s="444">
        <f t="shared" ca="1" si="179"/>
        <v>-456401605549922.75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-456401605549922.75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-1901673356458.0112</v>
      </c>
      <c r="L5009" s="444">
        <f t="shared" ca="1" si="179"/>
        <v>-458303278906380.75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-458303278906380.75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-1909596995443.2529</v>
      </c>
      <c r="L5010" s="444">
        <f t="shared" ca="1" si="179"/>
        <v>-460212875901824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-460212875901824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-1917553649590.9333</v>
      </c>
      <c r="L5011" s="444">
        <f t="shared" ca="1" si="179"/>
        <v>-462130429551414.94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-462130429551414.94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-1925543456464.2292</v>
      </c>
      <c r="L5012" s="444">
        <f t="shared" ca="1" si="179"/>
        <v>-464055973007879.19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-464055973007879.19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-1933566554199.4963</v>
      </c>
      <c r="L5013" s="444">
        <f t="shared" ca="1" si="179"/>
        <v>-465989539562078.69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-465989539562078.69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-1941623081508.6611</v>
      </c>
      <c r="L5014" s="444">
        <f t="shared" ca="1" si="179"/>
        <v>-467931162643587.38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-467931162643587.38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-1949713177681.614</v>
      </c>
      <c r="L5015" s="444">
        <f t="shared" ca="1" si="179"/>
        <v>-469880875821269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-469880875821269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-1957836982588.6206</v>
      </c>
      <c r="L5016" s="444">
        <f t="shared" ca="1" si="179"/>
        <v>-471838712803857.63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-471838712803857.63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-1965994636682.7402</v>
      </c>
      <c r="L5017" s="444">
        <f t="shared" ca="1" si="179"/>
        <v>-473804707440540.38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-473804707440540.38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-1974186281002.2515</v>
      </c>
      <c r="L5018" s="444">
        <f t="shared" ca="1" si="179"/>
        <v>-475778893721542.63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-475778893721542.63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-1982412057173.0942</v>
      </c>
      <c r="L5019" s="444">
        <f t="shared" ca="1" si="179"/>
        <v>-477761305778715.75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-477761305778715.75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-1990672107411.3157</v>
      </c>
      <c r="L5020" s="444">
        <f t="shared" ca="1" si="179"/>
        <v>-479751977886127.06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-479751977886127.06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-1998966574525.5293</v>
      </c>
      <c r="L5021" s="444">
        <f t="shared" ca="1" si="179"/>
        <v>-481750944460652.56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-481750944460652.56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-2007295601919.3855</v>
      </c>
      <c r="L5022" s="444">
        <f t="shared" ca="1" si="179"/>
        <v>-483758240062571.94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-483758240062571.94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-2015659333594.0496</v>
      </c>
      <c r="L5023" s="444">
        <f t="shared" ca="1" si="179"/>
        <v>-485773899396166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-485773899396166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-2024057914150.6917</v>
      </c>
      <c r="L5024" s="444">
        <f t="shared" ca="1" si="179"/>
        <v>-487797957310316.69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-487797957310316.69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-2032491488792.9861</v>
      </c>
      <c r="L5025" s="444">
        <f t="shared" ca="1" si="179"/>
        <v>-489830448799109.69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-489830448799109.69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-2040960203329.624</v>
      </c>
      <c r="L5026" s="444">
        <f t="shared" ca="1" si="179"/>
        <v>-491871409002439.31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-491871409002439.31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-2049464204176.8303</v>
      </c>
      <c r="L5027" s="444">
        <f t="shared" ca="1" si="179"/>
        <v>-493920873206616.13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-493920873206616.13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-2058003638360.9006</v>
      </c>
      <c r="L5028" s="444">
        <f t="shared" ca="1" si="179"/>
        <v>-495978876844977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-495978876844977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-2066578653520.7375</v>
      </c>
      <c r="L5029" s="444">
        <f t="shared" ca="1" si="179"/>
        <v>-498045455498497.75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-498045455498497.75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-2075189397910.407</v>
      </c>
      <c r="L5030" s="444">
        <f t="shared" ca="1" si="179"/>
        <v>-500120644896408.19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-500120644896408.19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-2083836020401.7007</v>
      </c>
      <c r="L5031" s="444">
        <f t="shared" ca="1" si="179"/>
        <v>-502204480916809.88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-502204480916809.88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-2092518670486.7078</v>
      </c>
      <c r="L5032" s="444">
        <f t="shared" ca="1" si="179"/>
        <v>-504296999587296.56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-504296999587296.56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-2101237498280.4023</v>
      </c>
      <c r="L5033" s="444">
        <f t="shared" ca="1" si="179"/>
        <v>-506398237085576.94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-506398237085576.94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-2109992654523.2371</v>
      </c>
      <c r="L5034" s="444">
        <f t="shared" ca="1" si="179"/>
        <v>-508508229740100.19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-508508229740100.19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-2118784290583.7507</v>
      </c>
      <c r="L5035" s="444">
        <f t="shared" ca="1" si="179"/>
        <v>-510627014030683.94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-510627014030683.94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-2127612558461.1831</v>
      </c>
      <c r="L5036" s="444">
        <f t="shared" ca="1" si="179"/>
        <v>-512754626589145.13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-512754626589145.13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-2136477610788.105</v>
      </c>
      <c r="L5037" s="444">
        <f t="shared" ca="1" si="179"/>
        <v>-514891104199933.25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-514891104199933.25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-2145379600833.0552</v>
      </c>
      <c r="L5038" s="444">
        <f t="shared" ca="1" si="179"/>
        <v>-517036483800766.31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-517036483800766.31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-2154318682503.1929</v>
      </c>
      <c r="L5039" s="444">
        <f t="shared" ca="1" si="179"/>
        <v>-519190802483269.5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-519190802483269.5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-2163295010346.9561</v>
      </c>
      <c r="L5040" s="444">
        <f t="shared" ca="1" si="179"/>
        <v>-521354097493616.44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-521354097493616.44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-2172308739556.7351</v>
      </c>
      <c r="L5041" s="444">
        <f t="shared" ca="1" si="179"/>
        <v>-523526406233173.19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-523526406233173.19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-2181360025971.5549</v>
      </c>
      <c r="L5042" s="444">
        <f t="shared" ca="1" si="179"/>
        <v>-525707766259144.75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-525707766259144.75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-2190449026079.7698</v>
      </c>
      <c r="L5043" s="444">
        <f t="shared" ca="1" si="179"/>
        <v>-527898215285224.5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-527898215285224.5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-2199575897021.7686</v>
      </c>
      <c r="L5044" s="444">
        <f t="shared" ca="1" si="179"/>
        <v>-530097791182246.25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-530097791182246.25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-2208740796592.6929</v>
      </c>
      <c r="L5045" s="444">
        <f t="shared" ca="1" si="179"/>
        <v>-532306531978838.94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-532306531978838.94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-2217943883245.1621</v>
      </c>
      <c r="L5046" s="444">
        <f t="shared" ca="1" si="179"/>
        <v>-534524475862084.13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-534524475862084.13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-2227185316092.0176</v>
      </c>
      <c r="L5047" s="444">
        <f t="shared" ca="1" si="179"/>
        <v>-536751661178176.13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-536751661178176.13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-2236465254909.0674</v>
      </c>
      <c r="L5048" s="444">
        <f t="shared" ca="1" si="179"/>
        <v>-538988126433085.19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-538988126433085.19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-2245783860137.855</v>
      </c>
      <c r="L5049" s="444">
        <f t="shared" ca="1" si="179"/>
        <v>-541233910293223.06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-541233910293223.06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-2255141292888.4292</v>
      </c>
      <c r="L5050" s="444">
        <f t="shared" ca="1" si="179"/>
        <v>-543489051586111.5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-543489051586111.5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-2264537714942.1309</v>
      </c>
      <c r="L5051" s="444">
        <f t="shared" ca="1" si="179"/>
        <v>-545753589301053.63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-545753589301053.63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-2273973288754.3901</v>
      </c>
      <c r="L5052" s="444">
        <f t="shared" ca="1" si="179"/>
        <v>-548027562589808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-548027562589808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-2283448177457.5332</v>
      </c>
      <c r="L5053" s="444">
        <f t="shared" ca="1" si="179"/>
        <v>-550311010767265.56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-550311010767265.56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-2292962544863.6064</v>
      </c>
      <c r="L5054" s="444">
        <f t="shared" ca="1" si="179"/>
        <v>-552603973312129.19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-552603973312129.19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-2302516555467.2051</v>
      </c>
      <c r="L5055" s="444">
        <f t="shared" ca="1" si="179"/>
        <v>-554906489867596.38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-554906489867596.38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-2312110374448.3184</v>
      </c>
      <c r="L5056" s="444">
        <f t="shared" ca="1" si="179"/>
        <v>-557218600242044.69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-557218600242044.69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-2321744167675.186</v>
      </c>
      <c r="L5057" s="444">
        <f t="shared" ca="1" si="179"/>
        <v>-559540344409719.88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-559540344409719.88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-2331418101707.166</v>
      </c>
      <c r="L5058" s="444">
        <f t="shared" ca="1" si="179"/>
        <v>-561871762511427.06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-561871762511427.06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-2341132343797.6123</v>
      </c>
      <c r="L5059" s="444">
        <f t="shared" ca="1" si="179"/>
        <v>-564212894855224.63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-564212894855224.63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-2350887061896.769</v>
      </c>
      <c r="L5060" s="444">
        <f t="shared" ca="1" si="179"/>
        <v>-566563781917121.38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-566563781917121.38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-2360682424654.6724</v>
      </c>
      <c r="L5061" s="444">
        <f t="shared" ca="1" si="179"/>
        <v>-568924464341776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-568924464341776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-2370518601424.0664</v>
      </c>
      <c r="L5062" s="444">
        <f t="shared" ca="1" si="179"/>
        <v>-571294982943200.13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-571294982943200.13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-2380395762263.334</v>
      </c>
      <c r="L5063" s="444">
        <f t="shared" ca="1" si="179"/>
        <v>-573675378705463.5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-573675378705463.5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-2390314077939.4312</v>
      </c>
      <c r="L5064" s="444">
        <f t="shared" ca="1" si="179"/>
        <v>-576065692783402.88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-576065692783402.88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-2400273719930.8452</v>
      </c>
      <c r="L5065" s="444">
        <f t="shared" ca="1" si="179"/>
        <v>-578465966503333.75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-578465966503333.75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-2410274860430.5571</v>
      </c>
      <c r="L5066" s="444">
        <f t="shared" ca="1" si="179"/>
        <v>-580876241363764.25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-580876241363764.25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-2420317672349.0176</v>
      </c>
      <c r="L5067" s="444">
        <f t="shared" ca="1" si="179"/>
        <v>-583296559036113.25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-583296559036113.25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-2430402329317.1387</v>
      </c>
      <c r="L5068" s="444">
        <f t="shared" ca="1" si="179"/>
        <v>-585726961365430.38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-585726961365430.38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-2440529005689.293</v>
      </c>
      <c r="L5069" s="444">
        <f t="shared" ca="1" si="179"/>
        <v>-588167490371119.63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-588167490371119.63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-2450697876546.3315</v>
      </c>
      <c r="L5070" s="444">
        <f t="shared" ca="1" si="179"/>
        <v>-590618188247666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-590618188247666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-2460909117698.6084</v>
      </c>
      <c r="L5071" s="444">
        <f t="shared" ca="1" si="179"/>
        <v>-593079097365364.63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-593079097365364.63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-2471162905689.019</v>
      </c>
      <c r="L5072" s="444">
        <f t="shared" ca="1" si="179"/>
        <v>-595550260271053.63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-595550260271053.63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-2481459417796.0566</v>
      </c>
      <c r="L5073" s="444">
        <f t="shared" ca="1" si="179"/>
        <v>-598031719688849.63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-598031719688849.63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-2491798832036.8735</v>
      </c>
      <c r="L5074" s="444">
        <f t="shared" ca="1" si="179"/>
        <v>-600523518520886.5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-600523518520886.5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-2502181327170.3604</v>
      </c>
      <c r="L5075" s="444">
        <f t="shared" ca="1" si="179"/>
        <v>-603025699848056.88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-603025699848056.88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-2512607082700.2368</v>
      </c>
      <c r="L5076" s="444">
        <f t="shared" ca="1" si="179"/>
        <v>-605538306930757.13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-605538306930757.13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-2523076278878.1548</v>
      </c>
      <c r="L5077" s="444">
        <f t="shared" ca="1" si="179"/>
        <v>-608061383209635.25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-608061383209635.25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-2533589096706.8135</v>
      </c>
      <c r="L5078" s="444">
        <f t="shared" ca="1" si="179"/>
        <v>-610594972306342.13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-610594972306342.13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-2544145717943.0923</v>
      </c>
      <c r="L5079" s="444">
        <f t="shared" ca="1" si="179"/>
        <v>-613139118024285.25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-613139118024285.25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-2554746325101.1885</v>
      </c>
      <c r="L5080" s="444">
        <f t="shared" ca="1" si="179"/>
        <v>-615693864349386.5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-615693864349386.5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-2565391101455.7769</v>
      </c>
      <c r="L5081" s="444">
        <f t="shared" ca="1" si="179"/>
        <v>-618259255450842.25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-618259255450842.25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-2576080231045.1758</v>
      </c>
      <c r="L5082" s="444">
        <f t="shared" ca="1" si="179"/>
        <v>-620835335681887.38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-620835335681887.38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-2586813898674.5308</v>
      </c>
      <c r="L5083" s="444">
        <f t="shared" ca="1" si="179"/>
        <v>-623422149580561.88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-623422149580561.88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-2597592289919.0078</v>
      </c>
      <c r="L5084" s="444">
        <f t="shared" ca="1" si="179"/>
        <v>-626019741870480.88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-626019741870480.88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-2608415591127.0034</v>
      </c>
      <c r="L5085" s="444">
        <f t="shared" ca="1" si="179"/>
        <v>-628628157461607.88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-628628157461607.88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-2619283989423.3662</v>
      </c>
      <c r="L5086" s="444">
        <f t="shared" ca="1" si="179"/>
        <v>-631247441451031.25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-631247441451031.25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-2630197672712.6304</v>
      </c>
      <c r="L5087" s="444">
        <f t="shared" ca="1" si="179"/>
        <v>-633877639123743.88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-633877639123743.88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-2641156829682.2661</v>
      </c>
      <c r="L5088" s="444">
        <f t="shared" ca="1" si="179"/>
        <v>-636518795953426.13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-636518795953426.13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-2652161649805.9424</v>
      </c>
      <c r="L5089" s="444">
        <f t="shared" ca="1" si="179"/>
        <v>-639170957603232.13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-639170957603232.13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-2663212323346.8003</v>
      </c>
      <c r="L5090" s="444">
        <f t="shared" ca="1" si="179"/>
        <v>-641834169926578.88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-641834169926578.88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-2674309041360.7451</v>
      </c>
      <c r="L5091" s="444">
        <f t="shared" ca="1" si="179"/>
        <v>-644508478967939.63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-644508478967939.63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-2685451995699.7485</v>
      </c>
      <c r="L5092" s="444">
        <f t="shared" ca="1" si="179"/>
        <v>-647193930963639.38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-647193930963639.38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-2696641379015.1641</v>
      </c>
      <c r="L5093" s="444">
        <f t="shared" ca="1" si="179"/>
        <v>-649890572342654.5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-649890572342654.5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-2707877384761.0605</v>
      </c>
      <c r="L5094" s="444">
        <f t="shared" ca="1" si="179"/>
        <v>-652598449727415.5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-652598449727415.5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-2719160207197.5645</v>
      </c>
      <c r="L5095" s="444">
        <f t="shared" ca="1" si="179"/>
        <v>-655317609934613.13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-655317609934613.13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-2730490041394.2212</v>
      </c>
      <c r="L5096" s="444">
        <f t="shared" ca="1" si="179"/>
        <v>-658048099976007.38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-658048099976007.38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-2741867083233.3643</v>
      </c>
      <c r="L5097" s="444">
        <f t="shared" ca="1" si="179"/>
        <v>-660789967059240.75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-660789967059240.75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-2753291529413.5029</v>
      </c>
      <c r="L5098" s="444">
        <f t="shared" ca="1" si="179"/>
        <v>-663543258588654.25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-663543258588654.25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-2764763577452.7261</v>
      </c>
      <c r="L5099" s="444">
        <f t="shared" ca="1" si="179"/>
        <v>-666308022166107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-666308022166107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-2776283425692.1123</v>
      </c>
      <c r="L5100" s="444">
        <f t="shared" ca="1" si="179"/>
        <v>-669084305591799.13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-669084305591799.13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-2787851273299.1631</v>
      </c>
      <c r="L5101" s="444">
        <f t="shared" ca="1" si="179"/>
        <v>-671872156865098.25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-671872156865098.25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-2799467320271.2427</v>
      </c>
      <c r="L5102" s="444">
        <f t="shared" ca="1" si="179"/>
        <v>-674671624185369.5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-674671624185369.5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-2811131767439.0396</v>
      </c>
      <c r="L5103" s="444">
        <f t="shared" ca="1" si="179"/>
        <v>-677482755952808.5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-677482755952808.5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-2822844816470.0352</v>
      </c>
      <c r="L5104" s="444">
        <f t="shared" ca="1" si="179"/>
        <v>-680305600769278.5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-680305600769278.5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-2834606669871.9937</v>
      </c>
      <c r="L5105" s="444">
        <f t="shared" ca="1" si="179"/>
        <v>-683140207439150.5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-683140207439150.5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-2846417530996.4604</v>
      </c>
      <c r="L5106" s="444">
        <f t="shared" ca="1" si="179"/>
        <v>-685986624970147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-685986624970147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-2858277604042.2793</v>
      </c>
      <c r="L5107" s="444">
        <f t="shared" ca="1" si="179"/>
        <v>-688844902574189.25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-688844902574189.25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-2870187094059.1221</v>
      </c>
      <c r="L5108" s="444">
        <f t="shared" ref="L5108:L5362" ca="1" si="184">I5108-J5108+K5108</f>
        <v>-691715089668248.38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-691715089668248.38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-2882146206951.0347</v>
      </c>
      <c r="L5109" s="444">
        <f t="shared" ca="1" si="184"/>
        <v>-694597235875199.38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-694597235875199.38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-2894155149479.9976</v>
      </c>
      <c r="L5110" s="444">
        <f t="shared" ca="1" si="184"/>
        <v>-697491391024679.38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-697491391024679.38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-2906214129269.4976</v>
      </c>
      <c r="L5111" s="444">
        <f t="shared" ca="1" si="184"/>
        <v>-700397605153948.88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-700397605153948.88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-2918323354808.1201</v>
      </c>
      <c r="L5112" s="444">
        <f t="shared" ca="1" si="184"/>
        <v>-703315928508757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-703315928508757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-2930483035453.1543</v>
      </c>
      <c r="L5113" s="444">
        <f t="shared" ca="1" si="184"/>
        <v>-706246411544210.13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-706246411544210.13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-2942693381434.209</v>
      </c>
      <c r="L5114" s="444">
        <f t="shared" ca="1" si="184"/>
        <v>-709189104925644.38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-709189104925644.38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-2954954603856.8516</v>
      </c>
      <c r="L5115" s="444">
        <f t="shared" ca="1" si="184"/>
        <v>-712144059529501.25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-712144059529501.25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-2967266914706.2554</v>
      </c>
      <c r="L5116" s="444">
        <f t="shared" ca="1" si="184"/>
        <v>-715111326444207.5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-715111326444207.5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-2979630526850.8647</v>
      </c>
      <c r="L5117" s="444">
        <f t="shared" ca="1" si="184"/>
        <v>-718090956971058.38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-718090956971058.38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-2992045654046.0767</v>
      </c>
      <c r="L5118" s="444">
        <f t="shared" ca="1" si="184"/>
        <v>-721083002625104.5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-721083002625104.5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-3004512510937.9355</v>
      </c>
      <c r="L5119" s="444">
        <f t="shared" ca="1" si="184"/>
        <v>-724087515136042.38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-724087515136042.38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-3017031313066.8433</v>
      </c>
      <c r="L5120" s="444">
        <f t="shared" ca="1" si="184"/>
        <v>-727104546449109.25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-727104546449109.25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-3029602276871.2886</v>
      </c>
      <c r="L5121" s="444">
        <f t="shared" ca="1" si="184"/>
        <v>-730134148725980.5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-730134148725980.5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-3042225619691.5854</v>
      </c>
      <c r="L5122" s="444">
        <f t="shared" ca="1" si="184"/>
        <v>-733176374345672.13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-733176374345672.13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-3054901559773.6338</v>
      </c>
      <c r="L5123" s="444">
        <f t="shared" ca="1" si="184"/>
        <v>-736231275905445.75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-736231275905445.75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-3067630316272.6904</v>
      </c>
      <c r="L5124" s="444">
        <f t="shared" ca="1" si="184"/>
        <v>-739298906221718.5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-739298906221718.5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-3080412109257.1602</v>
      </c>
      <c r="L5125" s="444">
        <f t="shared" ca="1" si="184"/>
        <v>-742379318330975.63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-742379318330975.63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-3093247159712.3984</v>
      </c>
      <c r="L5126" s="444">
        <f t="shared" ca="1" si="184"/>
        <v>-745472565490688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-745472565490688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-3106135689544.5332</v>
      </c>
      <c r="L5127" s="444">
        <f t="shared" ca="1" si="184"/>
        <v>-748578701180232.5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-748578701180232.5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-3119077921584.3022</v>
      </c>
      <c r="L5128" s="444">
        <f t="shared" ca="1" si="184"/>
        <v>-751697779101816.75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-751697779101816.75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-3132074079590.9033</v>
      </c>
      <c r="L5129" s="444">
        <f t="shared" ca="1" si="184"/>
        <v>-754829853181407.63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-754829853181407.63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-3145124388255.8652</v>
      </c>
      <c r="L5130" s="444">
        <f t="shared" ca="1" si="184"/>
        <v>-757974977569663.5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-757974977569663.5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-3158229073206.9312</v>
      </c>
      <c r="L5131" s="444">
        <f t="shared" ca="1" si="184"/>
        <v>-761133206642870.38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-761133206642870.38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-3171388361011.96</v>
      </c>
      <c r="L5132" s="444">
        <f t="shared" ca="1" si="184"/>
        <v>-764304595003882.38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-764304595003882.38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-3184602479182.8433</v>
      </c>
      <c r="L5133" s="444">
        <f t="shared" ca="1" si="184"/>
        <v>-767489197483065.25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-767489197483065.25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-3197871656179.4385</v>
      </c>
      <c r="L5134" s="444">
        <f t="shared" ca="1" si="184"/>
        <v>-770687069139244.75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-770687069139244.75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-3211196121413.5195</v>
      </c>
      <c r="L5135" s="444">
        <f t="shared" ca="1" si="184"/>
        <v>-773898265260658.25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-773898265260658.25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-3224576105252.7427</v>
      </c>
      <c r="L5136" s="444">
        <f t="shared" ca="1" si="184"/>
        <v>-777122841365911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-777122841365911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-3238011839024.6289</v>
      </c>
      <c r="L5137" s="444">
        <f t="shared" ca="1" si="184"/>
        <v>-780360853204935.63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-780360853204935.63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-3251503555020.5649</v>
      </c>
      <c r="L5138" s="444">
        <f t="shared" ca="1" si="184"/>
        <v>-783612356759956.25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-783612356759956.25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-3265051486499.8179</v>
      </c>
      <c r="L5139" s="444">
        <f t="shared" ca="1" si="184"/>
        <v>-786877408246456.13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-786877408246456.13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-3278655867693.5674</v>
      </c>
      <c r="L5140" s="444">
        <f t="shared" ca="1" si="184"/>
        <v>-790156064114149.75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-790156064114149.75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-3292316933808.957</v>
      </c>
      <c r="L5141" s="444">
        <f t="shared" ca="1" si="184"/>
        <v>-793448381047958.75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-793448381047958.75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-3306034921033.1616</v>
      </c>
      <c r="L5142" s="444">
        <f t="shared" ca="1" si="184"/>
        <v>-796754415968991.88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-796754415968991.88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-3319810066537.4663</v>
      </c>
      <c r="L5143" s="444">
        <f t="shared" ca="1" si="184"/>
        <v>-800074226035529.38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-800074226035529.38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-3333642608481.3726</v>
      </c>
      <c r="L5144" s="444">
        <f t="shared" ca="1" si="184"/>
        <v>-803407868644010.75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-803407868644010.75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-3347532786016.7114</v>
      </c>
      <c r="L5145" s="444">
        <f t="shared" ca="1" si="184"/>
        <v>-806755401430027.5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-806755401430027.5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-3361480839291.7813</v>
      </c>
      <c r="L5146" s="444">
        <f t="shared" ca="1" si="184"/>
        <v>-810116882269319.25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-810116882269319.25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-3375487009455.4971</v>
      </c>
      <c r="L5147" s="444">
        <f t="shared" ca="1" si="184"/>
        <v>-813492369278774.75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-813492369278774.75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-3389551538661.5615</v>
      </c>
      <c r="L5148" s="444">
        <f t="shared" ca="1" si="184"/>
        <v>-816881920817436.25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-816881920817436.25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-3403674670072.6509</v>
      </c>
      <c r="L5149" s="444">
        <f t="shared" ca="1" si="184"/>
        <v>-820285595487508.88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-820285595487508.88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-3417856647864.6201</v>
      </c>
      <c r="L5150" s="444">
        <f t="shared" ca="1" si="184"/>
        <v>-823703452135373.5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-823703452135373.5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-3432097717230.7227</v>
      </c>
      <c r="L5151" s="444">
        <f t="shared" ca="1" si="184"/>
        <v>-827135549852604.25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-827135549852604.25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-3446398124385.8511</v>
      </c>
      <c r="L5152" s="444">
        <f t="shared" ca="1" si="184"/>
        <v>-830581947976990.13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-830581947976990.13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-3460758116570.792</v>
      </c>
      <c r="L5153" s="444">
        <f t="shared" ca="1" si="184"/>
        <v>-834042706093560.88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-834042706093560.88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-3475177942056.5034</v>
      </c>
      <c r="L5154" s="444">
        <f t="shared" ca="1" si="184"/>
        <v>-837517884035617.38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-837517884035617.38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-3489657850148.4058</v>
      </c>
      <c r="L5155" s="444">
        <f t="shared" ca="1" si="184"/>
        <v>-841007541885765.75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-841007541885765.75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-3504198091190.6904</v>
      </c>
      <c r="L5156" s="444">
        <f t="shared" ca="1" si="184"/>
        <v>-844511739976956.5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-844511739976956.5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-3518798916570.6519</v>
      </c>
      <c r="L5157" s="444">
        <f t="shared" ca="1" si="184"/>
        <v>-848030538893527.13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-848030538893527.13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-3533460578723.0298</v>
      </c>
      <c r="L5158" s="444">
        <f t="shared" ca="1" si="184"/>
        <v>-851563999472250.13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-851563999472250.13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-3548183331134.3755</v>
      </c>
      <c r="L5159" s="444">
        <f t="shared" ca="1" si="184"/>
        <v>-855112182803384.5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-855112182803384.5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-3562967428347.4355</v>
      </c>
      <c r="L5160" s="444">
        <f t="shared" ca="1" si="184"/>
        <v>-858675150231731.88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-858675150231731.88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-3577813125965.5493</v>
      </c>
      <c r="L5161" s="444">
        <f t="shared" ca="1" si="184"/>
        <v>-862252963357697.38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-862252963357697.38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-3592720680657.0723</v>
      </c>
      <c r="L5162" s="444">
        <f t="shared" ca="1" si="184"/>
        <v>-865845684038354.5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-865845684038354.5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-3607690350159.8105</v>
      </c>
      <c r="L5163" s="444">
        <f t="shared" ca="1" si="184"/>
        <v>-869453374388514.25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-869453374388514.25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-3622722393285.4761</v>
      </c>
      <c r="L5164" s="444">
        <f t="shared" ca="1" si="184"/>
        <v>-873076096781799.75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-873076096781799.75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-3637817069924.1655</v>
      </c>
      <c r="L5165" s="444">
        <f t="shared" ca="1" si="184"/>
        <v>-876713913851723.88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-876713913851723.88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-3652974641048.8496</v>
      </c>
      <c r="L5166" s="444">
        <f t="shared" ca="1" si="184"/>
        <v>-880366888492772.75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-880366888492772.75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-3668195368719.8862</v>
      </c>
      <c r="L5167" s="444">
        <f t="shared" ca="1" si="184"/>
        <v>-884035083861492.63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-884035083861492.63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-3683479516089.5522</v>
      </c>
      <c r="L5168" s="444">
        <f t="shared" ca="1" si="184"/>
        <v>-887718563377582.13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-887718563377582.13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-3698827347406.5923</v>
      </c>
      <c r="L5169" s="444">
        <f t="shared" ca="1" si="184"/>
        <v>-891417390724988.75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-891417390724988.75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-3714239128020.7866</v>
      </c>
      <c r="L5170" s="444">
        <f t="shared" ca="1" si="184"/>
        <v>-895131629853009.5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-895131629853009.5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-3729715124387.54</v>
      </c>
      <c r="L5171" s="444">
        <f t="shared" ca="1" si="184"/>
        <v>-898861344977397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-898861344977397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-3745255604072.4873</v>
      </c>
      <c r="L5172" s="444">
        <f t="shared" ca="1" si="184"/>
        <v>-902606600581469.5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-902606600581469.5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-3760860835756.1226</v>
      </c>
      <c r="L5173" s="444">
        <f t="shared" ca="1" si="184"/>
        <v>-906367461417225.63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-906367461417225.63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-3776531089238.4404</v>
      </c>
      <c r="L5174" s="444">
        <f t="shared" ca="1" si="184"/>
        <v>-910143992506464.13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-910143992506464.13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-3792266635443.6001</v>
      </c>
      <c r="L5175" s="444">
        <f t="shared" ca="1" si="184"/>
        <v>-913936259141907.75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-913936259141907.75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-3808067746424.6162</v>
      </c>
      <c r="L5176" s="444">
        <f t="shared" ca="1" si="184"/>
        <v>-917744326888332.38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-917744326888332.38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-3823934695368.0513</v>
      </c>
      <c r="L5177" s="444">
        <f t="shared" ca="1" si="184"/>
        <v>-921568261583700.38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-921568261583700.38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-3839867756598.751</v>
      </c>
      <c r="L5178" s="444">
        <f t="shared" ca="1" si="184"/>
        <v>-925408129340299.13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-925408129340299.13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-3855867205584.5791</v>
      </c>
      <c r="L5179" s="444">
        <f t="shared" ca="1" si="184"/>
        <v>-929263996545883.75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-929263996545883.75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-3871933318941.1816</v>
      </c>
      <c r="L5180" s="444">
        <f t="shared" ca="1" si="184"/>
        <v>-933135929864824.88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-933135929864824.88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-3888066374436.77</v>
      </c>
      <c r="L5181" s="444">
        <f t="shared" ca="1" si="184"/>
        <v>-937023996239261.63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-937023996239261.63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-3904266650996.9233</v>
      </c>
      <c r="L5182" s="444">
        <f t="shared" ca="1" si="184"/>
        <v>-940928262890258.5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-940928262890258.5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-3920534428709.4102</v>
      </c>
      <c r="L5183" s="444">
        <f t="shared" ca="1" si="184"/>
        <v>-944848797318967.88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-944848797318967.88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-3936869988829.0327</v>
      </c>
      <c r="L5184" s="444">
        <f t="shared" ca="1" si="184"/>
        <v>-948785667307796.88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-948785667307796.88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-3953273613782.4868</v>
      </c>
      <c r="L5185" s="444">
        <f t="shared" ca="1" si="184"/>
        <v>-952738940921579.38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-952738940921579.38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-3969745587173.2476</v>
      </c>
      <c r="L5186" s="444">
        <f t="shared" ca="1" si="184"/>
        <v>-956708686508752.63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-956708686508752.63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-3986286193786.4692</v>
      </c>
      <c r="L5187" s="444">
        <f t="shared" ca="1" si="184"/>
        <v>-960694972702539.13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-960694972702539.13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-4002895719593.9136</v>
      </c>
      <c r="L5188" s="444">
        <f t="shared" ca="1" si="184"/>
        <v>-964697868422133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-964697868422133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-4019574451758.8882</v>
      </c>
      <c r="L5189" s="444">
        <f t="shared" ca="1" si="184"/>
        <v>-968717442873891.88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-968717442873891.88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-4036322678641.2163</v>
      </c>
      <c r="L5190" s="444">
        <f t="shared" ca="1" si="184"/>
        <v>-972753765552533.13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-972753765552533.13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-4053140689802.2212</v>
      </c>
      <c r="L5191" s="444">
        <f t="shared" ca="1" si="184"/>
        <v>-976806906242335.38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-976806906242335.38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-4070028776009.731</v>
      </c>
      <c r="L5192" s="444">
        <f t="shared" ca="1" si="184"/>
        <v>-980876935018345.13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-980876935018345.13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-4086987229243.1045</v>
      </c>
      <c r="L5193" s="444">
        <f t="shared" ca="1" si="184"/>
        <v>-984963922247588.25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-984963922247588.25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-4104016342698.2842</v>
      </c>
      <c r="L5194" s="444">
        <f t="shared" ca="1" si="184"/>
        <v>-989067938590286.5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-989067938590286.5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-4121116410792.8608</v>
      </c>
      <c r="L5195" s="444">
        <f t="shared" ca="1" si="184"/>
        <v>-993189055001079.38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-993189055001079.38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-4138287729171.1641</v>
      </c>
      <c r="L5196" s="444">
        <f t="shared" ca="1" si="184"/>
        <v>-997327342730250.5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-997327342730250.5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-4155530594709.377</v>
      </c>
      <c r="L5197" s="444">
        <f t="shared" ca="1" si="184"/>
        <v>-1001482873324959.9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-1001482873324959.9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-4172845305520.666</v>
      </c>
      <c r="L5198" s="444">
        <f t="shared" ca="1" si="184"/>
        <v>-1005655718630480.5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-1005655718630480.5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-4190232160960.3354</v>
      </c>
      <c r="L5199" s="444">
        <f t="shared" ca="1" si="184"/>
        <v>-1009845950791440.9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-1009845950791440.9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-4207691461631.0034</v>
      </c>
      <c r="L5200" s="444">
        <f t="shared" ca="1" si="184"/>
        <v>-1014053642253071.9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-1014053642253071.9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-4225223509387.7993</v>
      </c>
      <c r="L5201" s="444">
        <f t="shared" ca="1" si="184"/>
        <v>-1018278865762459.6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-1018278865762459.6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-4242828607343.582</v>
      </c>
      <c r="L5202" s="444">
        <f t="shared" ca="1" si="184"/>
        <v>-1022521694369803.3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-1022521694369803.3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-4260507059874.1802</v>
      </c>
      <c r="L5203" s="444">
        <f t="shared" ca="1" si="184"/>
        <v>-1026782201429677.4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-1026782201429677.4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-4278259172623.6563</v>
      </c>
      <c r="L5204" s="444">
        <f t="shared" ca="1" si="184"/>
        <v>-1031060460602301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-1031060460602301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-4296085252509.5874</v>
      </c>
      <c r="L5205" s="444">
        <f t="shared" ca="1" si="184"/>
        <v>-1035356545854810.6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-1035356545854810.6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-4313985607728.3774</v>
      </c>
      <c r="L5206" s="444">
        <f t="shared" ca="1" si="184"/>
        <v>-1039670531462539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-1039670531462539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-4331960547760.5791</v>
      </c>
      <c r="L5207" s="444">
        <f t="shared" ca="1" si="184"/>
        <v>-1044002492010299.6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-1044002492010299.6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-4350010383376.248</v>
      </c>
      <c r="L5208" s="444">
        <f t="shared" ca="1" si="184"/>
        <v>-1048352502393675.9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-1048352502393675.9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-4368135426640.3159</v>
      </c>
      <c r="L5209" s="444">
        <f t="shared" ca="1" si="184"/>
        <v>-1052720637820316.3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-1052720637820316.3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-4386335990917.9839</v>
      </c>
      <c r="L5210" s="444">
        <f t="shared" ca="1" si="184"/>
        <v>-1057106973811234.3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-1057106973811234.3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-4404612390880.1426</v>
      </c>
      <c r="L5211" s="444">
        <f t="shared" ca="1" si="184"/>
        <v>-1061511586202114.4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-1061511586202114.4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-4422964942508.8096</v>
      </c>
      <c r="L5212" s="444">
        <f t="shared" ca="1" si="184"/>
        <v>-1065934551144623.1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-1065934551144623.1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-4441393963102.5957</v>
      </c>
      <c r="L5213" s="444">
        <f t="shared" ca="1" si="184"/>
        <v>-1070375945107725.8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-1070375945107725.8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-4459899771282.1904</v>
      </c>
      <c r="L5214" s="444">
        <f t="shared" ca="1" si="184"/>
        <v>-1074835844879008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-1074835844879008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-4478482686995.8662</v>
      </c>
      <c r="L5215" s="444">
        <f t="shared" ca="1" si="184"/>
        <v>-1079314327566003.9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-1079314327566003.9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-4497143031525.0156</v>
      </c>
      <c r="L5216" s="444">
        <f t="shared" ca="1" si="184"/>
        <v>-1083811470597528.9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-1083811470597528.9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-4515881127489.7031</v>
      </c>
      <c r="L5217" s="444">
        <f t="shared" ca="1" si="184"/>
        <v>-1088327351725018.6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-1088327351725018.6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-4534697298854.2451</v>
      </c>
      <c r="L5218" s="444">
        <f t="shared" ca="1" si="184"/>
        <v>-1092862049023872.9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-1092862049023872.9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-4553591870932.8037</v>
      </c>
      <c r="L5219" s="444">
        <f t="shared" ca="1" si="184"/>
        <v>-1097415640894805.6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-1097415640894805.6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-4572565170395.0225</v>
      </c>
      <c r="L5220" s="444">
        <f t="shared" ca="1" si="184"/>
        <v>-1101988206065200.6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-1101988206065200.6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-4591617525271.6689</v>
      </c>
      <c r="L5221" s="444">
        <f t="shared" ca="1" si="184"/>
        <v>-1106579823590472.3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-1106579823590472.3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-4610749264960.3008</v>
      </c>
      <c r="L5222" s="444">
        <f t="shared" ca="1" si="184"/>
        <v>-1111190572855432.5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-1111190572855432.5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-4629960720230.9688</v>
      </c>
      <c r="L5223" s="444">
        <f t="shared" ca="1" si="184"/>
        <v>-1115820533575663.5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-1115820533575663.5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-4649252223231.9316</v>
      </c>
      <c r="L5224" s="444">
        <f t="shared" ca="1" si="184"/>
        <v>-1120469785798895.4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-1120469785798895.4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-4668624107495.3975</v>
      </c>
      <c r="L5225" s="444">
        <f t="shared" ca="1" si="184"/>
        <v>-1125138409906390.8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-1125138409906390.8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-4688076707943.2949</v>
      </c>
      <c r="L5226" s="444">
        <f t="shared" ca="1" si="184"/>
        <v>-1129826486614334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-1129826486614334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-4707610360893.0586</v>
      </c>
      <c r="L5227" s="444">
        <f t="shared" ca="1" si="184"/>
        <v>-1134534096975227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-1134534096975227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-4727225404063.4453</v>
      </c>
      <c r="L5228" s="444">
        <f t="shared" ca="1" si="184"/>
        <v>-1139261322379290.5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-1139261322379290.5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-4746922176580.377</v>
      </c>
      <c r="L5229" s="444">
        <f t="shared" ca="1" si="184"/>
        <v>-1144008244555871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-1144008244555871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-4766701018982.7959</v>
      </c>
      <c r="L5230" s="444">
        <f t="shared" ca="1" si="184"/>
        <v>-1148774945574853.8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-1148774945574853.8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-4786562273228.5576</v>
      </c>
      <c r="L5231" s="444">
        <f t="shared" ca="1" si="184"/>
        <v>-1153561507848082.3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-1153561507848082.3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-4806506282700.3428</v>
      </c>
      <c r="L5232" s="444">
        <f t="shared" ca="1" si="184"/>
        <v>-1158368014130782.5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-1158368014130782.5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-4826533392211.5938</v>
      </c>
      <c r="L5233" s="444">
        <f t="shared" ca="1" si="184"/>
        <v>-1163194547522994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-1163194547522994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-4846643948012.4746</v>
      </c>
      <c r="L5234" s="444">
        <f t="shared" ca="1" si="184"/>
        <v>-1168041191471006.5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-1168041191471006.5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-4866838297795.8604</v>
      </c>
      <c r="L5235" s="444">
        <f t="shared" ca="1" si="184"/>
        <v>-1172908029768802.3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-1172908029768802.3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-4887116790703.3428</v>
      </c>
      <c r="L5236" s="444">
        <f t="shared" ca="1" si="184"/>
        <v>-1177795146559505.5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-1177795146559505.5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-4907479777331.2725</v>
      </c>
      <c r="L5237" s="444">
        <f t="shared" ca="1" si="184"/>
        <v>-1182702626336836.8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-1182702626336836.8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-4927927609736.8193</v>
      </c>
      <c r="L5238" s="444">
        <f t="shared" ca="1" si="184"/>
        <v>-1187630553946573.5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-1187630553946573.5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-4948460641444.0566</v>
      </c>
      <c r="L5239" s="444">
        <f t="shared" ca="1" si="184"/>
        <v>-1192579014588017.5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-1192579014588017.5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-4969079227450.0732</v>
      </c>
      <c r="L5240" s="444">
        <f t="shared" ca="1" si="184"/>
        <v>-1197548093815467.5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-1197548093815467.5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-4989783724231.1143</v>
      </c>
      <c r="L5241" s="444">
        <f t="shared" ca="1" si="184"/>
        <v>-1202537877539698.5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-1202537877539698.5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-5010574489748.7441</v>
      </c>
      <c r="L5242" s="444">
        <f t="shared" ca="1" si="184"/>
        <v>-1207548452029447.3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-1207548452029447.3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-5031451883456.0303</v>
      </c>
      <c r="L5243" s="444">
        <f t="shared" ca="1" si="184"/>
        <v>-1212579903912903.3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-1212579903912903.3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-5052416266303.7637</v>
      </c>
      <c r="L5244" s="444">
        <f t="shared" ca="1" si="184"/>
        <v>-1217632320179207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-1217632320179207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-5073468000746.6953</v>
      </c>
      <c r="L5245" s="444">
        <f t="shared" ca="1" si="184"/>
        <v>-1222705788179953.8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-1222705788179953.8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-5094607450749.8076</v>
      </c>
      <c r="L5246" s="444">
        <f t="shared" ca="1" si="184"/>
        <v>-1227800395630703.5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-1227800395630703.5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-5115834981794.5977</v>
      </c>
      <c r="L5247" s="444">
        <f t="shared" ca="1" si="184"/>
        <v>-1232916230612498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-1232916230612498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-5137150960885.4082</v>
      </c>
      <c r="L5248" s="444">
        <f t="shared" ca="1" si="184"/>
        <v>-1238053381573383.5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-1238053381573383.5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-5158555756555.7646</v>
      </c>
      <c r="L5249" s="444">
        <f t="shared" ca="1" si="184"/>
        <v>-1243211937329939.3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-1243211937329939.3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-5180049738874.7471</v>
      </c>
      <c r="L5250" s="444">
        <f t="shared" ca="1" si="184"/>
        <v>-1248391987068814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-1248391987068814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-5201633279453.3916</v>
      </c>
      <c r="L5251" s="444">
        <f t="shared" ca="1" si="184"/>
        <v>-1253593620348267.5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-1253593620348267.5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-5223306751451.1143</v>
      </c>
      <c r="L5252" s="444">
        <f t="shared" ca="1" si="184"/>
        <v>-1258816927099718.5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-1258816927099718.5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-5245070529582.1602</v>
      </c>
      <c r="L5253" s="444">
        <f t="shared" ca="1" si="184"/>
        <v>-1264061997629300.8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-1264061997629300.8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-5266924990122.0859</v>
      </c>
      <c r="L5254" s="444">
        <f t="shared" ca="1" si="184"/>
        <v>-1269328922619422.8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-1269328922619422.8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-5288870510914.2617</v>
      </c>
      <c r="L5255" s="444">
        <f t="shared" ca="1" si="184"/>
        <v>-1274617793130337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-1274617793130337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-5310907471376.4043</v>
      </c>
      <c r="L5256" s="444">
        <f t="shared" ca="1" si="184"/>
        <v>-1279928700601713.5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-1279928700601713.5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-5333036252507.1396</v>
      </c>
      <c r="L5257" s="444">
        <f t="shared" ca="1" si="184"/>
        <v>-1285261736854220.8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-1285261736854220.8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-5355257236892.5859</v>
      </c>
      <c r="L5258" s="444">
        <f t="shared" ca="1" si="184"/>
        <v>-1290616994091113.3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-1290616994091113.3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-5377570808712.9717</v>
      </c>
      <c r="L5259" s="444">
        <f t="shared" ca="1" si="184"/>
        <v>-1295994564899826.3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-1295994564899826.3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-5399977353749.2764</v>
      </c>
      <c r="L5260" s="444">
        <f t="shared" ca="1" si="184"/>
        <v>-1301394542253575.5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-1301394542253575.5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-5422477259389.8975</v>
      </c>
      <c r="L5261" s="444">
        <f t="shared" ca="1" si="184"/>
        <v>-1306817019512965.5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-1306817019512965.5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-5445070914637.3564</v>
      </c>
      <c r="L5262" s="444">
        <f t="shared" ca="1" si="184"/>
        <v>-1312262090427602.8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-1312262090427602.8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-5467758710115.0117</v>
      </c>
      <c r="L5263" s="444">
        <f t="shared" ca="1" si="184"/>
        <v>-1317729849137717.8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-1317729849137717.8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-5490541038073.8242</v>
      </c>
      <c r="L5264" s="444">
        <f t="shared" ca="1" si="184"/>
        <v>-1323220390175791.5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-1323220390175791.5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-5513418292399.1309</v>
      </c>
      <c r="L5265" s="444">
        <f t="shared" ca="1" si="184"/>
        <v>-1328733808468190.8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-1328733808468190.8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-5536390868617.4609</v>
      </c>
      <c r="L5266" s="444">
        <f t="shared" ca="1" si="184"/>
        <v>-1334270199336808.3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-1334270199336808.3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-5559459163903.3672</v>
      </c>
      <c r="L5267" s="444">
        <f t="shared" ca="1" si="184"/>
        <v>-1339829658500711.5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-1339829658500711.5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-5582623577086.2979</v>
      </c>
      <c r="L5268" s="444">
        <f t="shared" ca="1" si="184"/>
        <v>-1345412282077797.8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-1345412282077797.8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-5605884508657.4902</v>
      </c>
      <c r="L5269" s="444">
        <f t="shared" ca="1" si="184"/>
        <v>-1351018166586455.3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-1351018166586455.3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-5629242360776.8965</v>
      </c>
      <c r="L5270" s="444">
        <f t="shared" ca="1" si="184"/>
        <v>-1356647408947232.3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-1356647408947232.3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-5652697537280.1348</v>
      </c>
      <c r="L5271" s="444">
        <f t="shared" ca="1" si="184"/>
        <v>-1362300106484512.5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-1362300106484512.5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-5676250443685.4688</v>
      </c>
      <c r="L5272" s="444">
        <f t="shared" ca="1" si="184"/>
        <v>-1367976356928198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-1367976356928198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-5699901487200.8252</v>
      </c>
      <c r="L5273" s="444">
        <f t="shared" ca="1" si="184"/>
        <v>-1373676258415398.8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-1373676258415398.8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-5723651076730.8281</v>
      </c>
      <c r="L5274" s="444">
        <f t="shared" ca="1" si="184"/>
        <v>-1379399909492129.5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-1379399909492129.5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-5747499622883.873</v>
      </c>
      <c r="L5275" s="444">
        <f t="shared" ca="1" si="184"/>
        <v>-1385147409115013.3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-1385147409115013.3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-5771447537979.2217</v>
      </c>
      <c r="L5276" s="444">
        <f t="shared" ca="1" si="184"/>
        <v>-1390918856652992.5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-1390918856652992.5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-5795495236054.1357</v>
      </c>
      <c r="L5277" s="444">
        <f t="shared" ca="1" si="184"/>
        <v>-1396714351889046.8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-1396714351889046.8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-5819643132871.0283</v>
      </c>
      <c r="L5278" s="444">
        <f t="shared" ca="1" si="184"/>
        <v>-1402533995021917.8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-1402533995021917.8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-5843891645924.6572</v>
      </c>
      <c r="L5279" s="444">
        <f t="shared" ca="1" si="184"/>
        <v>-1408377886667842.5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-1408377886667842.5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-5868241194449.3438</v>
      </c>
      <c r="L5280" s="444">
        <f t="shared" ca="1" si="184"/>
        <v>-1414246127862291.8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-1414246127862291.8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-5892692199426.2158</v>
      </c>
      <c r="L5281" s="444">
        <f t="shared" ca="1" si="184"/>
        <v>-1420138820061718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-1420138820061718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-5917245083590.4912</v>
      </c>
      <c r="L5282" s="444">
        <f t="shared" ca="1" si="184"/>
        <v>-1426056065145308.5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-1426056065145308.5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-5941900271438.7852</v>
      </c>
      <c r="L5283" s="444">
        <f t="shared" ca="1" si="184"/>
        <v>-1431997965416747.3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-1431997965416747.3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-5966658189236.4473</v>
      </c>
      <c r="L5284" s="444">
        <f t="shared" ca="1" si="184"/>
        <v>-1437964623605983.8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-1437964623605983.8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-5991519265024.9326</v>
      </c>
      <c r="L5285" s="444">
        <f t="shared" ca="1" si="184"/>
        <v>-1443956142871008.8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-1443956142871008.8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-6016483928629.2031</v>
      </c>
      <c r="L5286" s="444">
        <f t="shared" ca="1" si="184"/>
        <v>-1449972626799638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-1449972626799638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-6041552611665.1582</v>
      </c>
      <c r="L5287" s="444">
        <f t="shared" ca="1" si="184"/>
        <v>-1456014179411303.3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-1456014179411303.3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-6066725747547.0967</v>
      </c>
      <c r="L5288" s="444">
        <f t="shared" ca="1" si="184"/>
        <v>-1462080905158850.3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-1462080905158850.3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-6092003771495.209</v>
      </c>
      <c r="L5289" s="444">
        <f t="shared" ca="1" si="184"/>
        <v>-1468172908930345.5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-1468172908930345.5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-6117387120543.1064</v>
      </c>
      <c r="L5290" s="444">
        <f t="shared" ca="1" si="184"/>
        <v>-1474290296050888.5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-1474290296050888.5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-6142876233545.3691</v>
      </c>
      <c r="L5291" s="444">
        <f t="shared" ca="1" si="184"/>
        <v>-1480433172284433.8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-1480433172284433.8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-6168471551185.1406</v>
      </c>
      <c r="L5292" s="444">
        <f t="shared" ca="1" si="184"/>
        <v>-1486601643835619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-1486601643835619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-6194173515981.7461</v>
      </c>
      <c r="L5293" s="444">
        <f t="shared" ca="1" si="184"/>
        <v>-1492795817351600.8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-1492795817351600.8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-6219982572298.3359</v>
      </c>
      <c r="L5294" s="444">
        <f t="shared" ca="1" si="184"/>
        <v>-1499015799923899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-1499015799923899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-6245899166349.5791</v>
      </c>
      <c r="L5295" s="444">
        <f t="shared" ca="1" si="184"/>
        <v>-1505261699090248.5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-1505261699090248.5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-6271923746209.3691</v>
      </c>
      <c r="L5296" s="444">
        <f t="shared" ca="1" si="184"/>
        <v>-1511533622836457.8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-1511533622836457.8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-6298056761818.5742</v>
      </c>
      <c r="L5297" s="444">
        <f t="shared" ca="1" si="184"/>
        <v>-1517831679598276.3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-1517831679598276.3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-6324298664992.8174</v>
      </c>
      <c r="L5298" s="444">
        <f t="shared" ca="1" si="184"/>
        <v>-1524155978263269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-1524155978263269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-6350649909430.2871</v>
      </c>
      <c r="L5299" s="444">
        <f t="shared" ca="1" si="184"/>
        <v>-1530506628172699.3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-1530506628172699.3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-6377110950719.5801</v>
      </c>
      <c r="L5300" s="444">
        <f t="shared" ca="1" si="184"/>
        <v>-1536883739123418.8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-1536883739123418.8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-6403682246347.5781</v>
      </c>
      <c r="L5301" s="444">
        <f t="shared" ca="1" si="184"/>
        <v>-1543287421369766.3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-1543287421369766.3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-6430364255707.3594</v>
      </c>
      <c r="L5302" s="444">
        <f t="shared" ca="1" si="184"/>
        <v>-1549717785625473.5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-1549717785625473.5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-6457157440106.1396</v>
      </c>
      <c r="L5303" s="444">
        <f t="shared" ca="1" si="184"/>
        <v>-1556174943065579.8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-1556174943065579.8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-6484062262773.249</v>
      </c>
      <c r="L5304" s="444">
        <f t="shared" ca="1" si="184"/>
        <v>-1562659005328353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-1562659005328353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-6511079188868.1377</v>
      </c>
      <c r="L5305" s="444">
        <f t="shared" ca="1" si="184"/>
        <v>-1569170084517221.3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-1569170084517221.3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-6538208685488.4219</v>
      </c>
      <c r="L5306" s="444">
        <f t="shared" ca="1" si="184"/>
        <v>-1575708293202709.8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-1575708293202709.8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-6565451221677.957</v>
      </c>
      <c r="L5307" s="444">
        <f t="shared" ca="1" si="184"/>
        <v>-1582273744424387.8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-1582273744424387.8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-6592807268434.9492</v>
      </c>
      <c r="L5308" s="444">
        <f t="shared" ca="1" si="184"/>
        <v>-1588866551692822.8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-1588866551692822.8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-6620277298720.0947</v>
      </c>
      <c r="L5309" s="444">
        <f t="shared" ca="1" si="184"/>
        <v>-1595486828991542.8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-1595486828991542.8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-6647861787464.7617</v>
      </c>
      <c r="L5310" s="444">
        <f t="shared" ca="1" si="184"/>
        <v>-1602134690779007.5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-1602134690779007.5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-6675561211579.1982</v>
      </c>
      <c r="L5311" s="444">
        <f t="shared" ca="1" si="184"/>
        <v>-1608810251990586.8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-1608810251990586.8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-6703376049960.7783</v>
      </c>
      <c r="L5312" s="444">
        <f t="shared" ca="1" si="184"/>
        <v>-1615513628040547.5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-1615513628040547.5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-6731306783502.2813</v>
      </c>
      <c r="L5313" s="444">
        <f t="shared" ca="1" si="184"/>
        <v>-1622244934824049.8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-1622244934824049.8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-6759353895100.207</v>
      </c>
      <c r="L5314" s="444">
        <f t="shared" ca="1" si="184"/>
        <v>-1629004288719150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-1629004288719150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-6787517869663.125</v>
      </c>
      <c r="L5315" s="444">
        <f t="shared" ca="1" si="184"/>
        <v>-1635791806588813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-1635791806588813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-6815799194120.0537</v>
      </c>
      <c r="L5316" s="444">
        <f t="shared" ca="1" si="184"/>
        <v>-1642607605782933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-1642607605782933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-6844198357428.8877</v>
      </c>
      <c r="L5317" s="444">
        <f t="shared" ca="1" si="184"/>
        <v>-1649451804140362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-1649451804140362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-6872715850584.8418</v>
      </c>
      <c r="L5318" s="444">
        <f t="shared" ca="1" si="184"/>
        <v>-1656324519990946.8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-1656324519990946.8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-6901352166628.9443</v>
      </c>
      <c r="L5319" s="444">
        <f t="shared" ca="1" si="184"/>
        <v>-1663225872157575.8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-1663225872157575.8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-6930107800656.5654</v>
      </c>
      <c r="L5320" s="444">
        <f t="shared" ca="1" si="184"/>
        <v>-1670155979958232.3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-1670155979958232.3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-6958983249825.9678</v>
      </c>
      <c r="L5321" s="444">
        <f t="shared" ca="1" si="184"/>
        <v>-1677114963208058.3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-1677114963208058.3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-6987979013366.9092</v>
      </c>
      <c r="L5322" s="444">
        <f t="shared" ca="1" si="184"/>
        <v>-1684102942221425.3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-1684102942221425.3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-7017095592589.2715</v>
      </c>
      <c r="L5323" s="444">
        <f t="shared" ca="1" si="184"/>
        <v>-1691120037814014.5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-1691120037814014.5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-7046333490891.7266</v>
      </c>
      <c r="L5324" s="444">
        <f t="shared" ca="1" si="184"/>
        <v>-1698166371304906.3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-1698166371304906.3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-7075693213770.4424</v>
      </c>
      <c r="L5325" s="444">
        <f t="shared" ca="1" si="184"/>
        <v>-1705242064518676.8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-1705242064518676.8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-7105175268827.8193</v>
      </c>
      <c r="L5326" s="444">
        <f t="shared" ca="1" si="184"/>
        <v>-1712347239787504.5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-1712347239787504.5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-7134780165781.2686</v>
      </c>
      <c r="L5327" s="444">
        <f t="shared" ca="1" si="184"/>
        <v>-1719482019953285.8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-1719482019953285.8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-7164508416472.0234</v>
      </c>
      <c r="L5328" s="444">
        <f t="shared" ca="1" si="184"/>
        <v>-1726646528369757.8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-1726646528369757.8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-7194360534873.9902</v>
      </c>
      <c r="L5329" s="444">
        <f t="shared" ca="1" si="184"/>
        <v>-1733840888904631.8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-1733840888904631.8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-7224337037102.6318</v>
      </c>
      <c r="L5330" s="444">
        <f t="shared" ca="1" si="184"/>
        <v>-1741065225941734.5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-1741065225941734.5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-7254438441423.8936</v>
      </c>
      <c r="L5331" s="444">
        <f t="shared" ca="1" si="184"/>
        <v>-1748319664383158.5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-1748319664383158.5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-7284665268263.1602</v>
      </c>
      <c r="L5332" s="444">
        <f t="shared" ca="1" si="184"/>
        <v>-1755604329651421.8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-1755604329651421.8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-7315018040214.2568</v>
      </c>
      <c r="L5333" s="444">
        <f t="shared" ca="1" si="184"/>
        <v>-1762919347691636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-1762919347691636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-7345497282048.4824</v>
      </c>
      <c r="L5334" s="444">
        <f t="shared" ca="1" si="184"/>
        <v>-1770264844973684.5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-1770264844973684.5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-7376103520723.6846</v>
      </c>
      <c r="L5335" s="444">
        <f t="shared" ca="1" si="184"/>
        <v>-1777640948494408.3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-1777640948494408.3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-7406837285393.3682</v>
      </c>
      <c r="L5336" s="444">
        <f t="shared" ca="1" si="184"/>
        <v>-1785047785779801.5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-1785047785779801.5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-7437699107415.8398</v>
      </c>
      <c r="L5337" s="444">
        <f t="shared" ca="1" si="184"/>
        <v>-1792485484887217.3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-1792485484887217.3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-7468689520363.4053</v>
      </c>
      <c r="L5338" s="444">
        <f t="shared" ca="1" si="184"/>
        <v>-1799954174407580.8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-1799954174407580.8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-7499809060031.5859</v>
      </c>
      <c r="L5339" s="444">
        <f t="shared" ca="1" si="184"/>
        <v>-1807453983467612.3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-1807453983467612.3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-7531058264448.3857</v>
      </c>
      <c r="L5340" s="444">
        <f t="shared" ca="1" si="184"/>
        <v>-1814985041732060.8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-1814985041732060.8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-7562437673883.5859</v>
      </c>
      <c r="L5341" s="444">
        <f t="shared" ca="1" si="184"/>
        <v>-1822547479405944.3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-1822547479405944.3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-7593947830858.1006</v>
      </c>
      <c r="L5342" s="444">
        <f t="shared" ca="1" si="184"/>
        <v>-1830141427236802.3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-1830141427236802.3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-7625589280153.3438</v>
      </c>
      <c r="L5343" s="444">
        <f t="shared" ca="1" si="184"/>
        <v>-1837767016516955.5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-1837767016516955.5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-7657362568820.6475</v>
      </c>
      <c r="L5344" s="444">
        <f t="shared" ca="1" si="184"/>
        <v>-1845424379085776.3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-1845424379085776.3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-7689268246190.7354</v>
      </c>
      <c r="L5345" s="444">
        <f t="shared" ca="1" si="184"/>
        <v>-1853113647331967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-1853113647331967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-7721306863883.1953</v>
      </c>
      <c r="L5346" s="444">
        <f t="shared" ca="1" si="184"/>
        <v>-1860834954195850.3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-1860834954195850.3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-7753478975816.042</v>
      </c>
      <c r="L5347" s="444">
        <f t="shared" ca="1" si="184"/>
        <v>-1868588433171666.3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-1868588433171666.3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-7785785138215.2744</v>
      </c>
      <c r="L5348" s="444">
        <f t="shared" ca="1" si="184"/>
        <v>-1876374218309881.5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-1876374218309881.5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-7818225909624.5059</v>
      </c>
      <c r="L5349" s="444">
        <f t="shared" ca="1" si="184"/>
        <v>-1884192444219506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-1884192444219506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-7850801850914.6084</v>
      </c>
      <c r="L5350" s="444">
        <f t="shared" ca="1" si="184"/>
        <v>-1892043246070420.5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-1892043246070420.5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-7883513525293.4199</v>
      </c>
      <c r="L5351" s="444">
        <f t="shared" ca="1" si="184"/>
        <v>-1899926759595714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-1899926759595714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-7916361498315.4756</v>
      </c>
      <c r="L5352" s="444">
        <f t="shared" ca="1" si="184"/>
        <v>-1907843121094029.5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-1907843121094029.5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-7949346337891.79</v>
      </c>
      <c r="L5353" s="444">
        <f t="shared" ca="1" si="184"/>
        <v>-1915792467431921.3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-1915792467431921.3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-7982468614299.6719</v>
      </c>
      <c r="L5354" s="444">
        <f t="shared" ca="1" si="184"/>
        <v>-1923774936046221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-1923774936046221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-8015728900192.5859</v>
      </c>
      <c r="L5355" s="444">
        <f t="shared" ca="1" si="184"/>
        <v>-1931790664946413.5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-1931790664946413.5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-8049127770610.0557</v>
      </c>
      <c r="L5356" s="444">
        <f t="shared" ca="1" si="184"/>
        <v>-1939839792717023.5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-1939839792717023.5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-8082665802987.5977</v>
      </c>
      <c r="L5357" s="444">
        <f t="shared" ca="1" si="184"/>
        <v>-1947922458520011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-1947922458520011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-8116343577166.7119</v>
      </c>
      <c r="L5358" s="444">
        <f t="shared" ca="1" si="184"/>
        <v>-1956038802097177.8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-1956038802097177.8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-8150161675404.9072</v>
      </c>
      <c r="L5359" s="444">
        <f t="shared" ca="1" si="184"/>
        <v>-1964188963772582.8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-1964188963772582.8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-8184120682385.7617</v>
      </c>
      <c r="L5360" s="444">
        <f t="shared" ca="1" si="184"/>
        <v>-1972373084454968.5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-1972373084454968.5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-8218221185229.0361</v>
      </c>
      <c r="L5361" s="444">
        <f t="shared" ca="1" si="184"/>
        <v>-1980591305640197.5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-1980591305640197.5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-8252463773500.8232</v>
      </c>
      <c r="L5362" s="444">
        <f t="shared" ca="1" si="184"/>
        <v>-1988843769413698.3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-1988843769413698.3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-8286849039223.7422</v>
      </c>
      <c r="L5363" s="444">
        <f t="shared" ref="L5363:L5617" ca="1" si="189">I5363-J5363+K5363</f>
        <v>-1997130618452922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-1997130618452922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-8321377576887.1738</v>
      </c>
      <c r="L5364" s="444">
        <f t="shared" ca="1" si="189"/>
        <v>-2005451996029809.3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-2005451996029809.3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-8356049983457.5371</v>
      </c>
      <c r="L5365" s="444">
        <f t="shared" ca="1" si="189"/>
        <v>-2013808046013266.8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-2013808046013266.8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-8390866858388.6113</v>
      </c>
      <c r="L5366" s="444">
        <f t="shared" ca="1" si="189"/>
        <v>-2022198912871655.3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-2022198912871655.3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-8425828803631.8975</v>
      </c>
      <c r="L5367" s="444">
        <f t="shared" ca="1" si="189"/>
        <v>-2030624741675287.3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-2030624741675287.3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-8460936423647.0313</v>
      </c>
      <c r="L5368" s="444">
        <f t="shared" ca="1" si="189"/>
        <v>-2039085678098934.3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-2039085678098934.3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-8496190325412.2256</v>
      </c>
      <c r="L5369" s="444">
        <f t="shared" ca="1" si="189"/>
        <v>-2047581868424346.5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-2047581868424346.5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-8531591118434.7773</v>
      </c>
      <c r="L5370" s="444">
        <f t="shared" ca="1" si="189"/>
        <v>-2056113459542781.3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-2056113459542781.3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-8567139414761.5889</v>
      </c>
      <c r="L5371" s="444">
        <f t="shared" ca="1" si="189"/>
        <v>-2064680598957542.8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-2064680598957542.8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-8602835828989.7607</v>
      </c>
      <c r="L5372" s="444">
        <f t="shared" ca="1" si="189"/>
        <v>-2073283434786532.5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-2073283434786532.5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-8638680978277.2188</v>
      </c>
      <c r="L5373" s="444">
        <f t="shared" ca="1" si="189"/>
        <v>-2081922115764809.8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-2081922115764809.8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-8674675482353.374</v>
      </c>
      <c r="L5374" s="444">
        <f t="shared" ca="1" si="189"/>
        <v>-2090596791247163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-2090596791247163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-8710819963529.8457</v>
      </c>
      <c r="L5375" s="444">
        <f t="shared" ca="1" si="189"/>
        <v>-2099307611210692.8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-2099307611210692.8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-8747115046711.2188</v>
      </c>
      <c r="L5376" s="444">
        <f t="shared" ca="1" si="189"/>
        <v>-2108054726257404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-2108054726257404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-8783561359405.8496</v>
      </c>
      <c r="L5377" s="444">
        <f t="shared" ca="1" si="189"/>
        <v>-2116838287616809.8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-2116838287616809.8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-8820159531736.709</v>
      </c>
      <c r="L5378" s="444">
        <f t="shared" ca="1" si="189"/>
        <v>-2125658447148546.5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-2125658447148546.5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-8856910196452.2754</v>
      </c>
      <c r="L5379" s="444">
        <f t="shared" ca="1" si="189"/>
        <v>-2134515357344998.8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-2134515357344998.8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-8893813988937.4961</v>
      </c>
      <c r="L5380" s="444">
        <f t="shared" ca="1" si="189"/>
        <v>-2143409171333936.3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-2143409171333936.3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-8930871547224.7344</v>
      </c>
      <c r="L5381" s="444">
        <f t="shared" ca="1" si="189"/>
        <v>-2152340042881161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-2152340042881161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-8968083512004.8379</v>
      </c>
      <c r="L5382" s="444">
        <f t="shared" ca="1" si="189"/>
        <v>-2161308126393165.8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-2161308126393165.8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-9005450526638.1895</v>
      </c>
      <c r="L5383" s="444">
        <f t="shared" ca="1" si="189"/>
        <v>-2170313576919804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-2170313576919804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-9042973237165.8496</v>
      </c>
      <c r="L5384" s="444">
        <f t="shared" ca="1" si="189"/>
        <v>-2179356550156969.8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-2179356550156969.8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-9080652292320.707</v>
      </c>
      <c r="L5385" s="444">
        <f t="shared" ca="1" si="189"/>
        <v>-2188437202449290.5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-2188437202449290.5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-9118488343538.7109</v>
      </c>
      <c r="L5386" s="444">
        <f t="shared" ca="1" si="189"/>
        <v>-2197555690792829.3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-2197555690792829.3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-9156482044970.1211</v>
      </c>
      <c r="L5387" s="444">
        <f t="shared" ca="1" si="189"/>
        <v>-2206712172837799.3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-2206712172837799.3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-9194634053490.8301</v>
      </c>
      <c r="L5388" s="444">
        <f t="shared" ca="1" si="189"/>
        <v>-2215906806891290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-2215906806891290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-9232945028713.709</v>
      </c>
      <c r="L5389" s="444">
        <f t="shared" ca="1" si="189"/>
        <v>-2225139751920003.8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-2225139751920003.8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-9271415633000.0156</v>
      </c>
      <c r="L5390" s="444">
        <f t="shared" ca="1" si="189"/>
        <v>-2234411167553003.8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-2234411167553003.8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-9310046531470.8477</v>
      </c>
      <c r="L5391" s="444">
        <f t="shared" ca="1" si="189"/>
        <v>-2243721214084474.5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-2243721214084474.5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-9348838392018.6445</v>
      </c>
      <c r="L5392" s="444">
        <f t="shared" ca="1" si="189"/>
        <v>-2253070052476493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-2253070052476493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-9387791885318.7207</v>
      </c>
      <c r="L5393" s="444">
        <f t="shared" ca="1" si="189"/>
        <v>-2262457844361811.5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-2262457844361811.5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-9426907684840.8809</v>
      </c>
      <c r="L5394" s="444">
        <f t="shared" ca="1" si="189"/>
        <v>-2271884752046652.5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-2271884752046652.5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-9466186466861.0527</v>
      </c>
      <c r="L5395" s="444">
        <f t="shared" ca="1" si="189"/>
        <v>-2281350938513513.5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-2281350938513513.5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-9505628910472.9727</v>
      </c>
      <c r="L5396" s="444">
        <f t="shared" ca="1" si="189"/>
        <v>-2290856567423986.5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-2290856567423986.5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-9545235697599.9434</v>
      </c>
      <c r="L5397" s="444">
        <f t="shared" ca="1" si="189"/>
        <v>-2300401803121586.5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-2300401803121586.5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-9585007513006.6094</v>
      </c>
      <c r="L5398" s="444">
        <f t="shared" ca="1" si="189"/>
        <v>-2309986810634593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-2309986810634593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-9624945044310.8047</v>
      </c>
      <c r="L5399" s="444">
        <f t="shared" ca="1" si="189"/>
        <v>-2319611755678904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-2319611755678904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-9665048981995.4336</v>
      </c>
      <c r="L5400" s="444">
        <f t="shared" ca="1" si="189"/>
        <v>-2329276804660899.5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-2329276804660899.5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-9705320019420.4141</v>
      </c>
      <c r="L5401" s="444">
        <f t="shared" ca="1" si="189"/>
        <v>-2338982124680320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-2338982124680320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-9745758852834.666</v>
      </c>
      <c r="L5402" s="444">
        <f t="shared" ca="1" si="189"/>
        <v>-2348727883533154.5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-2348727883533154.5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-9786366181388.1445</v>
      </c>
      <c r="L5403" s="444">
        <f t="shared" ca="1" si="189"/>
        <v>-2358514249714542.5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-2358514249714542.5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-9827142707143.9277</v>
      </c>
      <c r="L5404" s="444">
        <f t="shared" ca="1" si="189"/>
        <v>-2368341392421686.5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-2368341392421686.5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-9868089135090.3594</v>
      </c>
      <c r="L5405" s="444">
        <f t="shared" ca="1" si="189"/>
        <v>-2378209481556777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-2378209481556777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-9909206173153.2383</v>
      </c>
      <c r="L5406" s="444">
        <f t="shared" ca="1" si="189"/>
        <v>-2388118687729930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-2388118687729930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-9950494532208.041</v>
      </c>
      <c r="L5407" s="444">
        <f t="shared" ca="1" si="189"/>
        <v>-2398069182262138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-2398069182262138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-9991954926092.2422</v>
      </c>
      <c r="L5408" s="444">
        <f t="shared" ca="1" si="189"/>
        <v>-2408061137188230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-2408061137188230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-10033588071617.625</v>
      </c>
      <c r="L5409" s="444">
        <f t="shared" ca="1" si="189"/>
        <v>-2418094725259847.5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-2418094725259847.5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-10075394688582.697</v>
      </c>
      <c r="L5410" s="444">
        <f t="shared" ca="1" si="189"/>
        <v>-2428170119948430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-2428170119948430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-10117375499785.125</v>
      </c>
      <c r="L5411" s="444">
        <f t="shared" ca="1" si="189"/>
        <v>-2438287495448215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-2438287495448215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-10159531231034.229</v>
      </c>
      <c r="L5412" s="444">
        <f t="shared" ca="1" si="189"/>
        <v>-2448447026679249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-2448447026679249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-10201862611163.537</v>
      </c>
      <c r="L5413" s="444">
        <f t="shared" ca="1" si="189"/>
        <v>-2458648889290412.5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-2458648889290412.5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-10244370372043.385</v>
      </c>
      <c r="L5414" s="444">
        <f t="shared" ca="1" si="189"/>
        <v>-2468893259662456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-2468893259662456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-10287055248593.566</v>
      </c>
      <c r="L5415" s="444">
        <f t="shared" ca="1" si="189"/>
        <v>-2479180314911049.5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-2479180314911049.5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-10329917978796.039</v>
      </c>
      <c r="L5416" s="444">
        <f t="shared" ca="1" si="189"/>
        <v>-2489510232889845.5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-2489510232889845.5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-10372959303707.689</v>
      </c>
      <c r="L5417" s="444">
        <f t="shared" ca="1" si="189"/>
        <v>-2499883192193553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-2499883192193553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-10416179967473.137</v>
      </c>
      <c r="L5418" s="444">
        <f t="shared" ca="1" si="189"/>
        <v>-2510299372161026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-2510299372161026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-10459580717337.607</v>
      </c>
      <c r="L5419" s="444">
        <f t="shared" ca="1" si="189"/>
        <v>-2520758952878363.5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-2520758952878363.5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-10503162303659.848</v>
      </c>
      <c r="L5420" s="444">
        <f t="shared" ca="1" si="189"/>
        <v>-2531262115182023.5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-2531262115182023.5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-10546925479925.098</v>
      </c>
      <c r="L5421" s="444">
        <f t="shared" ca="1" si="189"/>
        <v>-2541809040661948.5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-2541809040661948.5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-10590871002758.119</v>
      </c>
      <c r="L5422" s="444">
        <f t="shared" ca="1" si="189"/>
        <v>-2552399911664706.5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-2552399911664706.5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-10634999631936.277</v>
      </c>
      <c r="L5423" s="444">
        <f t="shared" ca="1" si="189"/>
        <v>-2563034911296643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-2563034911296643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-10679312130402.68</v>
      </c>
      <c r="L5424" s="444">
        <f t="shared" ca="1" si="189"/>
        <v>-2573714223427045.5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-2573714223427045.5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-10723809264279.355</v>
      </c>
      <c r="L5425" s="444">
        <f t="shared" ca="1" si="189"/>
        <v>-2584438032691325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-2584438032691325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-10768491802880.521</v>
      </c>
      <c r="L5426" s="444">
        <f t="shared" ca="1" si="189"/>
        <v>-2595206524494205.5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-2595206524494205.5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-10813360518725.855</v>
      </c>
      <c r="L5427" s="444">
        <f t="shared" ca="1" si="189"/>
        <v>-2606019885012931.5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-2606019885012931.5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-10858416187553.881</v>
      </c>
      <c r="L5428" s="444">
        <f t="shared" ca="1" si="189"/>
        <v>-2616878301200485.5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-2616878301200485.5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-10903659588335.355</v>
      </c>
      <c r="L5429" s="444">
        <f t="shared" ca="1" si="189"/>
        <v>-2627781960788821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-2627781960788821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-10949091503286.754</v>
      </c>
      <c r="L5430" s="444">
        <f t="shared" ca="1" si="189"/>
        <v>-2638731052292108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-2638731052292108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-10994712717883.783</v>
      </c>
      <c r="L5431" s="444">
        <f t="shared" ca="1" si="189"/>
        <v>-2649725765009992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-2649725765009992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-11040524020874.967</v>
      </c>
      <c r="L5432" s="444">
        <f t="shared" ca="1" si="189"/>
        <v>-2660766289030867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-2660766289030867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-11086526204295.279</v>
      </c>
      <c r="L5433" s="444">
        <f t="shared" ca="1" si="189"/>
        <v>-2671852815235162.5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-2671852815235162.5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-11132720063479.844</v>
      </c>
      <c r="L5434" s="444">
        <f t="shared" ca="1" si="189"/>
        <v>-2682985535298642.5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-2682985535298642.5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-11179106397077.678</v>
      </c>
      <c r="L5435" s="444">
        <f t="shared" ca="1" si="189"/>
        <v>-2694164641695720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-2694164641695720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-11225686007065.5</v>
      </c>
      <c r="L5436" s="444">
        <f t="shared" ca="1" si="189"/>
        <v>-2705390327702785.5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-2705390327702785.5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-11272459698761.605</v>
      </c>
      <c r="L5437" s="444">
        <f t="shared" ca="1" si="189"/>
        <v>-2716662787401547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-2716662787401547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-11319428280839.779</v>
      </c>
      <c r="L5438" s="444">
        <f t="shared" ca="1" si="189"/>
        <v>-2727982215682387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-2727982215682387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-11366592565343.279</v>
      </c>
      <c r="L5439" s="444">
        <f t="shared" ca="1" si="189"/>
        <v>-2739348808247730.5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-2739348808247730.5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-11413953367698.877</v>
      </c>
      <c r="L5440" s="444">
        <f t="shared" ca="1" si="189"/>
        <v>-2750762761615429.5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-2750762761615429.5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-11461511506730.957</v>
      </c>
      <c r="L5441" s="444">
        <f t="shared" ca="1" si="189"/>
        <v>-2762224273122160.5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-2762224273122160.5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-11509267804675.668</v>
      </c>
      <c r="L5442" s="444">
        <f t="shared" ca="1" si="189"/>
        <v>-2773733540926836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-2773733540926836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-11557223087195.15</v>
      </c>
      <c r="L5443" s="444">
        <f t="shared" ca="1" si="189"/>
        <v>-2785290764014031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-2785290764014031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-11605378183391.795</v>
      </c>
      <c r="L5444" s="444">
        <f t="shared" ca="1" si="189"/>
        <v>-2796896142197423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-2796896142197423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-11653733925822.596</v>
      </c>
      <c r="L5445" s="444">
        <f t="shared" ca="1" si="189"/>
        <v>-2808549876123245.5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-2808549876123245.5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-11702291150513.523</v>
      </c>
      <c r="L5446" s="444">
        <f t="shared" ca="1" si="189"/>
        <v>-2820252167273759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-2820252167273759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-11751050696973.996</v>
      </c>
      <c r="L5447" s="444">
        <f t="shared" ca="1" si="189"/>
        <v>-2832003217970733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-2832003217970733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-11800013408211.387</v>
      </c>
      <c r="L5448" s="444">
        <f t="shared" ca="1" si="189"/>
        <v>-2843803231378944.5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-2843803231378944.5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-11849180130745.602</v>
      </c>
      <c r="L5449" s="444">
        <f t="shared" ca="1" si="189"/>
        <v>-2855652411509690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-2855652411509690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-11898551714623.709</v>
      </c>
      <c r="L5450" s="444">
        <f t="shared" ca="1" si="189"/>
        <v>-2867550963224313.5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-2867550963224313.5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-11948129013434.639</v>
      </c>
      <c r="L5451" s="444">
        <f t="shared" ca="1" si="189"/>
        <v>-2879499092237748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-2879499092237748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-11997912884323.949</v>
      </c>
      <c r="L5452" s="444">
        <f t="shared" ca="1" si="189"/>
        <v>-2891497005122072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-2891497005122072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-12047904188008.633</v>
      </c>
      <c r="L5453" s="444">
        <f t="shared" ca="1" si="189"/>
        <v>-2903544909310080.5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-2903544909310080.5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-12098103788792.002</v>
      </c>
      <c r="L5454" s="444">
        <f t="shared" ca="1" si="189"/>
        <v>-2915643013098872.5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-2915643013098872.5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-12148512554578.635</v>
      </c>
      <c r="L5455" s="444">
        <f t="shared" ca="1" si="189"/>
        <v>-2927791525653451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-2927791525653451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-12199131356889.379</v>
      </c>
      <c r="L5456" s="444">
        <f t="shared" ca="1" si="189"/>
        <v>-2939990657010340.5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-2939990657010340.5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-12249961070876.418</v>
      </c>
      <c r="L5457" s="444">
        <f t="shared" ca="1" si="189"/>
        <v>-2952240618081217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-2952240618081217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-12301002575338.404</v>
      </c>
      <c r="L5458" s="444">
        <f t="shared" ca="1" si="189"/>
        <v>-2964541620656555.5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-2964541620656555.5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-12352256752735.648</v>
      </c>
      <c r="L5459" s="444">
        <f t="shared" ca="1" si="189"/>
        <v>-2976893877409291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-2976893877409291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-12403724489205.379</v>
      </c>
      <c r="L5460" s="444">
        <f t="shared" ca="1" si="189"/>
        <v>-2989297601898496.5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-2989297601898496.5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-12455406674577.068</v>
      </c>
      <c r="L5461" s="444">
        <f t="shared" ca="1" si="189"/>
        <v>-3001753008573073.5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-3001753008573073.5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-12507304202387.807</v>
      </c>
      <c r="L5462" s="444">
        <f t="shared" ca="1" si="189"/>
        <v>-3014260312775461.5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-3014260312775461.5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-12559417969897.756</v>
      </c>
      <c r="L5463" s="444">
        <f t="shared" ca="1" si="189"/>
        <v>-3026819730745359.5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-3026819730745359.5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-12611748878105.664</v>
      </c>
      <c r="L5464" s="444">
        <f t="shared" ca="1" si="189"/>
        <v>-3039431479623465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-3039431479623465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-12664297831764.438</v>
      </c>
      <c r="L5465" s="444">
        <f t="shared" ca="1" si="189"/>
        <v>-3052095777455229.5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-3052095777455229.5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-12717065739396.789</v>
      </c>
      <c r="L5466" s="444">
        <f t="shared" ca="1" si="189"/>
        <v>-3064812843194626.5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-3064812843194626.5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-12770053513310.943</v>
      </c>
      <c r="L5467" s="444">
        <f t="shared" ca="1" si="189"/>
        <v>-3077582896707937.5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-3077582896707937.5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-12823262069616.406</v>
      </c>
      <c r="L5468" s="444">
        <f t="shared" ca="1" si="189"/>
        <v>-3090406158777554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-3090406158777554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-12876692328239.809</v>
      </c>
      <c r="L5469" s="444">
        <f t="shared" ca="1" si="189"/>
        <v>-3103282851105794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-3103282851105794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-12930345212940.809</v>
      </c>
      <c r="L5470" s="444">
        <f t="shared" ca="1" si="189"/>
        <v>-3116213196318735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-3116213196318735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-12984221651328.063</v>
      </c>
      <c r="L5471" s="444">
        <f t="shared" ca="1" si="189"/>
        <v>-3129197417970063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-3129197417970063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-13038322574875.262</v>
      </c>
      <c r="L5472" s="444">
        <f t="shared" ca="1" si="189"/>
        <v>-3142235740544938.5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-3142235740544938.5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-13092648918937.244</v>
      </c>
      <c r="L5473" s="444">
        <f t="shared" ca="1" si="189"/>
        <v>-3155328389463875.5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-3155328389463875.5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-13147201622766.148</v>
      </c>
      <c r="L5474" s="444">
        <f t="shared" ca="1" si="189"/>
        <v>-3168475591086641.5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-3168475591086641.5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-13201981629527.672</v>
      </c>
      <c r="L5475" s="444">
        <f t="shared" ca="1" si="189"/>
        <v>-3181677572716169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-3181677572716169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-13256989886317.371</v>
      </c>
      <c r="L5476" s="444">
        <f t="shared" ca="1" si="189"/>
        <v>-3194934562602486.5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-3194934562602486.5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-13312227344177.027</v>
      </c>
      <c r="L5477" s="444">
        <f t="shared" ca="1" si="189"/>
        <v>-3208246789946663.5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-3208246789946663.5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-13367694958111.098</v>
      </c>
      <c r="L5478" s="444">
        <f t="shared" ca="1" si="189"/>
        <v>-3221614484904774.5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-3221614484904774.5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-13423393687103.227</v>
      </c>
      <c r="L5479" s="444">
        <f t="shared" ca="1" si="189"/>
        <v>-3235037878591877.5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-3235037878591877.5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-13479324494132.822</v>
      </c>
      <c r="L5480" s="444">
        <f t="shared" ca="1" si="189"/>
        <v>-3248517203086010.5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-3248517203086010.5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-13535488346191.711</v>
      </c>
      <c r="L5481" s="444">
        <f t="shared" ca="1" si="189"/>
        <v>-3262052691432202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-3262052691432202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-13591886214300.842</v>
      </c>
      <c r="L5482" s="444">
        <f t="shared" ca="1" si="189"/>
        <v>-3275644577646503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-3275644577646503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-13648519073527.096</v>
      </c>
      <c r="L5483" s="444">
        <f t="shared" ca="1" si="189"/>
        <v>-3289293096720030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-3289293096720030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-13705387903000.125</v>
      </c>
      <c r="L5484" s="444">
        <f t="shared" ca="1" si="189"/>
        <v>-3302998484623030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-3302998484623030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-13762493685929.291</v>
      </c>
      <c r="L5485" s="444">
        <f t="shared" ca="1" si="189"/>
        <v>-3316760978308959.5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-3316760978308959.5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-13819837409620.664</v>
      </c>
      <c r="L5486" s="444">
        <f t="shared" ca="1" si="189"/>
        <v>-3330580815718580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-3330580815718580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-13877420065494.084</v>
      </c>
      <c r="L5487" s="444">
        <f t="shared" ca="1" si="189"/>
        <v>-3344458235784074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-3344458235784074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-13935242649100.309</v>
      </c>
      <c r="L5488" s="444">
        <f t="shared" ca="1" si="189"/>
        <v>-3358393478433174.5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-3358393478433174.5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-13993306160138.227</v>
      </c>
      <c r="L5489" s="444">
        <f t="shared" ca="1" si="189"/>
        <v>-3372386784593312.5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-3372386784593312.5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-14051611602472.135</v>
      </c>
      <c r="L5490" s="444">
        <f t="shared" ca="1" si="189"/>
        <v>-3386438396195784.5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-3386438396195784.5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-14110159984149.102</v>
      </c>
      <c r="L5491" s="444">
        <f t="shared" ca="1" si="189"/>
        <v>-3400548556179933.5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-3400548556179933.5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-14168952317416.389</v>
      </c>
      <c r="L5492" s="444">
        <f t="shared" ca="1" si="189"/>
        <v>-3414717508497350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-3414717508497350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-14227989618738.959</v>
      </c>
      <c r="L5493" s="444">
        <f t="shared" ca="1" si="189"/>
        <v>-3428945498116089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-3428945498116089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-14287272908817.037</v>
      </c>
      <c r="L5494" s="444">
        <f t="shared" ca="1" si="189"/>
        <v>-3443232771024906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-3443232771024906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-14346803212603.775</v>
      </c>
      <c r="L5495" s="444">
        <f t="shared" ca="1" si="189"/>
        <v>-3457579574237510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-3457579574237510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-14406581559322.959</v>
      </c>
      <c r="L5496" s="444">
        <f t="shared" ca="1" si="189"/>
        <v>-3471986155796833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-3471986155796833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-14466608982486.805</v>
      </c>
      <c r="L5497" s="444">
        <f t="shared" ca="1" si="189"/>
        <v>-3486452764779320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-3486452764779320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-14526886519913.834</v>
      </c>
      <c r="L5498" s="444">
        <f t="shared" ca="1" si="189"/>
        <v>-3500979651299234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-3500979651299234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-14587415213746.809</v>
      </c>
      <c r="L5499" s="444">
        <f t="shared" ca="1" si="189"/>
        <v>-3515567066512981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-3515567066512981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-14648196110470.752</v>
      </c>
      <c r="L5500" s="444">
        <f t="shared" ca="1" si="189"/>
        <v>-3530215262623452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-3530215262623452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-14709230260931.049</v>
      </c>
      <c r="L5501" s="444">
        <f t="shared" ca="1" si="189"/>
        <v>-3544924492884383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-3544924492884383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-14770518720351.594</v>
      </c>
      <c r="L5502" s="444">
        <f t="shared" ca="1" si="189"/>
        <v>-3559695011604734.5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-3559695011604734.5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-14832062548353.061</v>
      </c>
      <c r="L5503" s="444">
        <f t="shared" ca="1" si="189"/>
        <v>-3574527074153087.5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-3574527074153087.5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-14893862808971.197</v>
      </c>
      <c r="L5504" s="444">
        <f t="shared" ca="1" si="189"/>
        <v>-3589420936962058.5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-3589420936962058.5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-14955920570675.246</v>
      </c>
      <c r="L5505" s="444">
        <f t="shared" ca="1" si="189"/>
        <v>-3604376857532733.5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-3604376857532733.5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-15018236906386.389</v>
      </c>
      <c r="L5506" s="444">
        <f t="shared" ca="1" si="189"/>
        <v>-3619395094439120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-3619395094439120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-15080812893496.33</v>
      </c>
      <c r="L5507" s="444">
        <f t="shared" ca="1" si="189"/>
        <v>-3634475907332616.5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-3634475907332616.5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-15143649613885.902</v>
      </c>
      <c r="L5508" s="444">
        <f t="shared" ca="1" si="189"/>
        <v>-3649619556946502.5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-3649619556946502.5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-15206748153943.76</v>
      </c>
      <c r="L5509" s="444">
        <f t="shared" ca="1" si="189"/>
        <v>-3664826305100446.5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-3664826305100446.5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-15270109604585.193</v>
      </c>
      <c r="L5510" s="444">
        <f t="shared" ca="1" si="189"/>
        <v>-3680096414705031.5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-3680096414705031.5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-15333735061270.963</v>
      </c>
      <c r="L5511" s="444">
        <f t="shared" ca="1" si="189"/>
        <v>-3695430149766302.5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-3695430149766302.5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-15397625624026.258</v>
      </c>
      <c r="L5512" s="444">
        <f t="shared" ca="1" si="189"/>
        <v>-3710827775390329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-3710827775390329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-15461782397459.703</v>
      </c>
      <c r="L5513" s="444">
        <f t="shared" ca="1" si="189"/>
        <v>-3726289557787788.5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-3726289557787788.5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-15526206490782.451</v>
      </c>
      <c r="L5514" s="444">
        <f t="shared" ca="1" si="189"/>
        <v>-3741815764278571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-3741815764278571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-15590899017827.379</v>
      </c>
      <c r="L5515" s="444">
        <f t="shared" ca="1" si="189"/>
        <v>-3757406663296398.5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-3757406663296398.5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-15655861097068.326</v>
      </c>
      <c r="L5516" s="444">
        <f t="shared" ca="1" si="189"/>
        <v>-3773062524393467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-3773062524393467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-15721093851639.445</v>
      </c>
      <c r="L5517" s="444">
        <f t="shared" ca="1" si="189"/>
        <v>-3788783618245106.5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-3788783618245106.5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-15786598409354.609</v>
      </c>
      <c r="L5518" s="444">
        <f t="shared" ca="1" si="189"/>
        <v>-3804570216654461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-3804570216654461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-15852375902726.92</v>
      </c>
      <c r="L5519" s="444">
        <f t="shared" ca="1" si="189"/>
        <v>-3820422592557188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-3820422592557188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-15918427468988.283</v>
      </c>
      <c r="L5520" s="444">
        <f t="shared" ca="1" si="189"/>
        <v>-3836341020026176.5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-3836341020026176.5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-15984754250109.068</v>
      </c>
      <c r="L5521" s="444">
        <f t="shared" ca="1" si="189"/>
        <v>-3852325774276285.5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-3852325774276285.5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-16051357392817.857</v>
      </c>
      <c r="L5522" s="444">
        <f t="shared" ca="1" si="189"/>
        <v>-3868377131669103.5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-3868377131669103.5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-16118238048621.262</v>
      </c>
      <c r="L5523" s="444">
        <f t="shared" ca="1" si="189"/>
        <v>-3884495369717725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-3884495369717725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-16185397373823.852</v>
      </c>
      <c r="L5524" s="444">
        <f t="shared" ca="1" si="189"/>
        <v>-3900680767091549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-3900680767091549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-16252836529548.123</v>
      </c>
      <c r="L5525" s="444">
        <f t="shared" ca="1" si="189"/>
        <v>-3916933603621097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-3916933603621097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-16320556681754.57</v>
      </c>
      <c r="L5526" s="444">
        <f t="shared" ca="1" si="189"/>
        <v>-3933254160302851.5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-3933254160302851.5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-16388559001261.881</v>
      </c>
      <c r="L5527" s="444">
        <f t="shared" ca="1" si="189"/>
        <v>-3949642719304113.5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-3949642719304113.5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-16456844663767.139</v>
      </c>
      <c r="L5528" s="444">
        <f t="shared" ca="1" si="189"/>
        <v>-3966099563967880.5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-3966099563967880.5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-16525414849866.168</v>
      </c>
      <c r="L5529" s="444">
        <f t="shared" ca="1" si="189"/>
        <v>-3982624978817746.5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-3982624978817746.5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-16594270745073.943</v>
      </c>
      <c r="L5530" s="444">
        <f t="shared" ca="1" si="189"/>
        <v>-3999219249562820.5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-3999219249562820.5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-16663413539845.086</v>
      </c>
      <c r="L5531" s="444">
        <f t="shared" ca="1" si="189"/>
        <v>-4015882663102665.5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-4015882663102665.5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-16732844429594.439</v>
      </c>
      <c r="L5532" s="444">
        <f t="shared" ca="1" si="189"/>
        <v>-4032615507532260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-4032615507532260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-16802564614717.75</v>
      </c>
      <c r="L5533" s="444">
        <f t="shared" ca="1" si="189"/>
        <v>-4049418072146978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-4049418072146978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-16872575300612.406</v>
      </c>
      <c r="L5534" s="444">
        <f t="shared" ca="1" si="189"/>
        <v>-4066290647447590.5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-4066290647447590.5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-16942877697698.293</v>
      </c>
      <c r="L5535" s="444">
        <f t="shared" ca="1" si="189"/>
        <v>-4083233525145289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-4083233525145289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-17013473021438.701</v>
      </c>
      <c r="L5536" s="444">
        <f t="shared" ca="1" si="189"/>
        <v>-4100246998166727.5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-4100246998166727.5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-17084362492361.365</v>
      </c>
      <c r="L5537" s="444">
        <f t="shared" ca="1" si="189"/>
        <v>-4117331360659089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-4117331360659089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-17155547336079.537</v>
      </c>
      <c r="L5538" s="444">
        <f t="shared" ca="1" si="189"/>
        <v>-4134486907995168.5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-4134486907995168.5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-17227028783313.199</v>
      </c>
      <c r="L5539" s="444">
        <f t="shared" ca="1" si="189"/>
        <v>-4151713936778481.5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-4151713936778481.5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-17298808069910.338</v>
      </c>
      <c r="L5540" s="444">
        <f t="shared" ca="1" si="189"/>
        <v>-4169012744848392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-4169012744848392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-17370886436868.299</v>
      </c>
      <c r="L5541" s="444">
        <f t="shared" ca="1" si="189"/>
        <v>-4186383631285260.5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-4186383631285260.5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-17443265130355.25</v>
      </c>
      <c r="L5542" s="444">
        <f t="shared" ca="1" si="189"/>
        <v>-4203826896415616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-4203826896415616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-17515945401731.732</v>
      </c>
      <c r="L5543" s="444">
        <f t="shared" ca="1" si="189"/>
        <v>-4221342841817347.5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-4221342841817347.5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-17588928507572.281</v>
      </c>
      <c r="L5544" s="444">
        <f t="shared" ca="1" si="189"/>
        <v>-4238931770324920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-4238931770324920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-17662215709687.168</v>
      </c>
      <c r="L5545" s="444">
        <f t="shared" ca="1" si="189"/>
        <v>-4256593986034607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-4256593986034607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-17735808275144.195</v>
      </c>
      <c r="L5546" s="444">
        <f t="shared" ca="1" si="189"/>
        <v>-4274329794309751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-4274329794309751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-17809707476290.629</v>
      </c>
      <c r="L5547" s="444">
        <f t="shared" ca="1" si="189"/>
        <v>-4292139501786041.5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-4292139501786041.5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-17883914590775.172</v>
      </c>
      <c r="L5548" s="444">
        <f t="shared" ca="1" si="189"/>
        <v>-4310023416376816.5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-4310023416376816.5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-17958430901570.07</v>
      </c>
      <c r="L5549" s="444">
        <f t="shared" ca="1" si="189"/>
        <v>-4327981847278386.5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-4327981847278386.5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-18033257696993.277</v>
      </c>
      <c r="L5550" s="444">
        <f t="shared" ca="1" si="189"/>
        <v>-4346015104975380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-4346015104975380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-18108396270730.75</v>
      </c>
      <c r="L5551" s="444">
        <f t="shared" ca="1" si="189"/>
        <v>-4364123501246111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-4364123501246111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-18183847921858.797</v>
      </c>
      <c r="L5552" s="444">
        <f t="shared" ca="1" si="189"/>
        <v>-4382307349167970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-4382307349167970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-18259613954866.543</v>
      </c>
      <c r="L5553" s="444">
        <f t="shared" ca="1" si="189"/>
        <v>-4400566963122836.5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-4400566963122836.5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-18335695679678.484</v>
      </c>
      <c r="L5554" s="444">
        <f t="shared" ca="1" si="189"/>
        <v>-4418902658802515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-4418902658802515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-18412094411677.145</v>
      </c>
      <c r="L5555" s="444">
        <f t="shared" ca="1" si="189"/>
        <v>-4437314753214192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-4437314753214192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-18488811471725.801</v>
      </c>
      <c r="L5556" s="444">
        <f t="shared" ca="1" si="189"/>
        <v>-4455803564685918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-4455803564685918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-18565848186191.328</v>
      </c>
      <c r="L5557" s="444">
        <f t="shared" ca="1" si="189"/>
        <v>-4474369412872109.5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-4474369412872109.5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-18643205886967.121</v>
      </c>
      <c r="L5558" s="444">
        <f t="shared" ca="1" si="189"/>
        <v>-4493012618759076.5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-4493012618759076.5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-18720885911496.152</v>
      </c>
      <c r="L5559" s="444">
        <f t="shared" ca="1" si="189"/>
        <v>-4511733504670573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-4511733504670573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-18798889602794.055</v>
      </c>
      <c r="L5560" s="444">
        <f t="shared" ca="1" si="189"/>
        <v>-4530532394273367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-4530532394273367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-18877218309472.363</v>
      </c>
      <c r="L5561" s="444">
        <f t="shared" ca="1" si="189"/>
        <v>-4549409612582839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-4549409612582839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-18955873385761.828</v>
      </c>
      <c r="L5562" s="444">
        <f t="shared" ca="1" si="189"/>
        <v>-4568365485968601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-4568365485968601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-19034856191535.836</v>
      </c>
      <c r="L5563" s="444">
        <f t="shared" ca="1" si="189"/>
        <v>-4587400342160137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-4587400342160137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-19114168092333.902</v>
      </c>
      <c r="L5564" s="444">
        <f t="shared" ca="1" si="189"/>
        <v>-4606514510252471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-4606514510252471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-19193810459385.297</v>
      </c>
      <c r="L5565" s="444">
        <f t="shared" ca="1" si="189"/>
        <v>-4625708320711856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-4625708320711856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-19273784669632.734</v>
      </c>
      <c r="L5566" s="444">
        <f t="shared" ca="1" si="189"/>
        <v>-4644982105381489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-4644982105381489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-19354092105756.203</v>
      </c>
      <c r="L5567" s="444">
        <f t="shared" ca="1" si="189"/>
        <v>-4664336197487245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-4664336197487245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-19434734156196.855</v>
      </c>
      <c r="L5568" s="444">
        <f t="shared" ca="1" si="189"/>
        <v>-4683770931643442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-4683770931643442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-19515712215181.008</v>
      </c>
      <c r="L5569" s="444">
        <f t="shared" ca="1" si="189"/>
        <v>-4703286643858623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-4703286643858623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-19597027682744.262</v>
      </c>
      <c r="L5570" s="444">
        <f t="shared" ca="1" si="189"/>
        <v>-4722883671541367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-4722883671541367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-19678681964755.695</v>
      </c>
      <c r="L5571" s="444">
        <f t="shared" ca="1" si="189"/>
        <v>-4742562353506123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-4742562353506123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-19760676472942.18</v>
      </c>
      <c r="L5572" s="444">
        <f t="shared" ca="1" si="189"/>
        <v>-4762323029979065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-4762323029979065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-19843012624912.77</v>
      </c>
      <c r="L5573" s="444">
        <f t="shared" ca="1" si="189"/>
        <v>-4782166042603978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-4782166042603978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-19925691844183.242</v>
      </c>
      <c r="L5574" s="444">
        <f t="shared" ca="1" si="189"/>
        <v>-4802091734448161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-4802091734448161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-20008715560200.672</v>
      </c>
      <c r="L5575" s="444">
        <f t="shared" ca="1" si="189"/>
        <v>-4822100450008362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-4822100450008362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-20092085208368.176</v>
      </c>
      <c r="L5576" s="444">
        <f t="shared" ca="1" si="189"/>
        <v>-4842192535216730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-4842192535216730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-20175802230069.707</v>
      </c>
      <c r="L5577" s="444">
        <f t="shared" ca="1" si="189"/>
        <v>-4862368337446800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-4862368337446800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-20259868072695</v>
      </c>
      <c r="L5578" s="444">
        <f t="shared" ca="1" si="189"/>
        <v>-4882628205519495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-4882628205519495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-20344284189664.563</v>
      </c>
      <c r="L5579" s="444">
        <f t="shared" ca="1" si="189"/>
        <v>-4902972489709160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-4902972489709160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-20429052040454.832</v>
      </c>
      <c r="L5580" s="444">
        <f t="shared" ca="1" si="189"/>
        <v>-4923401541749615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-4923401541749615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-20514173090623.395</v>
      </c>
      <c r="L5581" s="444">
        <f t="shared" ca="1" si="189"/>
        <v>-4943915714840238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-4943915714840238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-20599648811834.324</v>
      </c>
      <c r="L5582" s="444">
        <f t="shared" ca="1" si="189"/>
        <v>-4964515363652072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-4964515363652072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-20685480681883.633</v>
      </c>
      <c r="L5583" s="444">
        <f t="shared" ca="1" si="189"/>
        <v>-4985200844333956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-4985200844333956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-20771670184724.816</v>
      </c>
      <c r="L5584" s="444">
        <f t="shared" ca="1" si="189"/>
        <v>-5005972514518681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-5005972514518681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-20858218810494.504</v>
      </c>
      <c r="L5585" s="444">
        <f t="shared" ca="1" si="189"/>
        <v>-5026830733329176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-5026830733329176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-20945128055538.234</v>
      </c>
      <c r="L5586" s="444">
        <f t="shared" ca="1" si="189"/>
        <v>-5047775861384714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-5047775861384714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-21032399422436.309</v>
      </c>
      <c r="L5587" s="444">
        <f t="shared" ca="1" si="189"/>
        <v>-5068808260807150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-5068808260807150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-21120034420029.793</v>
      </c>
      <c r="L5588" s="444">
        <f t="shared" ca="1" si="189"/>
        <v>-5089928295227180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-5089928295227180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-21208034563446.582</v>
      </c>
      <c r="L5589" s="444">
        <f t="shared" ca="1" si="189"/>
        <v>-5111136329790627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-5111136329790627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-21296401374127.613</v>
      </c>
      <c r="L5590" s="444">
        <f t="shared" ca="1" si="189"/>
        <v>-5132432731164755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-5132432731164755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-21385136379853.145</v>
      </c>
      <c r="L5591" s="444">
        <f t="shared" ca="1" si="189"/>
        <v>-5153817867544608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-5153817867544608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-21474241114769.199</v>
      </c>
      <c r="L5592" s="444">
        <f t="shared" ca="1" si="189"/>
        <v>-5175292108659377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-5175292108659377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-21563717119414.07</v>
      </c>
      <c r="L5593" s="444">
        <f t="shared" ca="1" si="189"/>
        <v>-5196855825778791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-5196855825778791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-21653565940744.961</v>
      </c>
      <c r="L5594" s="444">
        <f t="shared" ca="1" si="189"/>
        <v>-5218509391719536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-5218509391719536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-21743789132164.734</v>
      </c>
      <c r="L5595" s="444">
        <f t="shared" ca="1" si="189"/>
        <v>-5240253180851701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-5240253180851701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-21834388253548.754</v>
      </c>
      <c r="L5596" s="444">
        <f t="shared" ca="1" si="189"/>
        <v>-5262087569105250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-5262087569105250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-21925364871271.875</v>
      </c>
      <c r="L5597" s="444">
        <f t="shared" ca="1" si="189"/>
        <v>-5284012933976522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-5284012933976522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-22016720558235.508</v>
      </c>
      <c r="L5598" s="444">
        <f t="shared" ca="1" si="189"/>
        <v>-5306029654534758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-5306029654534758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-22108456893894.824</v>
      </c>
      <c r="L5599" s="444">
        <f t="shared" ca="1" si="189"/>
        <v>-5328138111428653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-5328138111428653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-22200575464286.055</v>
      </c>
      <c r="L5600" s="444">
        <f t="shared" ca="1" si="189"/>
        <v>-5350338686892939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-5350338686892939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-22293077862053.914</v>
      </c>
      <c r="L5601" s="444">
        <f t="shared" ca="1" si="189"/>
        <v>-5372631764754993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-5372631764754993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-22385965686479.137</v>
      </c>
      <c r="L5602" s="444">
        <f t="shared" ca="1" si="189"/>
        <v>-5395017730441472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-5395017730441472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-22479240543506.133</v>
      </c>
      <c r="L5603" s="444">
        <f t="shared" ca="1" si="189"/>
        <v>-5417496970984978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-5417496970984978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-22572904045770.742</v>
      </c>
      <c r="L5604" s="444">
        <f t="shared" ca="1" si="189"/>
        <v>-5440069875030749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-5440069875030749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-22666957812628.121</v>
      </c>
      <c r="L5605" s="444">
        <f t="shared" ca="1" si="189"/>
        <v>-5462736832843377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-5462736832843377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-22761403470180.738</v>
      </c>
      <c r="L5606" s="444">
        <f t="shared" ca="1" si="189"/>
        <v>-5485498236313558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-5485498236313558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-22856242651306.492</v>
      </c>
      <c r="L5607" s="444">
        <f t="shared" ca="1" si="189"/>
        <v>-5508354478964864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-5508354478964864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-22951476995686.934</v>
      </c>
      <c r="L5608" s="444">
        <f t="shared" ca="1" si="189"/>
        <v>-5531305955960551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-5531305955960551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-23047108149835.629</v>
      </c>
      <c r="L5609" s="444">
        <f t="shared" ca="1" si="189"/>
        <v>-5554353064110387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-5554353064110387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-23143137767126.613</v>
      </c>
      <c r="L5610" s="444">
        <f t="shared" ca="1" si="189"/>
        <v>-5577496201877514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-5577496201877514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-23239567507822.977</v>
      </c>
      <c r="L5611" s="444">
        <f t="shared" ca="1" si="189"/>
        <v>-5600735769385337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-5600735769385337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-23336399039105.57</v>
      </c>
      <c r="L5612" s="444">
        <f t="shared" ca="1" si="189"/>
        <v>-5624072168424443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-5624072168424443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-23433634035101.844</v>
      </c>
      <c r="L5613" s="444">
        <f t="shared" ca="1" si="189"/>
        <v>-5647505802459545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-5647505802459545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-23531274176914.77</v>
      </c>
      <c r="L5614" s="444">
        <f t="shared" ca="1" si="189"/>
        <v>-5671037076636460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-5671037076636460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-23629321152651.918</v>
      </c>
      <c r="L5615" s="444">
        <f t="shared" ca="1" si="189"/>
        <v>-5694666397789112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-5694666397789112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-23727776657454.633</v>
      </c>
      <c r="L5616" s="444">
        <f t="shared" ca="1" si="189"/>
        <v>-5718394174446567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-5718394174446567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-23826642393527.363</v>
      </c>
      <c r="L5617" s="444">
        <f t="shared" ca="1" si="189"/>
        <v>-5742220816840094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-5742220816840094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-23925920070167.059</v>
      </c>
      <c r="L5618" s="444">
        <f t="shared" ref="L5618:L5872" ca="1" si="194">I5618-J5618+K5618</f>
        <v>-5766146736910261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-5766146736910261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-24025611403792.754</v>
      </c>
      <c r="L5619" s="444">
        <f t="shared" ca="1" si="194"/>
        <v>-5790172348314054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-5790172348314054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-24125718117975.227</v>
      </c>
      <c r="L5620" s="444">
        <f t="shared" ca="1" si="194"/>
        <v>-5814298066432029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-5814298066432029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-24226241943466.789</v>
      </c>
      <c r="L5621" s="444">
        <f t="shared" ca="1" si="194"/>
        <v>-5838524308375496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-5838524308375496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-24327184618231.234</v>
      </c>
      <c r="L5622" s="444">
        <f t="shared" ca="1" si="194"/>
        <v>-5862851492993727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-5862851492993727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-24428547887473.863</v>
      </c>
      <c r="L5623" s="444">
        <f t="shared" ca="1" si="194"/>
        <v>-5887280040881201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-5887280040881201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-24530333503671.672</v>
      </c>
      <c r="L5624" s="444">
        <f t="shared" ca="1" si="194"/>
        <v>-5911810374384873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-5911810374384873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-24632543226603.637</v>
      </c>
      <c r="L5625" s="444">
        <f t="shared" ca="1" si="194"/>
        <v>-5936442917611477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-5936442917611477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-24735178823381.152</v>
      </c>
      <c r="L5626" s="444">
        <f t="shared" ca="1" si="194"/>
        <v>-5961178096434858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-5961178096434858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-24838242068478.574</v>
      </c>
      <c r="L5627" s="444">
        <f t="shared" ca="1" si="194"/>
        <v>-5986016338503337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-5986016338503337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-24941734743763.902</v>
      </c>
      <c r="L5628" s="444">
        <f t="shared" ca="1" si="194"/>
        <v>-6010958073247101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-6010958073247101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-25045658638529.586</v>
      </c>
      <c r="L5629" s="444">
        <f t="shared" ca="1" si="194"/>
        <v>-6036003731885631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-6036003731885631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-25150015549523.461</v>
      </c>
      <c r="L5630" s="444">
        <f t="shared" ca="1" si="194"/>
        <v>-6061153747435154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-6061153747435154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-25254807280979.809</v>
      </c>
      <c r="L5631" s="444">
        <f t="shared" ca="1" si="194"/>
        <v>-6086408554716134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-6086408554716134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-25360035644650.559</v>
      </c>
      <c r="L5632" s="444">
        <f t="shared" ca="1" si="194"/>
        <v>-6111768590360785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-6111768590360785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-25465702459836.605</v>
      </c>
      <c r="L5633" s="444">
        <f t="shared" ca="1" si="194"/>
        <v>-6137234292820622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-6137234292820622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-25571809553419.258</v>
      </c>
      <c r="L5634" s="444">
        <f t="shared" ca="1" si="194"/>
        <v>-6162806102374041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-6162806102374041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-25678358759891.836</v>
      </c>
      <c r="L5635" s="444">
        <f t="shared" ca="1" si="194"/>
        <v>-6188484461133933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-6188484461133933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-25785351921391.387</v>
      </c>
      <c r="L5636" s="444">
        <f t="shared" ca="1" si="194"/>
        <v>-6214269813055324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-6214269813055324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-25892790887730.516</v>
      </c>
      <c r="L5637" s="444">
        <f t="shared" ca="1" si="194"/>
        <v>-6240162603943055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-6240162603943055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-26000677516429.395</v>
      </c>
      <c r="L5638" s="444">
        <f t="shared" ca="1" si="194"/>
        <v>-6266163281459484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-6266163281459484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-26109013672747.852</v>
      </c>
      <c r="L5639" s="444">
        <f t="shared" ca="1" si="194"/>
        <v>-6292272295132232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-6292272295132232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-26217801229717.633</v>
      </c>
      <c r="L5640" s="444">
        <f t="shared" ca="1" si="194"/>
        <v>-6318490096361950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-6318490096361950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-26327042068174.793</v>
      </c>
      <c r="L5641" s="444">
        <f t="shared" ca="1" si="194"/>
        <v>-6344817138430125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-6344817138430125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-26436738076792.188</v>
      </c>
      <c r="L5642" s="444">
        <f t="shared" ca="1" si="194"/>
        <v>-6371253876506917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-6371253876506917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-26546891152112.152</v>
      </c>
      <c r="L5643" s="444">
        <f t="shared" ca="1" si="194"/>
        <v>-6397800767659029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-6397800767659029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-26657503198579.289</v>
      </c>
      <c r="L5644" s="444">
        <f t="shared" ca="1" si="194"/>
        <v>-6424458270857608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-6424458270857608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-26768576128573.367</v>
      </c>
      <c r="L5645" s="444">
        <f t="shared" ca="1" si="194"/>
        <v>-6451226846986181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-6451226846986181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-26880111862442.422</v>
      </c>
      <c r="L5646" s="444">
        <f t="shared" ca="1" si="194"/>
        <v>-6478106958848623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-6478106958848623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-26992112328535.93</v>
      </c>
      <c r="L5647" s="444">
        <f t="shared" ca="1" si="194"/>
        <v>-6505099071177159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-6505099071177159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-27104579463238.164</v>
      </c>
      <c r="L5648" s="444">
        <f t="shared" ca="1" si="194"/>
        <v>-6532203650640397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-6532203650640397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-27217515211001.652</v>
      </c>
      <c r="L5649" s="444">
        <f t="shared" ca="1" si="194"/>
        <v>-6559421165851399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-6559421165851399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-27330921524380.828</v>
      </c>
      <c r="L5650" s="444">
        <f t="shared" ca="1" si="194"/>
        <v>-6586752087375780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-6586752087375780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-27444800364065.75</v>
      </c>
      <c r="L5651" s="444">
        <f t="shared" ca="1" si="194"/>
        <v>-6614196887739846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-6614196887739846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-27559153698916.023</v>
      </c>
      <c r="L5652" s="444">
        <f t="shared" ca="1" si="194"/>
        <v>-6641756041438762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-6641756041438762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-27673983505994.84</v>
      </c>
      <c r="L5653" s="444">
        <f t="shared" ca="1" si="194"/>
        <v>-6669430024944757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-6669430024944757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-27789291770603.152</v>
      </c>
      <c r="L5654" s="444">
        <f t="shared" ca="1" si="194"/>
        <v>-6697219316715360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-6697219316715360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-27905080486314</v>
      </c>
      <c r="L5655" s="444">
        <f t="shared" ca="1" si="194"/>
        <v>-6725124397201674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-6725124397201674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-28021351655006.977</v>
      </c>
      <c r="L5656" s="444">
        <f t="shared" ca="1" si="194"/>
        <v>-6753145748856681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-6753145748856681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-28138107286902.836</v>
      </c>
      <c r="L5657" s="444">
        <f t="shared" ca="1" si="194"/>
        <v>-6781283856143584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-6781283856143584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-28255349400598.266</v>
      </c>
      <c r="L5658" s="444">
        <f t="shared" ca="1" si="194"/>
        <v>-6809539205544182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-6809539205544182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-28373080023100.758</v>
      </c>
      <c r="L5659" s="444">
        <f t="shared" ca="1" si="194"/>
        <v>-6837912285567283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-6837912285567283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-28491301189863.68</v>
      </c>
      <c r="L5660" s="444">
        <f t="shared" ca="1" si="194"/>
        <v>-6866403586757147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-6866403586757147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-28610014944821.445</v>
      </c>
      <c r="L5661" s="444">
        <f t="shared" ca="1" si="194"/>
        <v>-6895013601701968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-6895013601701968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-28729223340424.867</v>
      </c>
      <c r="L5662" s="444">
        <f t="shared" ca="1" si="194"/>
        <v>-6923742825042393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-6923742825042393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-28848928437676.637</v>
      </c>
      <c r="L5663" s="444">
        <f t="shared" ca="1" si="194"/>
        <v>-6952591753480070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-6952591753480070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-28969132306166.957</v>
      </c>
      <c r="L5664" s="444">
        <f t="shared" ca="1" si="194"/>
        <v>-6981560885786237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-6981560885786237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-29089837024109.32</v>
      </c>
      <c r="L5665" s="444">
        <f t="shared" ca="1" si="194"/>
        <v>-7010650722810346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-7010650722810346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-29211044678376.441</v>
      </c>
      <c r="L5666" s="444">
        <f t="shared" ca="1" si="194"/>
        <v>-7039861767488722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-7039861767488722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-29332757364536.34</v>
      </c>
      <c r="L5667" s="444">
        <f t="shared" ca="1" si="194"/>
        <v>-7069194524853258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-7069194524853258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-29454977186888.574</v>
      </c>
      <c r="L5668" s="444">
        <f t="shared" ca="1" si="194"/>
        <v>-7098649502040147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-7098649502040147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-29577706258500.617</v>
      </c>
      <c r="L5669" s="444">
        <f t="shared" ca="1" si="194"/>
        <v>-7128227208298648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-7128227208298648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-29700946701244.367</v>
      </c>
      <c r="L5670" s="444">
        <f t="shared" ca="1" si="194"/>
        <v>-7157928154999892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-7157928154999892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-29824700645832.883</v>
      </c>
      <c r="L5671" s="444">
        <f t="shared" ca="1" si="194"/>
        <v>-7187752855645725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-7187752855645725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-29948970231857.188</v>
      </c>
      <c r="L5672" s="444">
        <f t="shared" ca="1" si="194"/>
        <v>-7217701825877582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-7217701825877582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-30073757607823.258</v>
      </c>
      <c r="L5673" s="444">
        <f t="shared" ca="1" si="194"/>
        <v>-7247775583485405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-7247775583485405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-30199064931189.184</v>
      </c>
      <c r="L5674" s="444">
        <f t="shared" ca="1" si="194"/>
        <v>-7277974648416594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-7277974648416594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-30324894368402.473</v>
      </c>
      <c r="L5675" s="444">
        <f t="shared" ca="1" si="194"/>
        <v>-7308299542784996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-7308299542784996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-30451248094937.484</v>
      </c>
      <c r="L5676" s="444">
        <f t="shared" ca="1" si="194"/>
        <v>-7338750790879933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-7338750790879933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-30578128295333.059</v>
      </c>
      <c r="L5677" s="444">
        <f t="shared" ca="1" si="194"/>
        <v>-7369328919175266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-7369328919175266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-30705537163230.277</v>
      </c>
      <c r="L5678" s="444">
        <f t="shared" ca="1" si="194"/>
        <v>-7400034456338496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-7400034456338496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-30833476901410.398</v>
      </c>
      <c r="L5679" s="444">
        <f t="shared" ca="1" si="194"/>
        <v>-7430867933239906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-7430867933239906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-30961949721832.941</v>
      </c>
      <c r="L5680" s="444">
        <f t="shared" ca="1" si="194"/>
        <v>-7461829882961739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-7461829882961739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-31090957845673.918</v>
      </c>
      <c r="L5681" s="444">
        <f t="shared" ca="1" si="194"/>
        <v>-7492920840807413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-7492920840807413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-31220503503364.219</v>
      </c>
      <c r="L5682" s="444">
        <f t="shared" ca="1" si="194"/>
        <v>-7524141344310777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-7524141344310777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-31350588934628.238</v>
      </c>
      <c r="L5683" s="444">
        <f t="shared" ca="1" si="194"/>
        <v>-7555491933245405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-7555491933245405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-31481216388522.516</v>
      </c>
      <c r="L5684" s="444">
        <f t="shared" ca="1" si="194"/>
        <v>-7586973149633928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-7586973149633928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-31612388123474.699</v>
      </c>
      <c r="L5685" s="444">
        <f t="shared" ca="1" si="194"/>
        <v>-7618585537757403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-7618585537757403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-31744106407322.508</v>
      </c>
      <c r="L5686" s="444">
        <f t="shared" ca="1" si="194"/>
        <v>-7650329644164726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-7650329644164726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-31876373517353.023</v>
      </c>
      <c r="L5687" s="444">
        <f t="shared" ca="1" si="194"/>
        <v>-7682206017682079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-7682206017682079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-32009191740341.996</v>
      </c>
      <c r="L5688" s="444">
        <f t="shared" ca="1" si="194"/>
        <v>-7714215209422421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-7714215209422421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-32142563372593.418</v>
      </c>
      <c r="L5689" s="444">
        <f t="shared" ca="1" si="194"/>
        <v>-7746357772795014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-7746357772795014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-32276490719979.23</v>
      </c>
      <c r="L5690" s="444">
        <f t="shared" ca="1" si="194"/>
        <v>-7778634263514993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-7778634263514993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-32410976097979.133</v>
      </c>
      <c r="L5691" s="444">
        <f t="shared" ca="1" si="194"/>
        <v>-7811045239612972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-7811045239612972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-32546021831720.715</v>
      </c>
      <c r="L5692" s="444">
        <f t="shared" ca="1" si="194"/>
        <v>-7843591261444693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-7843591261444693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-32681630256019.559</v>
      </c>
      <c r="L5693" s="444">
        <f t="shared" ca="1" si="194"/>
        <v>-7876272891700713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-7876272891700713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-32817803715419.637</v>
      </c>
      <c r="L5694" s="444">
        <f t="shared" ca="1" si="194"/>
        <v>-7909090695416133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-7909090695416133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-32954544564233.887</v>
      </c>
      <c r="L5695" s="444">
        <f t="shared" ca="1" si="194"/>
        <v>-7942045239980367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-7942045239980367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-33091855166584.863</v>
      </c>
      <c r="L5696" s="444">
        <f t="shared" ca="1" si="194"/>
        <v>-7975137095146952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-7975137095146952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-33229737896445.633</v>
      </c>
      <c r="L5697" s="444">
        <f t="shared" ca="1" si="194"/>
        <v>-8008366833043398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-8008366833043398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-33368195137680.828</v>
      </c>
      <c r="L5698" s="444">
        <f t="shared" ca="1" si="194"/>
        <v>-8041735028181079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-8041735028181079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-33507229284087.824</v>
      </c>
      <c r="L5699" s="444">
        <f t="shared" ca="1" si="194"/>
        <v>-8075242257465167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-8075242257465167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-33646842739438.195</v>
      </c>
      <c r="L5700" s="444">
        <f t="shared" ca="1" si="194"/>
        <v>-8108889100204605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-8108889100204605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-33787037917519.188</v>
      </c>
      <c r="L5701" s="444">
        <f t="shared" ca="1" si="194"/>
        <v>-8142676138122124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-8142676138122124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-33927817242175.516</v>
      </c>
      <c r="L5702" s="444">
        <f t="shared" ca="1" si="194"/>
        <v>-8176603955364300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-8176603955364300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-34069183147351.25</v>
      </c>
      <c r="L5703" s="444">
        <f t="shared" ca="1" si="194"/>
        <v>-8210673138511651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-8210673138511651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-34211138077131.879</v>
      </c>
      <c r="L5704" s="444">
        <f t="shared" ca="1" si="194"/>
        <v>-8244884276588783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-8244884276588783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-34353684485786.594</v>
      </c>
      <c r="L5705" s="444">
        <f t="shared" ca="1" si="194"/>
        <v>-8279237961074570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-8279237961074570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-34496824837810.703</v>
      </c>
      <c r="L5706" s="444">
        <f t="shared" ca="1" si="194"/>
        <v>-8313734785912381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-8313734785912381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-34640561607968.254</v>
      </c>
      <c r="L5707" s="444">
        <f t="shared" ca="1" si="194"/>
        <v>-8348375347520349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-8348375347520349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-34784897281334.793</v>
      </c>
      <c r="L5708" s="444">
        <f t="shared" ca="1" si="194"/>
        <v>-8383160244801684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-8383160244801684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-34929834353340.355</v>
      </c>
      <c r="L5709" s="444">
        <f t="shared" ca="1" si="194"/>
        <v>-8418090079155024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-8418090079155024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-35075375329812.594</v>
      </c>
      <c r="L5710" s="444">
        <f t="shared" ca="1" si="194"/>
        <v>-8453165454484837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-8453165454484837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-35221522727020.156</v>
      </c>
      <c r="L5711" s="444">
        <f t="shared" ca="1" si="194"/>
        <v>-8488386977211857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-8488386977211857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-35368279071716.07</v>
      </c>
      <c r="L5712" s="444">
        <f t="shared" ca="1" si="194"/>
        <v>-8523755256283573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-8523755256283573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-35515646901181.555</v>
      </c>
      <c r="L5713" s="444">
        <f t="shared" ca="1" si="194"/>
        <v>-8559270903184755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-8559270903184755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-35663628763269.805</v>
      </c>
      <c r="L5714" s="444">
        <f t="shared" ca="1" si="194"/>
        <v>-8594934531948025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-8594934531948025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-35812227216450.109</v>
      </c>
      <c r="L5715" s="444">
        <f t="shared" ca="1" si="194"/>
        <v>-8630746759164475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-8630746759164475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-35961444829851.977</v>
      </c>
      <c r="L5716" s="444">
        <f t="shared" ca="1" si="194"/>
        <v>-8666708203994327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-8666708203994327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-36111284183309.703</v>
      </c>
      <c r="L5717" s="444">
        <f t="shared" ca="1" si="194"/>
        <v>-8702819488177637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-8702819488177637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-36261747867406.82</v>
      </c>
      <c r="L5718" s="444">
        <f t="shared" ca="1" si="194"/>
        <v>-8739081236045044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-8739081236045044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-36412838483521.016</v>
      </c>
      <c r="L5719" s="444">
        <f t="shared" ca="1" si="194"/>
        <v>-8775494074528565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-8775494074528565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-36564558643869.023</v>
      </c>
      <c r="L5720" s="444">
        <f t="shared" ca="1" si="194"/>
        <v>-8812058633172434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-8812058633172434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-36716910971551.813</v>
      </c>
      <c r="L5721" s="444">
        <f t="shared" ca="1" si="194"/>
        <v>-8848775544143986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-8848775544143986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-36869898100599.938</v>
      </c>
      <c r="L5722" s="444">
        <f t="shared" ca="1" si="194"/>
        <v>-8885645442244586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-8885645442244586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-37023522676019.109</v>
      </c>
      <c r="L5723" s="444">
        <f t="shared" ca="1" si="194"/>
        <v>-8922668964920605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-8922668964920605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-37177787353835.859</v>
      </c>
      <c r="L5724" s="444">
        <f t="shared" ca="1" si="194"/>
        <v>-8959846752274441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-8959846752274441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-37332694801143.5</v>
      </c>
      <c r="L5725" s="444">
        <f t="shared" ca="1" si="194"/>
        <v>-8997179447075584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-8997179447075584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-37488247696148.273</v>
      </c>
      <c r="L5726" s="444">
        <f t="shared" ca="1" si="194"/>
        <v>-9034667694771732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-9034667694771732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-37644448728215.547</v>
      </c>
      <c r="L5727" s="444">
        <f t="shared" ca="1" si="194"/>
        <v>-9072312143499948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-9072312143499948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-37801300597916.453</v>
      </c>
      <c r="L5728" s="444">
        <f t="shared" ca="1" si="194"/>
        <v>-9110113444097864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-9110113444097864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-37958806017074.43</v>
      </c>
      <c r="L5729" s="444">
        <f t="shared" ca="1" si="194"/>
        <v>-9148072250114938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-9148072250114938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-38116967708812.242</v>
      </c>
      <c r="L5730" s="444">
        <f t="shared" ca="1" si="194"/>
        <v>-9186189217823750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-9186189217823750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-38275788407598.961</v>
      </c>
      <c r="L5731" s="444">
        <f t="shared" ca="1" si="194"/>
        <v>-9224465006231348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-9224465006231348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-38435270859297.281</v>
      </c>
      <c r="L5732" s="444">
        <f t="shared" ca="1" si="194"/>
        <v>-9262900277090646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-9262900277090646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-38595417821211.023</v>
      </c>
      <c r="L5733" s="444">
        <f t="shared" ca="1" si="194"/>
        <v>-9301495694911858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-9301495694911858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-38756232062132.742</v>
      </c>
      <c r="L5734" s="444">
        <f t="shared" ca="1" si="194"/>
        <v>-9340251926973990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-9340251926973990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-38917716362391.625</v>
      </c>
      <c r="L5735" s="444">
        <f t="shared" ca="1" si="194"/>
        <v>-9379169643336382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-9379169643336382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-39079873513901.594</v>
      </c>
      <c r="L5736" s="444">
        <f t="shared" ca="1" si="194"/>
        <v>-9418249516850284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-9418249516850284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-39242706320209.516</v>
      </c>
      <c r="L5737" s="444">
        <f t="shared" ca="1" si="194"/>
        <v>-9457492223170494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-9457492223170494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-39406217596543.727</v>
      </c>
      <c r="L5738" s="444">
        <f t="shared" ca="1" si="194"/>
        <v>-9496898440767038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-9496898440767038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-39570410169862.656</v>
      </c>
      <c r="L5739" s="444">
        <f t="shared" ca="1" si="194"/>
        <v>-9536468850936900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-9536468850936900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-39735286878903.75</v>
      </c>
      <c r="L5740" s="444">
        <f t="shared" ca="1" si="194"/>
        <v>-9576204137815804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-9576204137815804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-39900850574232.516</v>
      </c>
      <c r="L5741" s="444">
        <f t="shared" ca="1" si="194"/>
        <v>-9616104988390036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-9616104988390036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-40067104118291.813</v>
      </c>
      <c r="L5742" s="444">
        <f t="shared" ca="1" si="194"/>
        <v>-9656172092508328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-9656172092508328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-40234050385451.367</v>
      </c>
      <c r="L5743" s="444">
        <f t="shared" ca="1" si="194"/>
        <v>-9696406142893780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-9696406142893780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-40401692262057.414</v>
      </c>
      <c r="L5744" s="444">
        <f t="shared" ca="1" si="194"/>
        <v>-9736807835155838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-9736807835155838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-40570032646482.656</v>
      </c>
      <c r="L5745" s="444">
        <f t="shared" ca="1" si="194"/>
        <v>-9777377867802320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-9777377867802320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-40739074449176.336</v>
      </c>
      <c r="L5746" s="444">
        <f t="shared" ca="1" si="194"/>
        <v>-9818116942251496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-9818116942251496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-40908820592714.563</v>
      </c>
      <c r="L5747" s="444">
        <f t="shared" ca="1" si="194"/>
        <v>-9859025762844210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-9859025762844210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-41079274011850.875</v>
      </c>
      <c r="L5748" s="444">
        <f t="shared" ca="1" si="194"/>
        <v>-9900105036856060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-9900105036856060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-41250437653566.914</v>
      </c>
      <c r="L5749" s="444">
        <f t="shared" ca="1" si="194"/>
        <v>-9941355474509626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-9941355474509626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-41422314477123.438</v>
      </c>
      <c r="L5750" s="444">
        <f t="shared" ca="1" si="194"/>
        <v>-9982777788986750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-9982777788986750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-41594907454111.461</v>
      </c>
      <c r="L5751" s="444">
        <f t="shared" ca="1" si="194"/>
        <v>-1.0024372696440862E+16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-1.0024372696440862E+16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-41768219568503.594</v>
      </c>
      <c r="L5752" s="444">
        <f t="shared" ca="1" si="194"/>
        <v>-1.0066140916009366E+16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-1.0066140916009366E+16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-41942253816705.688</v>
      </c>
      <c r="L5753" s="444">
        <f t="shared" ca="1" si="194"/>
        <v>-1.0108083169826072E+16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-1.0108083169826072E+16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-42117013207608.633</v>
      </c>
      <c r="L5754" s="444">
        <f t="shared" ca="1" si="194"/>
        <v>-1.015020018303368E+16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-1.015020018303368E+16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-42292500762640.336</v>
      </c>
      <c r="L5755" s="444">
        <f t="shared" ca="1" si="194"/>
        <v>-1.019249268379632E+16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-1.019249268379632E+16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-42468719515818</v>
      </c>
      <c r="L5756" s="444">
        <f t="shared" ca="1" si="194"/>
        <v>-1.0234961403312138E+16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-1.0234961403312138E+16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-42645672513800.578</v>
      </c>
      <c r="L5757" s="444">
        <f t="shared" ca="1" si="194"/>
        <v>-1.0277607075825938E+16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-1.0277607075825938E+16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-42823362815941.406</v>
      </c>
      <c r="L5758" s="444">
        <f t="shared" ca="1" si="194"/>
        <v>-1.032043043864188E+16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-1.032043043864188E+16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-43001793494341.164</v>
      </c>
      <c r="L5759" s="444">
        <f t="shared" ca="1" si="194"/>
        <v>-1.0363432232136222E+16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-1.0363432232136222E+16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-43180967633900.922</v>
      </c>
      <c r="L5760" s="444">
        <f t="shared" ca="1" si="194"/>
        <v>-1.0406613199770122E+16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-1.0406613199770122E+16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-43360888332375.508</v>
      </c>
      <c r="L5761" s="444">
        <f t="shared" ca="1" si="194"/>
        <v>-1.0449974088102498E+16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-1.0449974088102498E+16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-43541558700427.078</v>
      </c>
      <c r="L5762" s="444">
        <f t="shared" ca="1" si="194"/>
        <v>-1.0493515646802926E+16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-1.0493515646802926E+16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-43722981861678.859</v>
      </c>
      <c r="L5763" s="444">
        <f t="shared" ca="1" si="194"/>
        <v>-1.0537238628664604E+16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-1.0537238628664604E+16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-43905160952769.18</v>
      </c>
      <c r="L5764" s="444">
        <f t="shared" ca="1" si="194"/>
        <v>-1.0581143789617374E+16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-1.0581143789617374E+16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-44088099123405.727</v>
      </c>
      <c r="L5765" s="444">
        <f t="shared" ca="1" si="194"/>
        <v>-1.062523188874078E+16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-1.062523188874078E+16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-44271799536419.914</v>
      </c>
      <c r="L5766" s="444">
        <f t="shared" ca="1" si="194"/>
        <v>-1.06695036882772E+16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-1.06695036882772E+16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-44456265367821.664</v>
      </c>
      <c r="L5767" s="444">
        <f t="shared" ca="1" si="194"/>
        <v>-1.0713959953645022E+16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-1.0713959953645022E+16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-44641499806854.258</v>
      </c>
      <c r="L5768" s="444">
        <f t="shared" ca="1" si="194"/>
        <v>-1.0758601453451876E+16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-1.0758601453451876E+16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-44827506056049.484</v>
      </c>
      <c r="L5769" s="444">
        <f t="shared" ca="1" si="194"/>
        <v>-1.0803428959507926E+16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-1.0803428959507926E+16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-45014287331283.023</v>
      </c>
      <c r="L5770" s="444">
        <f t="shared" ca="1" si="194"/>
        <v>-1.084844324683921E+16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-1.084844324683921E+16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-45201846861830.039</v>
      </c>
      <c r="L5771" s="444">
        <f t="shared" ca="1" si="194"/>
        <v>-1.089364509370104E+16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-1.089364509370104E+16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-45390187890421</v>
      </c>
      <c r="L5772" s="444">
        <f t="shared" ca="1" si="194"/>
        <v>-1.093903528159146E+16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-1.093903528159146E+16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-45579313673297.75</v>
      </c>
      <c r="L5773" s="444">
        <f t="shared" ca="1" si="194"/>
        <v>-1.0984614595264758E+16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-1.0984614595264758E+16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-45769227480269.828</v>
      </c>
      <c r="L5774" s="444">
        <f t="shared" ca="1" si="194"/>
        <v>-1.1030383822745028E+16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-1.1030383822745028E+16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-45959932594770.953</v>
      </c>
      <c r="L5775" s="444">
        <f t="shared" ca="1" si="194"/>
        <v>-1.1076343755339798E+16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-1.1076343755339798E+16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-46151432313915.828</v>
      </c>
      <c r="L5776" s="444">
        <f t="shared" ca="1" si="194"/>
        <v>-1.1122495187653714E+16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-1.1122495187653714E+16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-46343729948557.141</v>
      </c>
      <c r="L5777" s="444">
        <f t="shared" ca="1" si="194"/>
        <v>-1.1168838917602272E+16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-1.1168838917602272E+16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-46536828823342.797</v>
      </c>
      <c r="L5778" s="444">
        <f t="shared" ca="1" si="194"/>
        <v>-1.1215375746425614E+16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-1.1215375746425614E+16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-46730732276773.391</v>
      </c>
      <c r="L5779" s="444">
        <f t="shared" ca="1" si="194"/>
        <v>-1.1262106478702388E+16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-1.1262106478702388E+16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-46925443661259.953</v>
      </c>
      <c r="L5780" s="444">
        <f t="shared" ca="1" si="194"/>
        <v>-1.1309031922363648E+16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-1.1309031922363648E+16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-47120966343181.867</v>
      </c>
      <c r="L5781" s="444">
        <f t="shared" ca="1" si="194"/>
        <v>-1.135615288870683E+16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-1.135615288870683E+16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-47317303702945.125</v>
      </c>
      <c r="L5782" s="444">
        <f t="shared" ca="1" si="194"/>
        <v>-1.1403470192409776E+16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-1.1403470192409776E+16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-47514459135040.734</v>
      </c>
      <c r="L5783" s="444">
        <f t="shared" ca="1" si="194"/>
        <v>-1.1450984651544816E+16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-1.1450984651544816E+16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-47712436048103.398</v>
      </c>
      <c r="L5784" s="444">
        <f t="shared" ca="1" si="194"/>
        <v>-1.149869708759292E+16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-1.149869708759292E+16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-47911237864970.5</v>
      </c>
      <c r="L5785" s="444">
        <f t="shared" ca="1" si="194"/>
        <v>-1.154660832545789E+16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-1.154660832545789E+16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-48110868022741.211</v>
      </c>
      <c r="L5786" s="444">
        <f t="shared" ca="1" si="194"/>
        <v>-1.1594719193480632E+16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-1.1594719193480632E+16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-48311329972835.969</v>
      </c>
      <c r="L5787" s="444">
        <f t="shared" ca="1" si="194"/>
        <v>-1.1643030523453468E+16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-1.1643030523453468E+16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-48512627181056.117</v>
      </c>
      <c r="L5788" s="444">
        <f t="shared" ca="1" si="194"/>
        <v>-1.1691543150634524E+16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-1.1691543150634524E+16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-48714763127643.852</v>
      </c>
      <c r="L5789" s="444">
        <f t="shared" ca="1" si="194"/>
        <v>-1.1740257913762168E+16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-1.1740257913762168E+16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-48917741307342.367</v>
      </c>
      <c r="L5790" s="444">
        <f t="shared" ca="1" si="194"/>
        <v>-1.178917565506951E+16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-1.178917565506951E+16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-49121565229456.289</v>
      </c>
      <c r="L5791" s="444">
        <f t="shared" ca="1" si="194"/>
        <v>-1.1838297220298966E+16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-1.1838297220298966E+16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-49326238417912.359</v>
      </c>
      <c r="L5792" s="444">
        <f t="shared" ca="1" si="194"/>
        <v>-1.1887623458716878E+16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-1.1887623458716878E+16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-49531764411320.328</v>
      </c>
      <c r="L5793" s="444">
        <f t="shared" ca="1" si="194"/>
        <v>-1.1937155223128198E+16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-1.1937155223128198E+16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-49738146763034.156</v>
      </c>
      <c r="L5794" s="444">
        <f t="shared" ca="1" si="194"/>
        <v>-1.1986893369891232E+16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-1.1986893369891232E+16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-49945389041213.469</v>
      </c>
      <c r="L5795" s="444">
        <f t="shared" ca="1" si="194"/>
        <v>-1.2036838758932446E+16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-1.2036838758932446E+16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-50153494828885.188</v>
      </c>
      <c r="L5796" s="444">
        <f t="shared" ca="1" si="194"/>
        <v>-1.2086992253761332E+16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-1.2086992253761332E+16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-50362467724005.547</v>
      </c>
      <c r="L5797" s="444">
        <f t="shared" ca="1" si="194"/>
        <v>-1.2137354721485338E+16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-1.2137354721485338E+16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-50572311339522.242</v>
      </c>
      <c r="L5798" s="444">
        <f t="shared" ca="1" si="194"/>
        <v>-1.218792703282486E+16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-1.218792703282486E+16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-50783029303436.914</v>
      </c>
      <c r="L5799" s="444">
        <f t="shared" ca="1" si="194"/>
        <v>-1.2238710062128296E+16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-1.2238710062128296E+16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-50994625258867.898</v>
      </c>
      <c r="L5800" s="444">
        <f t="shared" ca="1" si="194"/>
        <v>-1.2289704687387164E+16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-1.2289704687387164E+16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-51207102864113.18</v>
      </c>
      <c r="L5801" s="444">
        <f t="shared" ca="1" si="194"/>
        <v>-1.2340911790251278E+16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-1.2340911790251278E+16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-51420465792713.656</v>
      </c>
      <c r="L5802" s="444">
        <f t="shared" ca="1" si="194"/>
        <v>-1.2392332256043992E+16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-1.2392332256043992E+16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-51634717733516.633</v>
      </c>
      <c r="L5803" s="444">
        <f t="shared" ca="1" si="194"/>
        <v>-1.2443966973777508E+16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-1.2443966973777508E+16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-51849862390739.617</v>
      </c>
      <c r="L5804" s="444">
        <f t="shared" ca="1" si="194"/>
        <v>-1.2495816836168248E+16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-1.2495816836168248E+16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-52065903484034.367</v>
      </c>
      <c r="L5805" s="444">
        <f t="shared" ca="1" si="194"/>
        <v>-1.2547882739652282E+16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-1.2547882739652282E+16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-52282844748551.172</v>
      </c>
      <c r="L5806" s="444">
        <f t="shared" ca="1" si="194"/>
        <v>-1.2600165584400834E+16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-1.2600165584400834E+16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-52500689935003.477</v>
      </c>
      <c r="L5807" s="444">
        <f t="shared" ca="1" si="194"/>
        <v>-1.2652666274335838E+16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-1.2652666274335838E+16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-52719442809732.656</v>
      </c>
      <c r="L5808" s="444">
        <f t="shared" ca="1" si="194"/>
        <v>-1.270538571714557E+16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-1.270538571714557E+16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-52939107154773.211</v>
      </c>
      <c r="L5809" s="444">
        <f t="shared" ca="1" si="194"/>
        <v>-1.2758324824300344E+16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-1.2758324824300344E+16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-53159686767918.102</v>
      </c>
      <c r="L5810" s="444">
        <f t="shared" ca="1" si="194"/>
        <v>-1.2811484511068262E+16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-1.2811484511068262E+16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-53381185462784.422</v>
      </c>
      <c r="L5811" s="444">
        <f t="shared" ca="1" si="194"/>
        <v>-1.2864865696531046E+16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-1.2864865696531046E+16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-53603607068879.359</v>
      </c>
      <c r="L5812" s="444">
        <f t="shared" ca="1" si="194"/>
        <v>-1.2918469303599926E+16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-1.2918469303599926E+16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-53826955431666.359</v>
      </c>
      <c r="L5813" s="444">
        <f t="shared" ca="1" si="194"/>
        <v>-1.2972296259031592E+16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-1.2972296259031592E+16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-54051234412631.633</v>
      </c>
      <c r="L5814" s="444">
        <f t="shared" ca="1" si="194"/>
        <v>-1.3026347493444224E+16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-1.3026347493444224E+16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-54276447889350.93</v>
      </c>
      <c r="L5815" s="444">
        <f t="shared" ca="1" si="194"/>
        <v>-1.3080623941333574E+16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-1.3080623941333574E+16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-54502599755556.555</v>
      </c>
      <c r="L5816" s="444">
        <f t="shared" ca="1" si="194"/>
        <v>-1.313512654108913E+16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-1.313512654108913E+16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-54729693921204.711</v>
      </c>
      <c r="L5817" s="444">
        <f t="shared" ca="1" si="194"/>
        <v>-1.3189856235010334E+16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-1.3189856235010334E+16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-54957734312543.055</v>
      </c>
      <c r="L5818" s="444">
        <f t="shared" ca="1" si="194"/>
        <v>-1.3244813969322878E+16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-1.3244813969322878E+16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-55186724872178.656</v>
      </c>
      <c r="L5819" s="444">
        <f t="shared" ca="1" si="194"/>
        <v>-1.3300000694195056E+16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-1.3300000694195056E+16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-55416669559146.063</v>
      </c>
      <c r="L5820" s="444">
        <f t="shared" ca="1" si="194"/>
        <v>-1.3355417363754202E+16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-1.3355417363754202E+16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-55647572348975.844</v>
      </c>
      <c r="L5821" s="444">
        <f t="shared" ca="1" si="194"/>
        <v>-1.3411064936103178E+16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-1.3411064936103178E+16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-55879437233763.242</v>
      </c>
      <c r="L5822" s="444">
        <f t="shared" ca="1" si="194"/>
        <v>-1.3466944373336942E+16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-1.3466944373336942E+16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-56112268222237.258</v>
      </c>
      <c r="L5823" s="444">
        <f t="shared" ca="1" si="194"/>
        <v>-1.352305664155918E+16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-1.352305664155918E+16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-56346069339829.914</v>
      </c>
      <c r="L5824" s="444">
        <f t="shared" ca="1" si="194"/>
        <v>-1.357940271089901E+16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-1.357940271089901E+16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-56580844628745.875</v>
      </c>
      <c r="L5825" s="444">
        <f t="shared" ca="1" si="194"/>
        <v>-1.3635983555527756E+16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-1.3635983555527756E+16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-56816598148032.313</v>
      </c>
      <c r="L5826" s="444">
        <f t="shared" ca="1" si="194"/>
        <v>-1.3692800153675788E+16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-1.3692800153675788E+16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-57053333973649.117</v>
      </c>
      <c r="L5827" s="444">
        <f t="shared" ca="1" si="194"/>
        <v>-1.3749853487649438E+16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-1.3749853487649438E+16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-57291056198539.32</v>
      </c>
      <c r="L5828" s="444">
        <f t="shared" ca="1" si="194"/>
        <v>-1.3807144543847978E+16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-1.3807144543847978E+16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-57529768932699.906</v>
      </c>
      <c r="L5829" s="444">
        <f t="shared" ca="1" si="194"/>
        <v>-1.3864674312780678E+16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-1.3864674312780678E+16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-57769476303252.82</v>
      </c>
      <c r="L5830" s="444">
        <f t="shared" ca="1" si="194"/>
        <v>-1.392244378908393E+16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-1.392244378908393E+16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-58010182454516.375</v>
      </c>
      <c r="L5831" s="444">
        <f t="shared" ca="1" si="194"/>
        <v>-1.3980453971538446E+16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-1.3980453971538446E+16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-58251891548076.859</v>
      </c>
      <c r="L5832" s="444">
        <f t="shared" ca="1" si="194"/>
        <v>-1.4038705863086522E+16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-1.4038705863086522E+16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-58494607762860.508</v>
      </c>
      <c r="L5833" s="444">
        <f t="shared" ca="1" si="194"/>
        <v>-1.4097200470849382E+16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-1.4097200470849382E+16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-58738335295205.766</v>
      </c>
      <c r="L5834" s="444">
        <f t="shared" ca="1" si="194"/>
        <v>-1.4155938806144588E+16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-1.4155938806144588E+16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-58983078358935.781</v>
      </c>
      <c r="L5835" s="444">
        <f t="shared" ca="1" si="194"/>
        <v>-1.4214921884503524E+16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-1.4214921884503524E+16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-59228841185431.359</v>
      </c>
      <c r="L5836" s="444">
        <f t="shared" ca="1" si="194"/>
        <v>-1.4274150725688956E+16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-1.4274150725688956E+16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-59475628023703.992</v>
      </c>
      <c r="L5837" s="444">
        <f t="shared" ca="1" si="194"/>
        <v>-1.433362635371266E+16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-1.433362635371266E+16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-59723443140469.414</v>
      </c>
      <c r="L5838" s="444">
        <f t="shared" ca="1" si="194"/>
        <v>-1.439334979685313E+16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-1.439334979685313E+16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-59972290820221.375</v>
      </c>
      <c r="L5839" s="444">
        <f t="shared" ca="1" si="194"/>
        <v>-1.4453322087673352E+16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-1.4453322087673352E+16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-60222175365305.633</v>
      </c>
      <c r="L5840" s="444">
        <f t="shared" ca="1" si="194"/>
        <v>-1.4513544263038658E+16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-1.4513544263038658E+16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-60473101095994.414</v>
      </c>
      <c r="L5841" s="444">
        <f t="shared" ca="1" si="194"/>
        <v>-1.4574017364134652E+16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-1.4574017364134652E+16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-60725072350561.055</v>
      </c>
      <c r="L5842" s="444">
        <f t="shared" ca="1" si="194"/>
        <v>-1.4634742436485214E+16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-1.4634742436485214E+16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-60978093485355.047</v>
      </c>
      <c r="L5843" s="444">
        <f t="shared" ca="1" si="194"/>
        <v>-1.469572052997057E+16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-1.469572052997057E+16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-61232168874877.375</v>
      </c>
      <c r="L5844" s="444">
        <f t="shared" ca="1" si="194"/>
        <v>-1.4756952698845448E+16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-1.4756952698845448E+16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-61487302911856.039</v>
      </c>
      <c r="L5845" s="444">
        <f t="shared" ca="1" si="194"/>
        <v>-1.4818440001757304E+16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-1.4818440001757304E+16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-61743500007322.102</v>
      </c>
      <c r="L5846" s="444">
        <f t="shared" ca="1" si="194"/>
        <v>-1.4880183501764626E+16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-1.4880183501764626E+16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-62000764590685.938</v>
      </c>
      <c r="L5847" s="444">
        <f t="shared" ca="1" si="194"/>
        <v>-1.4942184266355312E+16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-1.4942184266355312E+16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-62259101109813.805</v>
      </c>
      <c r="L5848" s="444">
        <f t="shared" ca="1" si="194"/>
        <v>-1.5004443367465126E+16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-1.5004443367465126E+16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-62518514031104.68</v>
      </c>
      <c r="L5849" s="444">
        <f t="shared" ca="1" si="194"/>
        <v>-1.506696188149623E+16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-1.506696188149623E+16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-62779007839567.633</v>
      </c>
      <c r="L5850" s="444">
        <f t="shared" ca="1" si="194"/>
        <v>-1.5129740889335798E+16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-1.5129740889335798E+16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-63040587038899.156</v>
      </c>
      <c r="L5851" s="444">
        <f t="shared" ca="1" si="194"/>
        <v>-1.5192781476374698E+16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-1.5192781476374698E+16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-63303256151561.242</v>
      </c>
      <c r="L5852" s="444">
        <f t="shared" ca="1" si="194"/>
        <v>-1.525608473252626E+16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-1.525608473252626E+16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-63567019718859.422</v>
      </c>
      <c r="L5853" s="444">
        <f t="shared" ca="1" si="194"/>
        <v>-1.531965175224512E+16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-1.531965175224512E+16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-63831882301021.336</v>
      </c>
      <c r="L5854" s="444">
        <f t="shared" ca="1" si="194"/>
        <v>-1.5383483634546142E+16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-1.5383483634546142E+16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-64097848477275.594</v>
      </c>
      <c r="L5855" s="444">
        <f t="shared" ca="1" si="194"/>
        <v>-1.5447581483023418E+16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-1.5447581483023418E+16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-64364922845930.906</v>
      </c>
      <c r="L5856" s="444">
        <f t="shared" ca="1" si="194"/>
        <v>-1.5511946405869348E+16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-1.5511946405869348E+16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-64633110024455.617</v>
      </c>
      <c r="L5857" s="444">
        <f t="shared" ca="1" si="194"/>
        <v>-1.5576579515893804E+16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-1.5576579515893804E+16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-64902414649557.523</v>
      </c>
      <c r="L5858" s="444">
        <f t="shared" ca="1" si="194"/>
        <v>-1.5641481930543362E+16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-1.5641481930543362E+16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-65172841377264.008</v>
      </c>
      <c r="L5859" s="444">
        <f t="shared" ca="1" si="194"/>
        <v>-1.5706654771920626E+16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-1.5706654771920626E+16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-65444394883002.602</v>
      </c>
      <c r="L5860" s="444">
        <f t="shared" ca="1" si="194"/>
        <v>-1.5772099166803628E+16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-1.5772099166803628E+16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-65717079861681.781</v>
      </c>
      <c r="L5861" s="444">
        <f t="shared" ca="1" si="194"/>
        <v>-1.583781624666531E+16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-1.583781624666531E+16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-65990901027772.125</v>
      </c>
      <c r="L5862" s="444">
        <f t="shared" ca="1" si="194"/>
        <v>-1.5903807147693082E+16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-1.5903807147693082E+16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-66265863115387.844</v>
      </c>
      <c r="L5863" s="444">
        <f t="shared" ca="1" si="194"/>
        <v>-1.597007301080847E+16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-1.597007301080847E+16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-66541970878368.625</v>
      </c>
      <c r="L5864" s="444">
        <f t="shared" ca="1" si="194"/>
        <v>-1.6036614981686838E+16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-1.6036614981686838E+16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-66819229090361.836</v>
      </c>
      <c r="L5865" s="444">
        <f t="shared" ca="1" si="194"/>
        <v>-1.61034342107772E+16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-1.61034342107772E+16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-67097642544905</v>
      </c>
      <c r="L5866" s="444">
        <f t="shared" ca="1" si="194"/>
        <v>-1.6170531853322104E+16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-1.6170531853322104E+16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-67377216055508.773</v>
      </c>
      <c r="L5867" s="444">
        <f t="shared" ca="1" si="194"/>
        <v>-1.6237909069377612E+16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-1.6237909069377612E+16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-67657954455740.039</v>
      </c>
      <c r="L5868" s="444">
        <f t="shared" ca="1" si="194"/>
        <v>-1.6305567023833352E+16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-1.6305567023833352E+16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-67939862599305.625</v>
      </c>
      <c r="L5869" s="444">
        <f t="shared" ca="1" si="194"/>
        <v>-1.6373506886432658E+16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-1.6373506886432658E+16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-68222945360136.063</v>
      </c>
      <c r="L5870" s="444">
        <f t="shared" ca="1" si="194"/>
        <v>-1.6441729831792794E+16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-1.6441729831792794E+16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-68507207632469.977</v>
      </c>
      <c r="L5871" s="444">
        <f t="shared" ca="1" si="194"/>
        <v>-1.6510237039425264E+16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-1.6510237039425264E+16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-68792654330938.609</v>
      </c>
      <c r="L5872" s="444">
        <f t="shared" ca="1" si="194"/>
        <v>-1.6579029693756202E+16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-1.6579029693756202E+16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-69079290390650.844</v>
      </c>
      <c r="L5873" s="444">
        <f t="shared" ref="L5873:L6127" ca="1" si="199">I5873-J5873+K5873</f>
        <v>-1.6648108984146852E+16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-1.6648108984146852E+16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-69367120767278.555</v>
      </c>
      <c r="L5874" s="444">
        <f t="shared" ca="1" si="199"/>
        <v>-1.671747610491413E+16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-1.671747610491413E+16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-69656150437142.195</v>
      </c>
      <c r="L5875" s="444">
        <f t="shared" ca="1" si="199"/>
        <v>-1.6787132255351272E+16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-1.6787132255351272E+16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-69946384397296.969</v>
      </c>
      <c r="L5876" s="444">
        <f t="shared" ca="1" si="199"/>
        <v>-1.6857078639748568E+16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-1.6857078639748568E+16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-70237827665619.031</v>
      </c>
      <c r="L5877" s="444">
        <f t="shared" ca="1" si="199"/>
        <v>-1.6927316467414188E+16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-1.6927316467414188E+16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-70530485280892.438</v>
      </c>
      <c r="L5878" s="444">
        <f t="shared" ca="1" si="199"/>
        <v>-1.699784695269508E+16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-1.699784695269508E+16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-70824362302896.156</v>
      </c>
      <c r="L5879" s="444">
        <f t="shared" ca="1" si="199"/>
        <v>-1.7068671314997976E+16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-1.7068671314997976E+16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-71119463812491.563</v>
      </c>
      <c r="L5880" s="444">
        <f t="shared" ca="1" si="199"/>
        <v>-1.7139790778810468E+16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-1.7139790778810468E+16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-71415794911710.281</v>
      </c>
      <c r="L5881" s="444">
        <f t="shared" ca="1" si="199"/>
        <v>-1.7211206573722178E+16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-1.7211206573722178E+16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-71713360723842.422</v>
      </c>
      <c r="L5882" s="444">
        <f t="shared" ca="1" si="199"/>
        <v>-1.728291993444602E+16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-1.728291993444602E+16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-72012166393525.078</v>
      </c>
      <c r="L5883" s="444">
        <f t="shared" ca="1" si="199"/>
        <v>-1.7354932100839546E+16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-1.7354932100839546E+16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-72312217086831.438</v>
      </c>
      <c r="L5884" s="444">
        <f t="shared" ca="1" si="199"/>
        <v>-1.7427244317926378E+16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-1.7427244317926378E+16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-72613517991359.906</v>
      </c>
      <c r="L5885" s="444">
        <f t="shared" ca="1" si="199"/>
        <v>-1.7499857835917738E+16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-1.7499857835917738E+16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-72916074316323.906</v>
      </c>
      <c r="L5886" s="444">
        <f t="shared" ca="1" si="199"/>
        <v>-1.7572773910234062E+16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-1.7572773910234062E+16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-73219891292641.922</v>
      </c>
      <c r="L5887" s="444">
        <f t="shared" ca="1" si="199"/>
        <v>-1.7645993801526704E+16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-1.7645993801526704E+16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-73524974173027.922</v>
      </c>
      <c r="L5888" s="444">
        <f t="shared" ca="1" si="199"/>
        <v>-1.7719518775699732E+16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-1.7719518775699732E+16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-73831328232082.219</v>
      </c>
      <c r="L5889" s="444">
        <f t="shared" ca="1" si="199"/>
        <v>-1.7793350103931814E+16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-1.7793350103931814E+16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-74138958766382.563</v>
      </c>
      <c r="L5890" s="444">
        <f t="shared" ca="1" si="199"/>
        <v>-1.7867489062698196E+16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-1.7867489062698196E+16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-74447871094575.813</v>
      </c>
      <c r="L5891" s="444">
        <f t="shared" ca="1" si="199"/>
        <v>-1.7941936933792772E+16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-1.7941936933792772E+16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-74758070557469.875</v>
      </c>
      <c r="L5892" s="444">
        <f t="shared" ca="1" si="199"/>
        <v>-1.801669500435024E+16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-1.801669500435024E+16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-75069562518126</v>
      </c>
      <c r="L5893" s="444">
        <f t="shared" ca="1" si="199"/>
        <v>-1.8091764566868368E+16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-1.8091764566868368E+16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-75382352361951.531</v>
      </c>
      <c r="L5894" s="444">
        <f t="shared" ca="1" si="199"/>
        <v>-1.816714691923032E+16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-1.816714691923032E+16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-75696445496793</v>
      </c>
      <c r="L5895" s="444">
        <f t="shared" ca="1" si="199"/>
        <v>-1.8242843364727112E+16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-1.8242843364727112E+16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-76011847353029.625</v>
      </c>
      <c r="L5896" s="444">
        <f t="shared" ca="1" si="199"/>
        <v>-1.831885521208014E+16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-1.831885521208014E+16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-76328563383667.25</v>
      </c>
      <c r="L5897" s="444">
        <f t="shared" ca="1" si="199"/>
        <v>-1.8395183775463808E+16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-1.8395183775463808E+16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-76646599064432.531</v>
      </c>
      <c r="L5898" s="444">
        <f t="shared" ca="1" si="199"/>
        <v>-1.847183037452824E+16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-1.847183037452824E+16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-76965959893867.672</v>
      </c>
      <c r="L5899" s="444">
        <f t="shared" ca="1" si="199"/>
        <v>-1.8548796334422108E+16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-1.8548796334422108E+16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-77286651393425.453</v>
      </c>
      <c r="L5900" s="444">
        <f t="shared" ca="1" si="199"/>
        <v>-1.8626082985815532E+16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-1.8626082985815532E+16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-77608679107564.719</v>
      </c>
      <c r="L5901" s="444">
        <f t="shared" ca="1" si="199"/>
        <v>-1.8703691664923096E+16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-1.8703691664923096E+16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-77932048603846.234</v>
      </c>
      <c r="L5902" s="444">
        <f t="shared" ca="1" si="199"/>
        <v>-1.8781623713526944E+16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-1.8781623713526944E+16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-78256765473028.938</v>
      </c>
      <c r="L5903" s="444">
        <f t="shared" ca="1" si="199"/>
        <v>-1.8859880478999972E+16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-1.8859880478999972E+16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-78582835329166.547</v>
      </c>
      <c r="L5904" s="444">
        <f t="shared" ca="1" si="199"/>
        <v>-1.893846331432914E+16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-1.893846331432914E+16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-78910263809704.75</v>
      </c>
      <c r="L5905" s="444">
        <f t="shared" ca="1" si="199"/>
        <v>-1.9017373578138844E+16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-1.9017373578138844E+16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-79239056575578.516</v>
      </c>
      <c r="L5906" s="444">
        <f t="shared" ca="1" si="199"/>
        <v>-1.9096612634714424E+16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-1.9096612634714424E+16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-79569219311310.094</v>
      </c>
      <c r="L5907" s="444">
        <f t="shared" ca="1" si="199"/>
        <v>-1.9176181854025736E+16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-1.9176181854025736E+16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-79900757725107.234</v>
      </c>
      <c r="L5908" s="444">
        <f t="shared" ca="1" si="199"/>
        <v>-1.9256082611750844E+16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-1.9256082611750844E+16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-80233677548961.844</v>
      </c>
      <c r="L5909" s="444">
        <f t="shared" ca="1" si="199"/>
        <v>-1.9336316289299804E+16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-1.9336316289299804E+16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-80567984538749.188</v>
      </c>
      <c r="L5910" s="444">
        <f t="shared" ca="1" si="199"/>
        <v>-1.9416884273838552E+16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-1.9416884273838552E+16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-80903684474327.297</v>
      </c>
      <c r="L5911" s="444">
        <f t="shared" ca="1" si="199"/>
        <v>-1.949778795831288E+16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-1.949778795831288E+16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-81240783159637</v>
      </c>
      <c r="L5912" s="444">
        <f t="shared" ca="1" si="199"/>
        <v>-1.9579028741472516E+16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-1.9579028741472516E+16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-81579286422802.156</v>
      </c>
      <c r="L5913" s="444">
        <f t="shared" ca="1" si="199"/>
        <v>-1.966060802789532E+16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-1.966060802789532E+16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-81919200116230.5</v>
      </c>
      <c r="L5914" s="444">
        <f t="shared" ca="1" si="199"/>
        <v>-1.9742527228011552E+16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-1.9742527228011552E+16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-82260530116714.797</v>
      </c>
      <c r="L5915" s="444">
        <f t="shared" ca="1" si="199"/>
        <v>-1.9824787758128268E+16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-1.9824787758128268E+16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-82603282325534.453</v>
      </c>
      <c r="L5916" s="444">
        <f t="shared" ca="1" si="199"/>
        <v>-1.9907391040453804E+16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-1.9907391040453804E+16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-82947462668557.516</v>
      </c>
      <c r="L5917" s="444">
        <f t="shared" ca="1" si="199"/>
        <v>-1.999033850312236E+16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-1.999033850312236E+16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-83293077096343.172</v>
      </c>
      <c r="L5918" s="444">
        <f t="shared" ca="1" si="199"/>
        <v>-2.0073631580218704E+16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-2.0073631580218704E+16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-83640131584244.594</v>
      </c>
      <c r="L5919" s="444">
        <f t="shared" ca="1" si="199"/>
        <v>-2.0157271711802948E+16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-2.0157271711802948E+16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-83988632132512.281</v>
      </c>
      <c r="L5920" s="444">
        <f t="shared" ca="1" si="199"/>
        <v>-2.024126034393546E+16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-2.024126034393546E+16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-84338584766397.75</v>
      </c>
      <c r="L5921" s="444">
        <f t="shared" ca="1" si="199"/>
        <v>-2.0325598928701856E+16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-2.0325598928701856E+16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-84689995536257.734</v>
      </c>
      <c r="L5922" s="444">
        <f t="shared" ca="1" si="199"/>
        <v>-2.0410288924238112E+16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-2.0410288924238112E+16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-85042870517658.797</v>
      </c>
      <c r="L5923" s="444">
        <f t="shared" ca="1" si="199"/>
        <v>-2.0495331794755772E+16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-2.0495331794755772E+16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-85397215811482.375</v>
      </c>
      <c r="L5924" s="444">
        <f t="shared" ca="1" si="199"/>
        <v>-2.0580729010567256E+16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-2.0580729010567256E+16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-85753037544030.234</v>
      </c>
      <c r="L5925" s="444">
        <f t="shared" ca="1" si="199"/>
        <v>-2.0666482048111288E+16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-2.0666482048111288E+16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-86110341867130.359</v>
      </c>
      <c r="L5926" s="444">
        <f t="shared" ca="1" si="199"/>
        <v>-2.075259238997842E+16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-2.075259238997842E+16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-86469134958243.422</v>
      </c>
      <c r="L5927" s="444">
        <f t="shared" ca="1" si="199"/>
        <v>-2.0839061524936664E+16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-2.0839061524936664E+16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-86829423020569.438</v>
      </c>
      <c r="L5928" s="444">
        <f t="shared" ca="1" si="199"/>
        <v>-2.0925890947957232E+16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-2.0925890947957232E+16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-87191212283155.125</v>
      </c>
      <c r="L5929" s="444">
        <f t="shared" ca="1" si="199"/>
        <v>-2.1013082160240388E+16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-2.1013082160240388E+16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-87554509001001.609</v>
      </c>
      <c r="L5930" s="444">
        <f t="shared" ca="1" si="199"/>
        <v>-2.1100636669241388E+16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-2.1100636669241388E+16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-87919319455172.453</v>
      </c>
      <c r="L5931" s="444">
        <f t="shared" ca="1" si="199"/>
        <v>-2.118855598869656E+16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-2.118855598869656E+16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-88285649952902.328</v>
      </c>
      <c r="L5932" s="444">
        <f t="shared" ca="1" si="199"/>
        <v>-2.1276841638649464E+16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-2.1276841638649464E+16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-88653506827706.094</v>
      </c>
      <c r="L5933" s="444">
        <f t="shared" ca="1" si="199"/>
        <v>-2.1365495145477172E+16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-2.1365495145477172E+16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-89022896439488.219</v>
      </c>
      <c r="L5934" s="444">
        <f t="shared" ca="1" si="199"/>
        <v>-2.145451804191666E+16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-2.145451804191666E+16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-89393825174652.75</v>
      </c>
      <c r="L5935" s="444">
        <f t="shared" ca="1" si="199"/>
        <v>-2.1543911867091312E+16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-2.1543911867091312E+16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-89766299446213.797</v>
      </c>
      <c r="L5936" s="444">
        <f t="shared" ca="1" si="199"/>
        <v>-2.1633678166537524E+16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-2.1633678166537524E+16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-90140325693906.344</v>
      </c>
      <c r="L5937" s="444">
        <f t="shared" ca="1" si="199"/>
        <v>-2.1723818492231432E+16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-2.1723818492231432E+16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-90515910384297.625</v>
      </c>
      <c r="L5938" s="444">
        <f t="shared" ca="1" si="199"/>
        <v>-2.1814334402615728E+16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-2.1814334402615728E+16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-90893060010898.859</v>
      </c>
      <c r="L5939" s="444">
        <f t="shared" ca="1" si="199"/>
        <v>-2.1905227462626628E+16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-2.1905227462626628E+16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-91271781094277.609</v>
      </c>
      <c r="L5940" s="444">
        <f t="shared" ca="1" si="199"/>
        <v>-2.1996499243720904E+16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-2.1996499243720904E+16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-91652080182170.438</v>
      </c>
      <c r="L5941" s="444">
        <f t="shared" ca="1" si="199"/>
        <v>-2.2088151323903076E+16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-2.2088151323903076E+16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-92033963849596.156</v>
      </c>
      <c r="L5942" s="444">
        <f t="shared" ca="1" si="199"/>
        <v>-2.2180185287752672E+16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-2.2180185287752672E+16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-92417438698969.469</v>
      </c>
      <c r="L5943" s="444">
        <f t="shared" ca="1" si="199"/>
        <v>-2.227260272645164E+16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-2.227260272645164E+16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-92802511360215.172</v>
      </c>
      <c r="L5944" s="444">
        <f t="shared" ca="1" si="199"/>
        <v>-2.2365405237811856E+16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-2.2365405237811856E+16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-93189188490882.734</v>
      </c>
      <c r="L5945" s="444">
        <f t="shared" ca="1" si="199"/>
        <v>-2.245859442630274E+16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-2.245859442630274E+16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-93577476776261.422</v>
      </c>
      <c r="L5946" s="444">
        <f t="shared" ca="1" si="199"/>
        <v>-2.2552171903079E+16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-2.2552171903079E+16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-93967382929495.828</v>
      </c>
      <c r="L5947" s="444">
        <f t="shared" ca="1" si="199"/>
        <v>-2.2646139286008496E+16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-2.2646139286008496E+16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-94358913691702.063</v>
      </c>
      <c r="L5948" s="444">
        <f t="shared" ca="1" si="199"/>
        <v>-2.27404981997002E+16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-2.27404981997002E+16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-94752075832084.172</v>
      </c>
      <c r="L5949" s="444">
        <f t="shared" ca="1" si="199"/>
        <v>-2.2835250275532284E+16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-2.2835250275532284E+16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-95146876148051.188</v>
      </c>
      <c r="L5950" s="444">
        <f t="shared" ca="1" si="199"/>
        <v>-2.2930397151680336E+16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-2.2930397151680336E+16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-95543321465334.734</v>
      </c>
      <c r="L5951" s="444">
        <f t="shared" ca="1" si="199"/>
        <v>-2.3025940473145672E+16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-2.3025940473145672E+16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-95941418638106.969</v>
      </c>
      <c r="L5952" s="444">
        <f t="shared" ca="1" si="199"/>
        <v>-2.312188189178378E+16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-2.312188189178378E+16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-96341174549099.078</v>
      </c>
      <c r="L5953" s="444">
        <f t="shared" ca="1" si="199"/>
        <v>-2.321822306633288E+16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-2.321822306633288E+16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-96742596109720.328</v>
      </c>
      <c r="L5954" s="444">
        <f t="shared" ca="1" si="199"/>
        <v>-2.33149656624426E+16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-2.33149656624426E+16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-97145690260177.5</v>
      </c>
      <c r="L5955" s="444">
        <f t="shared" ca="1" si="199"/>
        <v>-2.3412111352702776E+16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-2.3412111352702776E+16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-97550463969594.906</v>
      </c>
      <c r="L5956" s="444">
        <f t="shared" ca="1" si="199"/>
        <v>-2.3509661816672372E+16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-2.3509661816672372E+16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-97956924236134.875</v>
      </c>
      <c r="L5957" s="444">
        <f t="shared" ca="1" si="199"/>
        <v>-2.3607618740908508E+16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-2.3607618740908508E+16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-98365078087118.781</v>
      </c>
      <c r="L5958" s="444">
        <f t="shared" ca="1" si="199"/>
        <v>-2.3705983818995628E+16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-2.3705983818995628E+16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-98774932579148.453</v>
      </c>
      <c r="L5959" s="444">
        <f t="shared" ca="1" si="199"/>
        <v>-2.3804758751574776E+16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-2.3804758751574776E+16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-99186494798228.234</v>
      </c>
      <c r="L5960" s="444">
        <f t="shared" ca="1" si="199"/>
        <v>-2.3903945246373004E+16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-2.3903945246373004E+16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-99599771859887.516</v>
      </c>
      <c r="L5961" s="444">
        <f t="shared" ca="1" si="199"/>
        <v>-2.4003545018232892E+16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-2.4003545018232892E+16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-100014770909303.72</v>
      </c>
      <c r="L5962" s="444">
        <f t="shared" ca="1" si="199"/>
        <v>-2.4103559789142196E+16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-2.4103559789142196E+16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-100431499121425.81</v>
      </c>
      <c r="L5963" s="444">
        <f t="shared" ca="1" si="199"/>
        <v>-2.420399128826362E+16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-2.420399128826362E+16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-100849963701098.42</v>
      </c>
      <c r="L5964" s="444">
        <f t="shared" ca="1" si="199"/>
        <v>-2.430484125196472E+16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-2.430484125196472E+16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-101270171883186.33</v>
      </c>
      <c r="L5965" s="444">
        <f t="shared" ca="1" si="199"/>
        <v>-2.4406111423847908E+16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-2.4406111423847908E+16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-101692130932699.61</v>
      </c>
      <c r="L5966" s="444">
        <f t="shared" ca="1" si="199"/>
        <v>-2.4507803554780608E+16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-2.4507803554780608E+16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-102115848144919.2</v>
      </c>
      <c r="L5967" s="444">
        <f t="shared" ca="1" si="199"/>
        <v>-2.4609919402925528E+16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-2.4609919402925528E+16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-102541330845523.03</v>
      </c>
      <c r="L5968" s="444">
        <f t="shared" ca="1" si="199"/>
        <v>-2.4712460733771052E+16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-2.4712460733771052E+16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-102968586390712.72</v>
      </c>
      <c r="L5969" s="444">
        <f t="shared" ca="1" si="199"/>
        <v>-2.4815429320161764E+16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-2.4815429320161764E+16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-103397622167340.69</v>
      </c>
      <c r="L5970" s="444">
        <f t="shared" ca="1" si="199"/>
        <v>-2.4918826942329104E+16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-2.4918826942329104E+16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-103828445593037.94</v>
      </c>
      <c r="L5971" s="444">
        <f t="shared" ca="1" si="199"/>
        <v>-2.502265538792214E+16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-2.502265538792214E+16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-104261064116342.25</v>
      </c>
      <c r="L5972" s="444">
        <f t="shared" ca="1" si="199"/>
        <v>-2.5126916452038484E+16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-2.5126916452038484E+16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-104695485216827.02</v>
      </c>
      <c r="L5973" s="444">
        <f t="shared" ca="1" si="199"/>
        <v>-2.5231611937255312E+16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-2.5231611937255312E+16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-105131716405230.47</v>
      </c>
      <c r="L5974" s="444">
        <f t="shared" ca="1" si="199"/>
        <v>-2.5336743653660544E+16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-2.5336743653660544E+16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-105569765223585.59</v>
      </c>
      <c r="L5975" s="444">
        <f t="shared" ca="1" si="199"/>
        <v>-2.5442313418884128E+16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-2.5442313418884128E+16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-106009639245350.53</v>
      </c>
      <c r="L5976" s="444">
        <f t="shared" ca="1" si="199"/>
        <v>-2.554832305812948E+16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-2.554832305812948E+16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-106451346075539.5</v>
      </c>
      <c r="L5977" s="444">
        <f t="shared" ca="1" si="199"/>
        <v>-2.565477440420502E+16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-2.565477440420502E+16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-106894893350854.25</v>
      </c>
      <c r="L5978" s="444">
        <f t="shared" ca="1" si="199"/>
        <v>-2.5761669297555876E+16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-2.5761669297555876E+16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-107340288739816.16</v>
      </c>
      <c r="L5979" s="444">
        <f t="shared" ca="1" si="199"/>
        <v>-2.5869009586295692E+16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-2.5869009586295692E+16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-107787539942898.72</v>
      </c>
      <c r="L5980" s="444">
        <f t="shared" ca="1" si="199"/>
        <v>-2.5976797126238592E+16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-2.5976797126238592E+16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-108236654692660.8</v>
      </c>
      <c r="L5981" s="444">
        <f t="shared" ca="1" si="199"/>
        <v>-2.6085033780931252E+16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-2.6085033780931252E+16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-108687640753880.22</v>
      </c>
      <c r="L5982" s="444">
        <f t="shared" ca="1" si="199"/>
        <v>-2.6193721421685132E+16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-2.6193721421685132E+16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-109140505923688.05</v>
      </c>
      <c r="L5983" s="444">
        <f t="shared" ca="1" si="199"/>
        <v>-2.630286192760882E+16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-2.630286192760882E+16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-109595258031703.42</v>
      </c>
      <c r="L5984" s="444">
        <f t="shared" ca="1" si="199"/>
        <v>-2.6412457185640524E+16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-2.6412457185640524E+16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-110051904940168.84</v>
      </c>
      <c r="L5985" s="444">
        <f t="shared" ca="1" si="199"/>
        <v>-2.6522509090580692E+16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-2.6522509090580692E+16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-110510454544086.22</v>
      </c>
      <c r="L5986" s="444">
        <f t="shared" ca="1" si="199"/>
        <v>-2.663301954512478E+16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-2.663301954512478E+16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-110970914771353.25</v>
      </c>
      <c r="L5987" s="444">
        <f t="shared" ca="1" si="199"/>
        <v>-2.6743990459896132E+16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-2.6743990459896132E+16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-111433293582900.55</v>
      </c>
      <c r="L5988" s="444">
        <f t="shared" ca="1" si="199"/>
        <v>-2.6855423753479032E+16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-2.6855423753479032E+16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-111897598972829.3</v>
      </c>
      <c r="L5989" s="444">
        <f t="shared" ca="1" si="199"/>
        <v>-2.696732135245186E+16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-2.696732135245186E+16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-112363838968549.42</v>
      </c>
      <c r="L5990" s="444">
        <f t="shared" ca="1" si="199"/>
        <v>-2.7079685191420408E+16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-2.7079685191420408E+16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-112832021630918.36</v>
      </c>
      <c r="L5991" s="444">
        <f t="shared" ca="1" si="199"/>
        <v>-2.7192517213051328E+16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-2.7192517213051328E+16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-113302155054380.53</v>
      </c>
      <c r="L5992" s="444">
        <f t="shared" ca="1" si="199"/>
        <v>-2.7305819368105708E+16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-2.7305819368105708E+16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-113774247367107.11</v>
      </c>
      <c r="L5993" s="444">
        <f t="shared" ca="1" si="199"/>
        <v>-2.7419593615472816E+16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-2.7419593615472816E+16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-114248306731136.73</v>
      </c>
      <c r="L5994" s="444">
        <f t="shared" ca="1" si="199"/>
        <v>-2.7533841922203952E+16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-2.7533841922203952E+16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-114724341342516.47</v>
      </c>
      <c r="L5995" s="444">
        <f t="shared" ca="1" si="199"/>
        <v>-2.7648566263546468E+16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-2.7648566263546468E+16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-115202359431443.61</v>
      </c>
      <c r="L5996" s="444">
        <f t="shared" ca="1" si="199"/>
        <v>-2.7763768622977912E+16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-2.7763768622977912E+16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-115682369262407.97</v>
      </c>
      <c r="L5997" s="444">
        <f t="shared" ca="1" si="199"/>
        <v>-2.787945099224032E+16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-2.787945099224032E+16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-116164379134334.67</v>
      </c>
      <c r="L5998" s="444">
        <f t="shared" ca="1" si="199"/>
        <v>-2.7995615371374656E+16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-2.7995615371374656E+16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-116648397380727.73</v>
      </c>
      <c r="L5999" s="444">
        <f t="shared" ca="1" si="199"/>
        <v>-2.8112263768755384E+16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-2.8112263768755384E+16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-117134432369814.09</v>
      </c>
      <c r="L6000" s="444">
        <f t="shared" ca="1" si="199"/>
        <v>-2.82293982011252E+16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-2.82293982011252E+16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-117622492504688.33</v>
      </c>
      <c r="L6001" s="444">
        <f t="shared" ca="1" si="199"/>
        <v>-2.8347020693629888E+16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-2.8347020693629888E+16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-118112586223457.86</v>
      </c>
      <c r="L6002" s="444">
        <f t="shared" ca="1" si="199"/>
        <v>-2.8465133279853344E+16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-2.8465133279853344E+16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-118604721999388.95</v>
      </c>
      <c r="L6003" s="444">
        <f t="shared" ca="1" si="199"/>
        <v>-2.8583738001852732E+16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-2.8583738001852732E+16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-119098908341053.05</v>
      </c>
      <c r="L6004" s="444">
        <f t="shared" ca="1" si="199"/>
        <v>-2.8702836910193784E+16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-2.8702836910193784E+16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-119595153792474.08</v>
      </c>
      <c r="L6005" s="444">
        <f t="shared" ca="1" si="199"/>
        <v>-2.882243206398626E+16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-2.882243206398626E+16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-120093466933276.08</v>
      </c>
      <c r="L6006" s="444">
        <f t="shared" ca="1" si="199"/>
        <v>-2.8942525530919536E+16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-2.8942525530919536E+16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-120593856378831.38</v>
      </c>
      <c r="L6007" s="444">
        <f t="shared" ca="1" si="199"/>
        <v>-2.9063119387298368E+16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-2.9063119387298368E+16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-121096330780409.86</v>
      </c>
      <c r="L6008" s="444">
        <f t="shared" ca="1" si="199"/>
        <v>-2.9184215718078776E+16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-2.9184215718078776E+16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-121600898825328.23</v>
      </c>
      <c r="L6009" s="444">
        <f t="shared" ca="1" si="199"/>
        <v>-2.9305816616904104E+16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-2.9305816616904104E+16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-122107569237100.44</v>
      </c>
      <c r="L6010" s="444">
        <f t="shared" ca="1" si="199"/>
        <v>-2.9427924186141204E+16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-2.9427924186141204E+16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-122616350775588.36</v>
      </c>
      <c r="L6011" s="444">
        <f t="shared" ca="1" si="199"/>
        <v>-2.9550540536916792E+16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-2.9550540536916792E+16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-123127252237153.3</v>
      </c>
      <c r="L6012" s="444">
        <f t="shared" ca="1" si="199"/>
        <v>-2.9673667789153944E+16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-2.9673667789153944E+16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-123640282454808.08</v>
      </c>
      <c r="L6013" s="444">
        <f t="shared" ca="1" si="199"/>
        <v>-2.9797308071608752E+16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-2.9797308071608752E+16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-124155450298369.8</v>
      </c>
      <c r="L6014" s="444">
        <f t="shared" ca="1" si="199"/>
        <v>-2.992146352190712E+16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-2.992146352190712E+16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-124672764674613</v>
      </c>
      <c r="L6015" s="444">
        <f t="shared" ca="1" si="199"/>
        <v>-3.0046136286581732E+16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-3.0046136286581732E+16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-125192234527423.89</v>
      </c>
      <c r="L6016" s="444">
        <f t="shared" ca="1" si="199"/>
        <v>-3.0171328521109156E+16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-3.0171328521109156E+16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-125713868837954.81</v>
      </c>
      <c r="L6017" s="444">
        <f t="shared" ca="1" si="199"/>
        <v>-3.0297042389947112E+16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-3.0297042389947112E+16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-126237676624779.63</v>
      </c>
      <c r="L6018" s="444">
        <f t="shared" ca="1" si="199"/>
        <v>-3.0423280066571892E+16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-3.0423280066571892E+16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-126763666944049.56</v>
      </c>
      <c r="L6019" s="444">
        <f t="shared" ca="1" si="199"/>
        <v>-3.055004373351594E+16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-3.055004373351594E+16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-127291848889649.73</v>
      </c>
      <c r="L6020" s="444">
        <f t="shared" ca="1" si="199"/>
        <v>-3.0677335582405588E+16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-3.0677335582405588E+16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-127822231593356.61</v>
      </c>
      <c r="L6021" s="444">
        <f t="shared" ca="1" si="199"/>
        <v>-3.0805157813998944E+16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-3.0805157813998944E+16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-128354824224995.61</v>
      </c>
      <c r="L6022" s="444">
        <f t="shared" ca="1" si="199"/>
        <v>-3.093351263822394E+16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-3.093351263822394E+16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-128889635992599.75</v>
      </c>
      <c r="L6023" s="444">
        <f t="shared" ca="1" si="199"/>
        <v>-3.106240227421654E+16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-3.106240227421654E+16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-129426676142568.92</v>
      </c>
      <c r="L6024" s="444">
        <f t="shared" ca="1" si="199"/>
        <v>-3.1191828950359108E+16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-3.1191828950359108E+16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-129965953959829.61</v>
      </c>
      <c r="L6025" s="444">
        <f t="shared" ca="1" si="199"/>
        <v>-3.1321794904318936E+16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-3.1321794904318936E+16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-130507478767995.55</v>
      </c>
      <c r="L6026" s="444">
        <f t="shared" ca="1" si="199"/>
        <v>-3.1452302383086932E+16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-3.1452302383086932E+16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-131051259929528.88</v>
      </c>
      <c r="L6027" s="444">
        <f t="shared" ca="1" si="199"/>
        <v>-3.158335364301646E+16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-3.158335364301646E+16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-131597306845901.92</v>
      </c>
      <c r="L6028" s="444">
        <f t="shared" ca="1" si="199"/>
        <v>-3.171495094986236E+16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-3.171495094986236E+16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-132145628957759.83</v>
      </c>
      <c r="L6029" s="444">
        <f t="shared" ca="1" si="199"/>
        <v>-3.184709657882012E+16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-3.184709657882012E+16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-132696235745083.81</v>
      </c>
      <c r="L6030" s="444">
        <f t="shared" ca="1" si="199"/>
        <v>-3.1979792814565204E+16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-3.1979792814565204E+16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-133249136727355.02</v>
      </c>
      <c r="L6031" s="444">
        <f t="shared" ca="1" si="199"/>
        <v>-3.211304195129256E+16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-3.211304195129256E+16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-133804341463719.02</v>
      </c>
      <c r="L6032" s="444">
        <f t="shared" ca="1" si="199"/>
        <v>-3.224684629275628E+16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-3.224684629275628E+16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-134361859553151.17</v>
      </c>
      <c r="L6033" s="444">
        <f t="shared" ca="1" si="199"/>
        <v>-3.2381208152309432E+16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-3.2381208152309432E+16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-134921700634622.63</v>
      </c>
      <c r="L6034" s="444">
        <f t="shared" ca="1" si="199"/>
        <v>-3.2516129852944056E+16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-3.2516129852944056E+16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-135483874387266.89</v>
      </c>
      <c r="L6035" s="444">
        <f t="shared" ca="1" si="199"/>
        <v>-3.2651613727331324E+16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-3.2651613727331324E+16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-136048390530547.19</v>
      </c>
      <c r="L6036" s="444">
        <f t="shared" ca="1" si="199"/>
        <v>-3.2787662117861872E+16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-3.2787662117861872E+16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-136615258824424.45</v>
      </c>
      <c r="L6037" s="444">
        <f t="shared" ca="1" si="199"/>
        <v>-3.2924277376686296E+16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-3.2924277376686296E+16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-137184489069526.23</v>
      </c>
      <c r="L6038" s="444">
        <f t="shared" ca="1" si="199"/>
        <v>-3.3061461865755824E+16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-3.3061461865755824E+16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-137756091107315.92</v>
      </c>
      <c r="L6039" s="444">
        <f t="shared" ca="1" si="199"/>
        <v>-3.319921795686314E+16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-3.319921795686314E+16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-138330074820263.08</v>
      </c>
      <c r="L6040" s="444">
        <f t="shared" ca="1" si="199"/>
        <v>-3.3337548031683404E+16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-3.3337548031683404E+16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-138906450132014.19</v>
      </c>
      <c r="L6041" s="444">
        <f t="shared" ca="1" si="199"/>
        <v>-3.347645448181542E+16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-3.347645448181542E+16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-139485227007564.25</v>
      </c>
      <c r="L6042" s="444">
        <f t="shared" ca="1" si="199"/>
        <v>-3.3615939708822984E+16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-3.3615939708822984E+16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-140066415453429.09</v>
      </c>
      <c r="L6043" s="444">
        <f t="shared" ca="1" si="199"/>
        <v>-3.3756006124276412E+16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-3.3756006124276412E+16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-140650025517818.36</v>
      </c>
      <c r="L6044" s="444">
        <f t="shared" ca="1" si="199"/>
        <v>-3.3896656149794232E+16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-3.3896656149794232E+16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-141236067290809.31</v>
      </c>
      <c r="L6045" s="444">
        <f t="shared" ca="1" si="199"/>
        <v>-3.403789221708504E+16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-3.403789221708504E+16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-141824550904521</v>
      </c>
      <c r="L6046" s="444">
        <f t="shared" ca="1" si="199"/>
        <v>-3.417971676798956E+16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-3.417971676798956E+16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-142415486533289.84</v>
      </c>
      <c r="L6047" s="444">
        <f t="shared" ca="1" si="199"/>
        <v>-3.4322132254522848E+16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-3.4322132254522848E+16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-143008884393845.19</v>
      </c>
      <c r="L6048" s="444">
        <f t="shared" ca="1" si="199"/>
        <v>-3.4465141138916692E+16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-3.4465141138916692E+16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-143604754745486.22</v>
      </c>
      <c r="L6049" s="444">
        <f t="shared" ca="1" si="199"/>
        <v>-3.460874589366218E+16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-3.460874589366218E+16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-144203107890259.09</v>
      </c>
      <c r="L6050" s="444">
        <f t="shared" ca="1" si="199"/>
        <v>-3.475294900155244E+16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-3.475294900155244E+16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-144803954173135.16</v>
      </c>
      <c r="L6051" s="444">
        <f t="shared" ca="1" si="199"/>
        <v>-3.4897752955725576E+16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-3.4897752955725576E+16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-145407303982189.91</v>
      </c>
      <c r="L6052" s="444">
        <f t="shared" ca="1" si="199"/>
        <v>-3.5043160259707764E+16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-3.5043160259707764E+16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-146013167748782.34</v>
      </c>
      <c r="L6053" s="444">
        <f t="shared" ca="1" si="199"/>
        <v>-3.5189173427456548E+16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-3.5189173427456548E+16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-146621555947735.63</v>
      </c>
      <c r="L6054" s="444">
        <f t="shared" ca="1" si="199"/>
        <v>-3.5335794983404284E+16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-3.5335794983404284E+16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-147232479097517.84</v>
      </c>
      <c r="L6055" s="444">
        <f t="shared" ca="1" si="199"/>
        <v>-3.54830274625018E+16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-3.54830274625018E+16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-147845947760424.16</v>
      </c>
      <c r="L6056" s="444">
        <f t="shared" ca="1" si="199"/>
        <v>-3.5630873410262224E+16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-3.5630873410262224E+16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-148461972542759.25</v>
      </c>
      <c r="L6057" s="444">
        <f t="shared" ca="1" si="199"/>
        <v>-3.5779335382804984E+16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-3.5779335382804984E+16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-149080564095020.78</v>
      </c>
      <c r="L6058" s="444">
        <f t="shared" ca="1" si="199"/>
        <v>-3.5928415946900004E+16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-3.5928415946900004E+16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-149701733112083.34</v>
      </c>
      <c r="L6059" s="444">
        <f t="shared" ca="1" si="199"/>
        <v>-3.6078117680012088E+16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-3.6078117680012088E+16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-150325490333383.69</v>
      </c>
      <c r="L6060" s="444">
        <f t="shared" ca="1" si="199"/>
        <v>-3.6228443170345472E+16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-3.6228443170345472E+16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-150951846543106.13</v>
      </c>
      <c r="L6061" s="444">
        <f t="shared" ca="1" si="199"/>
        <v>-3.6379395016888576E+16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-3.6379395016888576E+16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-151580812570369.06</v>
      </c>
      <c r="L6062" s="444">
        <f t="shared" ca="1" si="199"/>
        <v>-3.6530975829458944E+16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-3.6530975829458944E+16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-152212399289412.25</v>
      </c>
      <c r="L6063" s="444">
        <f t="shared" ca="1" si="199"/>
        <v>-3.668318822874836E+16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-3.668318822874836E+16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-152846617619784.84</v>
      </c>
      <c r="L6064" s="444">
        <f t="shared" ca="1" si="199"/>
        <v>-3.6836034846368144E+16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-3.6836034846368144E+16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-153483478526533.94</v>
      </c>
      <c r="L6065" s="444">
        <f t="shared" ca="1" si="199"/>
        <v>-3.698951832489468E+16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-3.698951832489468E+16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-154122993020394.5</v>
      </c>
      <c r="L6066" s="444">
        <f t="shared" ca="1" si="199"/>
        <v>-3.7143641317915072E+16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-3.7143641317915072E+16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-154765172157979.47</v>
      </c>
      <c r="L6067" s="444">
        <f t="shared" ca="1" si="199"/>
        <v>-3.7298406490073048E+16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-3.7298406490073048E+16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-155410027041971.03</v>
      </c>
      <c r="L6068" s="444">
        <f t="shared" ca="1" si="199"/>
        <v>-3.7453816517115016E+16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-3.7453816517115016E+16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-156057568821312.56</v>
      </c>
      <c r="L6069" s="444">
        <f t="shared" ca="1" si="199"/>
        <v>-3.7609874085936328E+16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-3.7609874085936328E+16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-156707808691401.38</v>
      </c>
      <c r="L6070" s="444">
        <f t="shared" ca="1" si="199"/>
        <v>-3.7766581894627728E+16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-3.7766581894627728E+16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-157360757894282.19</v>
      </c>
      <c r="L6071" s="444">
        <f t="shared" ca="1" si="199"/>
        <v>-3.7923942652522008E+16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-3.7923942652522008E+16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-158016427718841.69</v>
      </c>
      <c r="L6072" s="444">
        <f t="shared" ca="1" si="199"/>
        <v>-3.8081959080240848E+16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-3.8081959080240848E+16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-158674829501003.53</v>
      </c>
      <c r="L6073" s="444">
        <f t="shared" ca="1" si="199"/>
        <v>-3.8240633909741848E+16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-3.8240633909741848E+16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-159335974623924.38</v>
      </c>
      <c r="L6074" s="444">
        <f t="shared" ca="1" si="199"/>
        <v>-3.8399969884365776E+16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-3.8399969884365776E+16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-159999874518190.72</v>
      </c>
      <c r="L6075" s="444">
        <f t="shared" ca="1" si="199"/>
        <v>-3.8559969758883968E+16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-3.8559969758883968E+16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-160666540662016.53</v>
      </c>
      <c r="L6076" s="444">
        <f t="shared" ca="1" si="199"/>
        <v>-3.8720636299545984E+16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-3.8720636299545984E+16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-161335984581441.59</v>
      </c>
      <c r="L6077" s="444">
        <f t="shared" ca="1" si="199"/>
        <v>-3.8881972284127424E+16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-3.8881972284127424E+16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-162008217850530.94</v>
      </c>
      <c r="L6078" s="444">
        <f t="shared" ca="1" si="199"/>
        <v>-3.9043980501977952E+16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-3.9043980501977952E+16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-162683252091574.81</v>
      </c>
      <c r="L6079" s="444">
        <f t="shared" ca="1" si="199"/>
        <v>-3.9206663754069528E+16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-3.9206663754069528E+16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-163361098975289.69</v>
      </c>
      <c r="L6080" s="444">
        <f t="shared" ca="1" si="199"/>
        <v>-3.9370024853044816E+16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-3.9370024853044816E+16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-164041770221020.06</v>
      </c>
      <c r="L6081" s="444">
        <f t="shared" ca="1" si="199"/>
        <v>-3.953406662326584E+16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-3.953406662326584E+16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-164725277596941</v>
      </c>
      <c r="L6082" s="444">
        <f t="shared" ca="1" si="199"/>
        <v>-3.9698791900862784E+16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-3.9698791900862784E+16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-165411632920261.59</v>
      </c>
      <c r="L6083" s="444">
        <f t="shared" ca="1" si="199"/>
        <v>-3.9864203533783048E+16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-3.9864203533783048E+16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-166100848057429.38</v>
      </c>
      <c r="L6084" s="444">
        <f t="shared" ca="1" si="199"/>
        <v>-4.003030438184048E+16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-4.003030438184048E+16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-166792934924335.34</v>
      </c>
      <c r="L6085" s="444">
        <f t="shared" ca="1" si="199"/>
        <v>-4.0197097316764816E+16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-4.0197097316764816E+16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-167487905486520.06</v>
      </c>
      <c r="L6086" s="444">
        <f t="shared" ca="1" si="199"/>
        <v>-4.0364585222251336E+16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-4.0364585222251336E+16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-168185771759380.56</v>
      </c>
      <c r="L6087" s="444">
        <f t="shared" ca="1" si="199"/>
        <v>-4.053277099401072E+16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-4.053277099401072E+16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-168886545808378</v>
      </c>
      <c r="L6088" s="444">
        <f t="shared" ca="1" si="199"/>
        <v>-4.0701657539819096E+16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-4.0701657539819096E+16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-169590239749246.22</v>
      </c>
      <c r="L6089" s="444">
        <f t="shared" ca="1" si="199"/>
        <v>-4.0871247779568344E+16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-4.0871247779568344E+16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-170296865748201.44</v>
      </c>
      <c r="L6090" s="444">
        <f t="shared" ca="1" si="199"/>
        <v>-4.1041544645316544E+16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-4.1041544645316544E+16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-171006436022152.25</v>
      </c>
      <c r="L6091" s="444">
        <f t="shared" ca="1" si="199"/>
        <v>-4.1212551081338696E+16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-4.1212551081338696E+16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-171718962838911.22</v>
      </c>
      <c r="L6092" s="444">
        <f t="shared" ca="1" si="199"/>
        <v>-4.1384270044177608E+16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-4.1384270044177608E+16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-172434458517406.69</v>
      </c>
      <c r="L6093" s="444">
        <f t="shared" ca="1" si="199"/>
        <v>-4.1556704502695016E+16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-4.1556704502695016E+16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-173152935427895.91</v>
      </c>
      <c r="L6094" s="444">
        <f t="shared" ca="1" si="199"/>
        <v>-4.1729857438122912E+16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-4.1729857438122912E+16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-173874405992178.81</v>
      </c>
      <c r="L6095" s="444">
        <f t="shared" ca="1" si="199"/>
        <v>-4.1903731844115088E+16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-4.1903731844115088E+16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-174598882683812.88</v>
      </c>
      <c r="L6096" s="444">
        <f t="shared" ca="1" si="199"/>
        <v>-4.2078330726798904E+16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-4.2078330726798904E+16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-175326378028328.75</v>
      </c>
      <c r="L6097" s="444">
        <f t="shared" ca="1" si="199"/>
        <v>-4.2253657104827232E+16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-4.2253657104827232E+16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-176056904603446.81</v>
      </c>
      <c r="L6098" s="444">
        <f t="shared" ca="1" si="199"/>
        <v>-4.242971400943068E+16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-4.242971400943068E+16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-176790475039294.5</v>
      </c>
      <c r="L6099" s="444">
        <f t="shared" ca="1" si="199"/>
        <v>-4.2606504484469976E+16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-4.2606504484469976E+16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-177527102018624.91</v>
      </c>
      <c r="L6100" s="444">
        <f t="shared" ca="1" si="199"/>
        <v>-4.27840315864886E+16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-4.27840315864886E+16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-178266798277035.84</v>
      </c>
      <c r="L6101" s="444">
        <f t="shared" ca="1" si="199"/>
        <v>-4.2962298384765632E+16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-4.2962298384765632E+16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-179009576603190.13</v>
      </c>
      <c r="L6102" s="444">
        <f t="shared" ca="1" si="199"/>
        <v>-4.3141307961368824E+16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-4.3141307961368824E+16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-179755449839036.75</v>
      </c>
      <c r="L6103" s="444">
        <f t="shared" ca="1" si="199"/>
        <v>-4.3321063411207864E+16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-4.3321063411207864E+16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-180504430880032.75</v>
      </c>
      <c r="L6104" s="444">
        <f t="shared" ca="1" si="199"/>
        <v>-4.3501567842087896E+16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-4.3501567842087896E+16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-181256532675366.22</v>
      </c>
      <c r="L6105" s="444">
        <f t="shared" ca="1" si="199"/>
        <v>-4.3682824374763264E+16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-4.3682824374763264E+16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-182011768228180.25</v>
      </c>
      <c r="L6106" s="444">
        <f t="shared" ca="1" si="199"/>
        <v>-4.3864836142991448E+16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-4.3864836142991448E+16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-182770150595797.69</v>
      </c>
      <c r="L6107" s="444">
        <f t="shared" ca="1" si="199"/>
        <v>-4.4047606293587248E+16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-4.4047606293587248E+16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-183531692889946.88</v>
      </c>
      <c r="L6108" s="444">
        <f t="shared" ca="1" si="199"/>
        <v>-4.4231137986477192E+16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-4.4231137986477192E+16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-184296408276988.31</v>
      </c>
      <c r="L6109" s="444">
        <f t="shared" ca="1" si="199"/>
        <v>-4.4415434394754184E+16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-4.4415434394754184E+16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-185064309978142.44</v>
      </c>
      <c r="L6110" s="444">
        <f t="shared" ca="1" si="199"/>
        <v>-4.4600498704732328E+16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-4.4600498704732328E+16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-185835411269718.03</v>
      </c>
      <c r="L6111" s="444">
        <f t="shared" ca="1" si="199"/>
        <v>-4.4786334116002048E+16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-4.4786334116002048E+16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-186609725483341.88</v>
      </c>
      <c r="L6112" s="444">
        <f t="shared" ca="1" si="199"/>
        <v>-4.4972943841485392E+16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-4.4972943841485392E+16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-187387266006189.13</v>
      </c>
      <c r="L6113" s="444">
        <f t="shared" ca="1" si="199"/>
        <v>-4.5160331107491584E+16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-4.5160331107491584E+16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-188168046281214.94</v>
      </c>
      <c r="L6114" s="444">
        <f t="shared" ca="1" si="199"/>
        <v>-4.53484991537728E+16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-4.53484991537728E+16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-188952079807386.66</v>
      </c>
      <c r="L6115" s="444">
        <f t="shared" ca="1" si="199"/>
        <v>-4.5537451233580184E+16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-4.5537451233580184E+16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-189739380139917.44</v>
      </c>
      <c r="L6116" s="444">
        <f t="shared" ca="1" si="199"/>
        <v>-4.5727190613720104E+16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-4.5727190613720104E+16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-190529960890500.44</v>
      </c>
      <c r="L6117" s="444">
        <f t="shared" ca="1" si="199"/>
        <v>-4.5917720574610608E+16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-4.5917720574610608E+16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-191323835727544.19</v>
      </c>
      <c r="L6118" s="444">
        <f t="shared" ca="1" si="199"/>
        <v>-4.6109044410338152E+16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-4.6109044410338152E+16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-192121018376408.97</v>
      </c>
      <c r="L6119" s="444">
        <f t="shared" ca="1" si="199"/>
        <v>-4.630116542871456E+16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-4.630116542871456E+16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-192921522619644</v>
      </c>
      <c r="L6120" s="444">
        <f t="shared" ca="1" si="199"/>
        <v>-4.6494086951334208E+16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-4.6494086951334208E+16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-193725362297225.88</v>
      </c>
      <c r="L6121" s="444">
        <f t="shared" ca="1" si="199"/>
        <v>-4.6687812313631432E+16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-4.6687812313631432E+16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-194532551306797.63</v>
      </c>
      <c r="L6122" s="444">
        <f t="shared" ca="1" si="199"/>
        <v>-4.6882344864938232E+16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-4.6882344864938232E+16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-195343103603909.31</v>
      </c>
      <c r="L6123" s="444">
        <f t="shared" ca="1" si="199"/>
        <v>-4.7077687968542144E+16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-4.7077687968542144E+16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-196157033202258.94</v>
      </c>
      <c r="L6124" s="444">
        <f t="shared" ca="1" si="199"/>
        <v>-4.72738450017444E+16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-4.72738450017444E+16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-196974354173935</v>
      </c>
      <c r="L6125" s="444">
        <f t="shared" ca="1" si="199"/>
        <v>-4.7470819355918336E+16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-4.7470819355918336E+16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-197795080649659.72</v>
      </c>
      <c r="L6126" s="444">
        <f t="shared" ca="1" si="199"/>
        <v>-4.7668614436567992E+16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-4.7668614436567992E+16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-198619226819033.31</v>
      </c>
      <c r="L6127" s="444">
        <f t="shared" ca="1" si="199"/>
        <v>-4.7867233663387024E+16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-4.7867233663387024E+16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-199446806930779.25</v>
      </c>
      <c r="L6128" s="444">
        <f t="shared" ref="L6128:L6250" ca="1" si="204">I6128-J6128+K6128</f>
        <v>-4.80666804703178E+16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-4.80666804703178E+16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-200277835292990.84</v>
      </c>
      <c r="L6129" s="444">
        <f t="shared" ca="1" si="204"/>
        <v>-4.8266958305610792E+16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-4.8266958305610792E+16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-201112326273378.31</v>
      </c>
      <c r="L6130" s="444">
        <f t="shared" ca="1" si="204"/>
        <v>-4.8468070631884168E+16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-4.8468070631884168E+16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-201950294299517.38</v>
      </c>
      <c r="L6131" s="444">
        <f t="shared" ca="1" si="204"/>
        <v>-4.8670020926183688E+16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-4.8670020926183688E+16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-202791753859098.69</v>
      </c>
      <c r="L6132" s="444">
        <f t="shared" ca="1" si="204"/>
        <v>-4.8872812680042784E+16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-4.8872812680042784E+16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-203636719500178.25</v>
      </c>
      <c r="L6133" s="444">
        <f t="shared" ca="1" si="204"/>
        <v>-4.907644939954296E+16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-4.907644939954296E+16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-204485205831429</v>
      </c>
      <c r="L6134" s="444">
        <f t="shared" ca="1" si="204"/>
        <v>-4.9280934605374392E+16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-4.9280934605374392E+16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-205337227522393.31</v>
      </c>
      <c r="L6135" s="444">
        <f t="shared" ca="1" si="204"/>
        <v>-4.9486271832896784E+16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-4.9486271832896784E+16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-206192799303736.59</v>
      </c>
      <c r="L6136" s="444">
        <f t="shared" ca="1" si="204"/>
        <v>-4.969246463220052E+16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-4.969246463220052E+16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-207051935967502.16</v>
      </c>
      <c r="L6137" s="444">
        <f t="shared" ca="1" si="204"/>
        <v>-4.9899516568168024E+16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-4.9899516568168024E+16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-207914652367366.75</v>
      </c>
      <c r="L6138" s="444">
        <f t="shared" ca="1" si="204"/>
        <v>-5.0107431220535392E+16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-5.0107431220535392E+16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-208780963418897.47</v>
      </c>
      <c r="L6139" s="444">
        <f t="shared" ca="1" si="204"/>
        <v>-5.0316212183954288E+16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-5.0316212183954288E+16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-209650884099809.53</v>
      </c>
      <c r="L6140" s="444">
        <f t="shared" ca="1" si="204"/>
        <v>-5.0525863068054096E+16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-5.0525863068054096E+16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-210524429450225.41</v>
      </c>
      <c r="L6141" s="444">
        <f t="shared" ca="1" si="204"/>
        <v>-5.073638749750432E+16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-5.073638749750432E+16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-211401614572934.66</v>
      </c>
      <c r="L6142" s="444">
        <f t="shared" ca="1" si="204"/>
        <v>-5.0947789112077256E+16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-5.0947789112077256E+16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-212282454633655.22</v>
      </c>
      <c r="L6143" s="444">
        <f t="shared" ca="1" si="204"/>
        <v>-5.1160071566710912E+16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-5.1160071566710912E+16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-213166964861295.47</v>
      </c>
      <c r="L6144" s="444">
        <f t="shared" ca="1" si="204"/>
        <v>-5.1373238531572208E+16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-5.1373238531572208E+16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-214055160548217.53</v>
      </c>
      <c r="L6145" s="444">
        <f t="shared" ca="1" si="204"/>
        <v>-5.1587293692120424E+16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-5.1587293692120424E+16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-214947057050501.75</v>
      </c>
      <c r="L6146" s="444">
        <f t="shared" ca="1" si="204"/>
        <v>-5.1802240749170928E+16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-5.1802240749170928E+16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-215842669788212.19</v>
      </c>
      <c r="L6147" s="444">
        <f t="shared" ca="1" si="204"/>
        <v>-5.2018083418959144E+16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-5.2018083418959144E+16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-216742014245663.09</v>
      </c>
      <c r="L6148" s="444">
        <f t="shared" ca="1" si="204"/>
        <v>-5.2234825433204808E+16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-5.2234825433204808E+16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-217645105971686.69</v>
      </c>
      <c r="L6149" s="444">
        <f t="shared" ca="1" si="204"/>
        <v>-5.2452470539176496E+16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-5.2452470539176496E+16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-218551960579902.06</v>
      </c>
      <c r="L6150" s="444">
        <f t="shared" ca="1" si="204"/>
        <v>-5.26710224997564E+16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-5.26710224997564E+16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-219462593748985</v>
      </c>
      <c r="L6151" s="444">
        <f t="shared" ca="1" si="204"/>
        <v>-5.2890485093505384E+16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-5.2890485093505384E+16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-220377021222939.09</v>
      </c>
      <c r="L6152" s="444">
        <f t="shared" ca="1" si="204"/>
        <v>-5.311086211472832E+16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-5.311086211472832E+16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-221295258811368</v>
      </c>
      <c r="L6153" s="444">
        <f t="shared" ca="1" si="204"/>
        <v>-5.3332157373539688E+16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-5.3332157373539688E+16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-222217322389748.69</v>
      </c>
      <c r="L6154" s="444">
        <f t="shared" ca="1" si="204"/>
        <v>-5.355437469592944E+16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-5.355437469592944E+16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-223143227899706</v>
      </c>
      <c r="L6155" s="444">
        <f t="shared" ca="1" si="204"/>
        <v>-5.3777517923829144E+16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-5.3777517923829144E+16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-224072991349288.09</v>
      </c>
      <c r="L6156" s="444">
        <f t="shared" ca="1" si="204"/>
        <v>-5.4001590915178432E+16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-5.4001590915178432E+16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-225006628813243.47</v>
      </c>
      <c r="L6157" s="444">
        <f t="shared" ca="1" si="204"/>
        <v>-5.4226597543991672E+16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-5.4226597543991672E+16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-225944156433298.63</v>
      </c>
      <c r="L6158" s="444">
        <f t="shared" ca="1" si="204"/>
        <v>-5.4452541700424968E+16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-5.4452541700424968E+16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-226885590418437.38</v>
      </c>
      <c r="L6159" s="444">
        <f t="shared" ca="1" si="204"/>
        <v>-5.4679427290843408E+16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-5.4679427290843408E+16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-227830947045180.88</v>
      </c>
      <c r="L6160" s="444">
        <f t="shared" ca="1" si="204"/>
        <v>-5.4907258237888592E+16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-5.4907258237888592E+16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-228780242657869.13</v>
      </c>
      <c r="L6161" s="444">
        <f t="shared" ca="1" si="204"/>
        <v>-5.5136038480546464E+16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-5.5136038480546464E+16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-229733493668943.59</v>
      </c>
      <c r="L6162" s="444">
        <f t="shared" ca="1" si="204"/>
        <v>-5.5365771974215408E+16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-5.5365771974215408E+16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-230690716559230.88</v>
      </c>
      <c r="L6163" s="444">
        <f t="shared" ca="1" si="204"/>
        <v>-5.559646269077464E+16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-5.559646269077464E+16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-231651927878227.66</v>
      </c>
      <c r="L6164" s="444">
        <f t="shared" ca="1" si="204"/>
        <v>-5.5828114618652864E+16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-5.5828114618652864E+16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-232617144244386.94</v>
      </c>
      <c r="L6165" s="444">
        <f t="shared" ca="1" si="204"/>
        <v>-5.6060731762897248E+16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-5.6060731762897248E+16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-233586382345405.19</v>
      </c>
      <c r="L6166" s="444">
        <f t="shared" ca="1" si="204"/>
        <v>-5.6294318145242656E+16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-5.6294318145242656E+16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-234559658938511.09</v>
      </c>
      <c r="L6167" s="444">
        <f t="shared" ca="1" si="204"/>
        <v>-5.6528877804181168E+16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-5.6528877804181168E+16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-235536990850754.88</v>
      </c>
      <c r="L6168" s="444">
        <f t="shared" ca="1" si="204"/>
        <v>-5.676441479503192E+16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-5.676441479503192E+16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-236518394979299.66</v>
      </c>
      <c r="L6169" s="444">
        <f t="shared" ca="1" si="204"/>
        <v>-5.7000933190011216E+16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-5.7000933190011216E+16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-237503888291713.41</v>
      </c>
      <c r="L6170" s="444">
        <f t="shared" ca="1" si="204"/>
        <v>-5.7238437078302928E+16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-5.7238437078302928E+16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-238493487826262.16</v>
      </c>
      <c r="L6171" s="444">
        <f t="shared" ca="1" si="204"/>
        <v>-5.7476930566129192E+16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-5.7476930566129192E+16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-239487210692205</v>
      </c>
      <c r="L6172" s="444">
        <f t="shared" ca="1" si="204"/>
        <v>-5.77164177768214E+16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-5.77164177768214E+16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-240485074070089.19</v>
      </c>
      <c r="L6173" s="444">
        <f t="shared" ca="1" si="204"/>
        <v>-5.7956902850891488E+16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-5.7956902850891488E+16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-241487095212047.84</v>
      </c>
      <c r="L6174" s="444">
        <f t="shared" ca="1" si="204"/>
        <v>-5.8198389946103536E+16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-5.8198389946103536E+16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-242493291442098.06</v>
      </c>
      <c r="L6175" s="444">
        <f t="shared" ca="1" si="204"/>
        <v>-5.8440883237545632E+16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-5.8440883237545632E+16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-243503680156440.13</v>
      </c>
      <c r="L6176" s="444">
        <f t="shared" ca="1" si="204"/>
        <v>-5.8684386917702072E+16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-5.8684386917702072E+16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-244518278823758.63</v>
      </c>
      <c r="L6177" s="444">
        <f t="shared" ca="1" si="204"/>
        <v>-5.8928905196525832E+16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-5.8928905196525832E+16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-245537104985524.28</v>
      </c>
      <c r="L6178" s="444">
        <f t="shared" ca="1" si="204"/>
        <v>-5.917444230151136E+16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-5.917444230151136E+16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-246560176256297.28</v>
      </c>
      <c r="L6179" s="444">
        <f t="shared" ca="1" si="204"/>
        <v>-5.9421002477767656E+16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-5.9421002477767656E+16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-247587510324031.94</v>
      </c>
      <c r="L6180" s="444">
        <f t="shared" ca="1" si="204"/>
        <v>-5.9668589988091688E+16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-5.9668589988091688E+16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-248619124950382.03</v>
      </c>
      <c r="L6181" s="444">
        <f t="shared" ca="1" si="204"/>
        <v>-5.9917209113042072E+16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-5.9917209113042072E+16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-249655037971008.63</v>
      </c>
      <c r="L6182" s="444">
        <f t="shared" ca="1" si="204"/>
        <v>-6.016686415101308E+16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-6.016686415101308E+16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-250695267295887.84</v>
      </c>
      <c r="L6183" s="444">
        <f t="shared" ca="1" si="204"/>
        <v>-6.0417559418308968E+16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-6.0417559418308968E+16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-251739830909620.66</v>
      </c>
      <c r="L6184" s="444">
        <f t="shared" ca="1" si="204"/>
        <v>-6.0669299249218592E+16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-6.0669299249218592E+16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-252788746871744.13</v>
      </c>
      <c r="L6185" s="444">
        <f t="shared" ca="1" si="204"/>
        <v>-6.0922087996090336E+16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-6.0922087996090336E+16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-253842033317043.06</v>
      </c>
      <c r="L6186" s="444">
        <f t="shared" ca="1" si="204"/>
        <v>-6.1175930029407376E+16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-6.1175930029407376E+16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-254899708455864.06</v>
      </c>
      <c r="L6187" s="444">
        <f t="shared" ca="1" si="204"/>
        <v>-6.143082973786324E+16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-6.143082973786324E+16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-255961790574430.16</v>
      </c>
      <c r="L6188" s="444">
        <f t="shared" ca="1" si="204"/>
        <v>-6.1686791528437672E+16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-6.1686791528437672E+16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-257028298035156.94</v>
      </c>
      <c r="L6189" s="444">
        <f t="shared" ca="1" si="204"/>
        <v>-6.1943819826472832E+16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-6.1943819826472832E+16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-258099249276970.13</v>
      </c>
      <c r="L6190" s="444">
        <f t="shared" ca="1" si="204"/>
        <v>-6.22019190757498E+16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-6.22019190757498E+16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-259174662815624.13</v>
      </c>
      <c r="L6191" s="444">
        <f t="shared" ca="1" si="204"/>
        <v>-6.2461093738565424E+16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-6.2461093738565424E+16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-260254557244022.59</v>
      </c>
      <c r="L6192" s="444">
        <f t="shared" ca="1" si="204"/>
        <v>-6.2721348295809448E+16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-6.2721348295809448E+16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-261338951232539.34</v>
      </c>
      <c r="L6193" s="444">
        <f t="shared" ca="1" si="204"/>
        <v>-6.2982687247041984E+16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-6.2982687247041984E+16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-262427863529341.59</v>
      </c>
      <c r="L6194" s="444">
        <f t="shared" ca="1" si="204"/>
        <v>-6.3245115110571328E+16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-6.3245115110571328E+16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-263521312960713.84</v>
      </c>
      <c r="L6195" s="444">
        <f t="shared" ca="1" si="204"/>
        <v>-6.350863642353204E+16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-6.350863642353204E+16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-264619318431383.53</v>
      </c>
      <c r="L6196" s="444">
        <f t="shared" ca="1" si="204"/>
        <v>-6.3773255741963424E+16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-6.3773255741963424E+16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-265721898924847.59</v>
      </c>
      <c r="L6197" s="444">
        <f t="shared" ca="1" si="204"/>
        <v>-6.4038977640888272E+16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-6.4038977640888272E+16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-266829073503701.16</v>
      </c>
      <c r="L6198" s="444">
        <f t="shared" ca="1" si="204"/>
        <v>-6.4305806714391976E+16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-6.4305806714391976E+16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-267940861309966.56</v>
      </c>
      <c r="L6199" s="444">
        <f t="shared" ca="1" si="204"/>
        <v>-6.4573747575701944E+16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-6.4573747575701944E+16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-269057281565424.75</v>
      </c>
      <c r="L6200" s="444">
        <f t="shared" ca="1" si="204"/>
        <v>-6.4842804857267368E+16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-6.4842804857267368E+16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-270178353571947.34</v>
      </c>
      <c r="L6201" s="444">
        <f t="shared" ca="1" si="204"/>
        <v>-6.5112983210839312E+16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-6.5112983210839312E+16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-271304096711830.47</v>
      </c>
      <c r="L6202" s="444">
        <f t="shared" ca="1" si="204"/>
        <v>-6.5384287307551144E+16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-6.5384287307551144E+16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-272434530448129.75</v>
      </c>
      <c r="L6203" s="444">
        <f t="shared" ca="1" si="204"/>
        <v>-6.5656721837999272E+16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-6.5656721837999272E+16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-273569674324996.97</v>
      </c>
      <c r="L6204" s="444">
        <f t="shared" ca="1" si="204"/>
        <v>-6.5930291512324272E+16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-6.5930291512324272E+16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-274709547968017.78</v>
      </c>
      <c r="L6205" s="444">
        <f t="shared" ca="1" si="204"/>
        <v>-6.6205001060292288E+16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-6.6205001060292288E+16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-275854171084551.19</v>
      </c>
      <c r="L6206" s="444">
        <f t="shared" ca="1" si="204"/>
        <v>-6.648085523137684E+16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-6.648085523137684E+16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-277003563464070.16</v>
      </c>
      <c r="L6207" s="444">
        <f t="shared" ca="1" si="204"/>
        <v>-6.6757858794840912E+16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-6.6757858794840912E+16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-278157744978503.75</v>
      </c>
      <c r="L6208" s="444">
        <f t="shared" ca="1" si="204"/>
        <v>-6.7036016539819416E+16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-6.7036016539819416E+16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-279316735582580.91</v>
      </c>
      <c r="L6209" s="444">
        <f t="shared" ca="1" si="204"/>
        <v>-6.7315333275402E+16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-6.7315333275402E+16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-280480555314174.97</v>
      </c>
      <c r="L6210" s="444">
        <f t="shared" ca="1" si="204"/>
        <v>-6.7595813830716176E+16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-6.7595813830716176E+16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-281649224294650.69</v>
      </c>
      <c r="L6211" s="444">
        <f t="shared" ca="1" si="204"/>
        <v>-6.7877463055010824E+16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-6.7877463055010824E+16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-282822762729211.75</v>
      </c>
      <c r="L6212" s="444">
        <f t="shared" ca="1" si="204"/>
        <v>-6.8160285817740032E+16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-6.8160285817740032E+16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-284001190907250.13</v>
      </c>
      <c r="L6213" s="444">
        <f t="shared" ca="1" si="204"/>
        <v>-6.844428700864728E+16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-6.844428700864728E+16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-285184529202697</v>
      </c>
      <c r="L6214" s="444">
        <f t="shared" ca="1" si="204"/>
        <v>-6.8729471537849976E+16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-6.8729471537849976E+16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-286372798074374.88</v>
      </c>
      <c r="L6215" s="444">
        <f t="shared" ca="1" si="204"/>
        <v>-6.9015844335924352E+16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-6.9015844335924352E+16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-287566018066351.44</v>
      </c>
      <c r="L6216" s="444">
        <f t="shared" ca="1" si="204"/>
        <v>-6.9303410353990704E+16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-6.9303410353990704E+16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-288764209808294.63</v>
      </c>
      <c r="L6217" s="444">
        <f t="shared" ca="1" si="204"/>
        <v>-6.9592174563799E+16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-6.9592174563799E+16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-289967394015829.19</v>
      </c>
      <c r="L6218" s="444">
        <f t="shared" ca="1" si="204"/>
        <v>-6.9882141957814832E+16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-6.9882141957814832E+16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-291175591490895.19</v>
      </c>
      <c r="L6219" s="444">
        <f t="shared" ca="1" si="204"/>
        <v>-7.0173317549305728E+16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-7.0173317549305728E+16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-292388823122107.19</v>
      </c>
      <c r="L6220" s="444">
        <f t="shared" ca="1" si="204"/>
        <v>-7.0465706372427832E+16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-7.0465706372427832E+16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-293607109885115.94</v>
      </c>
      <c r="L6221" s="444">
        <f t="shared" ca="1" si="204"/>
        <v>-7.0759313482312944E+16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-7.0759313482312944E+16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-294830472842970.63</v>
      </c>
      <c r="L6222" s="444">
        <f t="shared" ca="1" si="204"/>
        <v>-7.1054143955155912E+16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-7.1054143955155912E+16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-296058933146482.94</v>
      </c>
      <c r="L6223" s="444">
        <f t="shared" ca="1" si="204"/>
        <v>-7.1350202888302392E+16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-7.1350202888302392E+16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-297292512034593.25</v>
      </c>
      <c r="L6224" s="444">
        <f t="shared" ca="1" si="204"/>
        <v>-7.1647495400336984E+16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-7.1647495400336984E+16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-298531230834737.44</v>
      </c>
      <c r="L6225" s="444">
        <f t="shared" ca="1" si="204"/>
        <v>-7.194602663117172E+16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-7.194602663117172E+16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-299775110963215.44</v>
      </c>
      <c r="L6226" s="444">
        <f t="shared" ca="1" si="204"/>
        <v>-7.2245801742134928E+16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-7.2245801742134928E+16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-301024173925562.19</v>
      </c>
      <c r="L6227" s="444">
        <f t="shared" ca="1" si="204"/>
        <v>-7.2546825916060496E+16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-7.2546825916060496E+16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-302278441316918.75</v>
      </c>
      <c r="L6228" s="444">
        <f t="shared" ca="1" si="204"/>
        <v>-7.2849104357377408E+16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-7.2849104357377408E+16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-303537934822405.88</v>
      </c>
      <c r="L6229" s="444">
        <f t="shared" ca="1" si="204"/>
        <v>-7.3152642292199808E+16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-7.3152642292199808E+16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-304802676217499.19</v>
      </c>
      <c r="L6230" s="444">
        <f t="shared" ca="1" si="204"/>
        <v>-7.3457444968417312E+16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-7.3457444968417312E+16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-306072687368405.44</v>
      </c>
      <c r="L6231" s="444">
        <f t="shared" ca="1" si="204"/>
        <v>-7.3763517655785712E+16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-7.3763517655785712E+16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-307347990232440.44</v>
      </c>
      <c r="L6232" s="444">
        <f t="shared" ca="1" si="204"/>
        <v>-7.407086564601816E+16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-7.407086564601816E+16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-308628606858409</v>
      </c>
      <c r="L6233" s="444">
        <f t="shared" ca="1" si="204"/>
        <v>-7.4379494252876576E+16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-7.4379494252876576E+16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-309914559386985.75</v>
      </c>
      <c r="L6234" s="444">
        <f t="shared" ca="1" si="204"/>
        <v>-7.4689408812263568E+16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-7.4689408812263568E+16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-311205870051098.19</v>
      </c>
      <c r="L6235" s="444">
        <f t="shared" ca="1" si="204"/>
        <v>-7.5000614682314672E+16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-7.5000614682314672E+16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-312502561176311.13</v>
      </c>
      <c r="L6236" s="444">
        <f t="shared" ca="1" si="204"/>
        <v>-7.5313117243490976E+16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-7.5313117243490976E+16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-313804655181212.38</v>
      </c>
      <c r="L6237" s="444">
        <f t="shared" ca="1" si="204"/>
        <v>-7.5626921898672192E+16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-7.5626921898672192E+16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-315112174577800.81</v>
      </c>
      <c r="L6238" s="444">
        <f t="shared" ca="1" si="204"/>
        <v>-7.594203407325E+16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-7.594203407325E+16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-316425141971875</v>
      </c>
      <c r="L6239" s="444">
        <f t="shared" ca="1" si="204"/>
        <v>-7.6258459215221872E+16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-7.6258459215221872E+16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-317743580063424.44</v>
      </c>
      <c r="L6240" s="444">
        <f t="shared" ca="1" si="204"/>
        <v>-7.6576202795285296E+16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-7.6576202795285296E+16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-319067511647022.06</v>
      </c>
      <c r="L6241" s="444">
        <f t="shared" ca="1" si="204"/>
        <v>-7.689527030693232E+16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-7.689527030693232E+16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-320396959612218</v>
      </c>
      <c r="L6242" s="444">
        <f t="shared" ca="1" si="204"/>
        <v>-7.7215667266544544E+16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-7.7215667266544544E+16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-321731946943935.63</v>
      </c>
      <c r="L6243" s="444">
        <f t="shared" ca="1" si="204"/>
        <v>-7.753739921348848E+16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-7.753739921348848E+16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-323072496722868.69</v>
      </c>
      <c r="L6244" s="444">
        <f t="shared" ca="1" si="204"/>
        <v>-7.7860471710211344E+16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-7.7860471710211344E+16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-324418632125880.63</v>
      </c>
      <c r="L6245" s="444">
        <f t="shared" ca="1" si="204"/>
        <v>-7.8184890342337232E+16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-7.8184890342337232E+16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-325770376426405.13</v>
      </c>
      <c r="L6246" s="444">
        <f t="shared" ca="1" si="204"/>
        <v>-7.8510660718763632E+16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-7.8510660718763632E+16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-327127752994848.44</v>
      </c>
      <c r="L6247" s="444">
        <f t="shared" ca="1" si="204"/>
        <v>-7.883778847175848E+16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-7.883778847175848E+16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-328490785298993.69</v>
      </c>
      <c r="L6248" s="444">
        <f t="shared" ca="1" si="204"/>
        <v>-7.9166279257057472E+16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-7.9166279257057472E+16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-329859496904406.13</v>
      </c>
      <c r="L6249" s="444">
        <f t="shared" ca="1" si="204"/>
        <v>-7.9496138753961872E+16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-7.9496138753961872E+16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-331233911474841.13</v>
      </c>
      <c r="L6250" s="444">
        <f t="shared" ca="1" si="204"/>
        <v>-7.982737266543672E+16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2026-07-18T12:48:47Z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