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10C1BE6A-D50E-4BDF-AA36-84C7C07A408D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Log'!$A$1:$G$1504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7" i="7" l="1"/>
  <c r="G26" i="7"/>
  <c r="G25" i="7"/>
  <c r="G24" i="7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9" i="8"/>
  <c r="B8" i="8"/>
  <c r="B11" i="8"/>
  <c r="B7" i="8"/>
  <c r="B10" i="8"/>
  <c r="B12" i="8"/>
  <c r="B13" i="8"/>
  <c r="B14" i="8"/>
  <c r="B15" i="8"/>
  <c r="B16" i="8"/>
  <c r="B17" i="8"/>
  <c r="J34" i="5"/>
  <c r="E34" i="5"/>
  <c r="O16" i="5"/>
  <c r="J16" i="5"/>
  <c r="E16" i="5"/>
  <c r="B19" i="8"/>
  <c r="B20" i="8"/>
  <c r="B18" i="8"/>
  <c r="B22" i="8"/>
  <c r="B23" i="8"/>
  <c r="B27" i="8"/>
  <c r="B31" i="8"/>
  <c r="B21" i="8"/>
  <c r="B24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5" i="8"/>
  <c r="B30" i="8"/>
  <c r="B28" i="8"/>
  <c r="B32" i="8"/>
  <c r="B26" i="8"/>
  <c r="B29" i="8"/>
  <c r="B38" i="8"/>
  <c r="B34" i="8"/>
  <c r="B35" i="8"/>
  <c r="B33" i="8"/>
  <c r="B36" i="8"/>
  <c r="B37" i="8"/>
  <c r="B39" i="8"/>
  <c r="B40" i="8"/>
  <c r="B41" i="8"/>
  <c r="B42" i="8"/>
  <c r="B50" i="8"/>
  <c r="B49" i="8"/>
  <c r="B48" i="8"/>
  <c r="B47" i="8"/>
  <c r="B46" i="8"/>
  <c r="B45" i="8"/>
  <c r="B44" i="8"/>
  <c r="B43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3" i="8"/>
  <c r="B52" i="8"/>
  <c r="B54" i="8"/>
  <c r="B55" i="8"/>
  <c r="B56" i="8"/>
  <c r="B57" i="8"/>
  <c r="B58" i="8"/>
  <c r="B51" i="8"/>
  <c r="B59" i="8"/>
  <c r="B60" i="8"/>
  <c r="B61" i="8"/>
  <c r="B6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5" i="8"/>
  <c r="B64" i="8"/>
  <c r="B67" i="8"/>
  <c r="B66" i="8"/>
  <c r="B70" i="8"/>
  <c r="B69" i="8"/>
  <c r="B63" i="8"/>
  <c r="F14" i="2"/>
  <c r="F2" i="2" s="1"/>
  <c r="B6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03" i="7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48" i="7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40" i="6" l="1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K34" i="5"/>
  <c r="M34" i="5" s="1"/>
  <c r="F16" i="5"/>
  <c r="P16" i="5"/>
  <c r="G27" i="5"/>
  <c r="F34" i="5"/>
  <c r="H34" i="5" s="1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20" i="7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08" i="7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74" i="7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17" i="7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67" i="7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96" i="7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37" i="7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01" i="7"/>
  <c r="G300" i="7" s="1"/>
  <c r="G299" i="7" s="1"/>
  <c r="G298" i="7" s="1"/>
  <c r="G297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96" i="7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20" i="7" l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57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56" i="7" l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15" i="7" l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63" i="7" l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<sst xmlns="http://schemas.openxmlformats.org/spreadsheetml/2006/main" count="4292" uniqueCount="1035">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</sst>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1804290.49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675</v>
      </c>
      <c r="C2" s="15">
        <f t="shared" ref="C2:C6" ca="1" si="0">TODAY()</f>
        <v>46266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1873439.0444999998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46266</v>
      </c>
      <c r="E3" s="21" t="s">
        <v>45</v>
      </c>
      <c r="F3" s="22">
        <f ca="1">F1-F2</f>
        <v>1629077.43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2154454.9011749998</v>
      </c>
    </row>
    <row r="4" spans="1:18" ht="14.4" x14ac:dyDescent="0.3">
      <c r="A4" s="13" t="s">
        <v>49</v>
      </c>
      <c r="B4" s="14">
        <v>0</v>
      </c>
      <c r="C4" s="15">
        <f t="shared" ca="1" si="0"/>
        <v>46266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2477623.1363512496</v>
      </c>
    </row>
    <row r="5" spans="1:18" ht="14.4" x14ac:dyDescent="0.3">
      <c r="A5" s="13" t="s">
        <v>52</v>
      </c>
      <c r="B5" s="14">
        <f ca="1">'Checking Transaction Log'!G1</f>
        <v>9571.5199999999877</v>
      </c>
      <c r="C5" s="15">
        <f t="shared" ca="1" si="0"/>
        <v>46266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6.0410075167513684E-2</v>
      </c>
      <c r="N5" s="5" t="s">
        <v>55</v>
      </c>
      <c r="O5" s="6"/>
      <c r="P5" s="11"/>
      <c r="Q5" s="23" t="s">
        <v>56</v>
      </c>
      <c r="R5" s="23">
        <f t="shared" ca="1" si="1"/>
        <v>2849266.6068039369</v>
      </c>
    </row>
    <row r="6" spans="1:18" ht="14.4" x14ac:dyDescent="0.3">
      <c r="A6" s="13" t="s">
        <v>57</v>
      </c>
      <c r="B6" s="14">
        <f>'Savings Transaction Log'!A3</f>
        <v>13710.4</v>
      </c>
      <c r="C6" s="15">
        <f t="shared" ca="1" si="0"/>
        <v>46266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1.393733629960118E-2</v>
      </c>
      <c r="N6" s="21" t="s">
        <v>60</v>
      </c>
      <c r="O6" s="22"/>
      <c r="P6" s="11"/>
      <c r="Q6" s="23" t="s">
        <v>61</v>
      </c>
      <c r="R6" s="23">
        <f t="shared" ca="1" si="1"/>
        <v>3276656.597824527</v>
      </c>
    </row>
    <row r="7" spans="1:18" ht="14.4" x14ac:dyDescent="0.3">
      <c r="A7" s="21" t="s">
        <v>62</v>
      </c>
      <c r="B7" s="33">
        <f ca="1">SUM(B2:B6)</f>
        <v>23956.919999999987</v>
      </c>
      <c r="C7" s="34">
        <f ca="1">B7/F3</f>
        <v>1.4705820336606093E-2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3710.3999999999996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3768155.0874982057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124828.09</v>
      </c>
      <c r="L8" s="20">
        <f ca="1">K8/F3</f>
        <v>7.6625019597748645E-2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4333378.3506229362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4983385.1032163762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-4791.6224999999977</v>
      </c>
      <c r="L10" s="40">
        <f t="shared" ref="L10:L11" si="3">K10+K5</f>
        <v>93621.067500000005</v>
      </c>
      <c r="P10" s="11"/>
      <c r="Q10" s="23" t="s">
        <v>75</v>
      </c>
      <c r="R10" s="23">
        <f t="shared" ca="1" si="1"/>
        <v>5730892.8686988326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8502.0224999999991</v>
      </c>
      <c r="L11" s="45">
        <f t="shared" si="3"/>
        <v>31207.022499999999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6590526.799003657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1.9156254899437161E-2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6.8670345521882281E-2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145074.60999999999</v>
      </c>
      <c r="I16" s="7"/>
      <c r="J16" s="18" t="s">
        <v>46</v>
      </c>
      <c r="K16" s="63">
        <f>B12</f>
        <v>22705</v>
      </c>
      <c r="L16" s="20">
        <f ca="1">K16/F3</f>
        <v>1.393733629960118E-2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8.2607681821483467E-2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1629077.43</v>
      </c>
      <c r="F20" s="44">
        <f ca="1">E20-E22</f>
        <v>214075</v>
      </c>
      <c r="G20" s="34">
        <f ca="1">(E20-E22)/E22</f>
        <v>0.15128949283853882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0.18546128500000003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1736555.4135390946</v>
      </c>
      <c r="G22" s="34">
        <f ca="1">(F22-E22)/E22</f>
        <v>0.22724553451056242</v>
      </c>
      <c r="I22" s="7"/>
      <c r="J22" s="81">
        <v>3000000</v>
      </c>
      <c r="K22" s="50">
        <f ca="1">1-($E$20/J22)</f>
        <v>0.45697419000000006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0.59273064250000007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0.67418451400000001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23956.919999999987</v>
      </c>
      <c r="G25" s="77">
        <f t="shared" ref="G25:G31" ca="1" si="6">F25/SUM($F$25:$F$31)</f>
        <v>1.4507365360154458E-2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0.70485247591945344</v>
      </c>
      <c r="E26" s="80" t="s">
        <v>103</v>
      </c>
      <c r="F26" s="30">
        <f>(B11)</f>
        <v>13456.62</v>
      </c>
      <c r="G26" s="20">
        <f t="shared" ca="1" si="6"/>
        <v>8.1487980446886231E-3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5.9594841486535821E-2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1.3749252011623662E-2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0.69534049506366424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0.16698214957713464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0.16926639883532119</v>
      </c>
      <c r="E31" s="85" t="s">
        <v>118</v>
      </c>
      <c r="F31" s="44">
        <f>B40-F8-F7</f>
        <v>68824</v>
      </c>
      <c r="G31" s="34">
        <f t="shared" ca="1" si="6"/>
        <v>4.1677098456198498E-2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4.2247224553347354E-2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31" sqref="M3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138371.01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61809.414999999994</v>
      </c>
      <c r="K2" s="102">
        <f>J2/D2</f>
        <v>0.44669338613630116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52842.744999999995</v>
      </c>
      <c r="Q2" s="102">
        <f>P2/D2</f>
        <v>0.38189173440303709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23718.850000000013</v>
      </c>
      <c r="W2" s="102">
        <f>V2/D2</f>
        <v>0.17141487946066167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0.52686621279992096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9281.4699999999993</v>
      </c>
      <c r="K4" s="545">
        <f>J4/$D$2</f>
        <v>6.7076694749861249E-2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8630.66</v>
      </c>
      <c r="Q4" s="545">
        <f t="shared" ref="Q4:Q12" si="3">P4/$D$2</f>
        <v>6.2373325163992077E-2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0.24087227519695054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0.34374787030896142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468.57499999999999</v>
      </c>
      <c r="K5" s="545">
        <f t="shared" ref="K5:K30" si="6">J5/$D$2</f>
        <v>3.3863668408577775E-3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468.57499999999999</v>
      </c>
      <c r="Q5" s="545">
        <f>P5/$D$2</f>
        <v>3.3863668408577775E-3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2.5294315622903956E-3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8.3133454037807489E-2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4973.5899999999992</v>
      </c>
      <c r="K6" s="545">
        <f>J6/$D$2</f>
        <v>3.5943872925405393E-2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5142.7699999999995</v>
      </c>
      <c r="Q6" s="545">
        <f t="shared" si="3"/>
        <v>3.7166527873143361E-2</v>
      </c>
      <c r="S6" s="98" t="s">
        <v>148</v>
      </c>
      <c r="T6" s="103"/>
      <c r="U6" s="100"/>
      <c r="V6" s="104">
        <f>'Budget Breakdown'!T16</f>
        <v>6857.8000000000102</v>
      </c>
      <c r="W6" s="102">
        <f t="shared" si="5"/>
        <v>4.9560959336786004E-2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4.6252462853310097E-2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7.2651345104729662E-2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6424.86</v>
      </c>
      <c r="Q7" s="545">
        <f>P7/$D$2</f>
        <v>4.6432124763705916E-2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-0.12154778663536527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9.0553649929996181E-4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1.834567804339941E-2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1.6864804267888191E-2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6270.3600000000006</v>
      </c>
      <c r="Q9" s="545">
        <f t="shared" si="3"/>
        <v>4.5315561402637733E-2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6.0234799182285366E-3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6.0234799182285366E-3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9.8391996994168073E-3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9.7981506386344928E-3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7.8833709459806642E-3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7.2269473208297023E-3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6.8221660013900306E-3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1.1563115713327524E-2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6.4852457172929487E-3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8.6723367849956424E-3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7.2269473208297023E-3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5.5844790032247371E-3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8.6723367849956424E-3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861.02999999999986</v>
      </c>
      <c r="Q16" s="545">
        <f t="shared" si="11"/>
        <v>6.2226184516539973E-3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5.8465570208673046E-2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4.7183582746125795E-2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5.4593082756279662E-3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6.6597439738280431E-2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5.6270457229444229E-3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3.9621738686448846E-3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1.1683372116746133E-2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1.5602979265671326E-2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1.3986311150001724E-3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1.3986311150001724E-3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2.7049018432401409E-3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6.6597439738280431E-2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3.6170871340752658E-3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1.768997711298053E-2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2.7049018432401409E-3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22" sqref="F2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131513.21</v>
      </c>
      <c r="F3" s="268">
        <f t="shared" si="0"/>
        <v>5928.924707946644</v>
      </c>
      <c r="G3" s="269">
        <f>1-((E3/SUM(E3:F3)))</f>
        <v>4.3137606386463023E-2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10625.35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1161.9025407407407</v>
      </c>
      <c r="E5" s="289">
        <f>I5+K5+M5+O5+Q5+S5+U5+W5+Y5+AA5+AC5+AE5</f>
        <v>9281.4699999999993</v>
      </c>
      <c r="F5" s="289">
        <f t="shared" ref="F5:F12" si="2">J5+L5+N5+P5+R5+T5+V5+X5</f>
        <v>318.52999999999929</v>
      </c>
      <c r="G5" s="269">
        <f t="shared" ref="G5:G12" si="3">1-((E5/SUM(E5:F5)))</f>
        <v>3.3180208333333239E-2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1080.4307703703703</v>
      </c>
      <c r="E6" s="289">
        <f t="shared" ref="E6:E12" si="16">Q6+S6+U6+W6+Y6+AA6+AC6+AE6+I6+K6+M6+O6</f>
        <v>8630.66</v>
      </c>
      <c r="F6" s="289">
        <f t="shared" si="2"/>
        <v>969.34000000000094</v>
      </c>
      <c r="G6" s="269">
        <f t="shared" si="3"/>
        <v>0.10097291666666663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721.20999999999992</v>
      </c>
      <c r="X6" s="236">
        <f t="shared" si="11"/>
        <v>478.79000000000008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117.31729629629629</v>
      </c>
      <c r="E7" s="289">
        <f t="shared" si="16"/>
        <v>937.15</v>
      </c>
      <c r="F7" s="289">
        <f t="shared" si="2"/>
        <v>262.85000000000002</v>
      </c>
      <c r="G7" s="269">
        <f t="shared" si="3"/>
        <v>0.21904166666666669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622.61978518518515</v>
      </c>
      <c r="E8" s="289">
        <f t="shared" si="16"/>
        <v>4973.5899999999992</v>
      </c>
      <c r="F8" s="289">
        <f t="shared" si="2"/>
        <v>-173.59000000000015</v>
      </c>
      <c r="G8" s="269">
        <f t="shared" si="3"/>
        <v>-3.6164583333333278E-2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643.79861481481487</v>
      </c>
      <c r="E9" s="289">
        <f t="shared" si="16"/>
        <v>5142.7699999999995</v>
      </c>
      <c r="F9" s="289">
        <f t="shared" si="2"/>
        <v>457.22999999999996</v>
      </c>
      <c r="G9" s="269">
        <f t="shared" si="3"/>
        <v>8.1648214285714227E-2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804.29728888888894</v>
      </c>
      <c r="E10" s="289">
        <f t="shared" si="16"/>
        <v>6424.86</v>
      </c>
      <c r="F10" s="289">
        <f t="shared" si="2"/>
        <v>775.13999999999965</v>
      </c>
      <c r="G10" s="269">
        <f t="shared" si="3"/>
        <v>0.1076583333333333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910.85</v>
      </c>
      <c r="X10" s="236">
        <f t="shared" si="11"/>
        <v>-10.850000000000023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317.78384444444453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784.95617777777784</v>
      </c>
      <c r="E12" s="289">
        <f t="shared" si="16"/>
        <v>6270.3600000000006</v>
      </c>
      <c r="F12" s="289">
        <f t="shared" si="2"/>
        <v>-670.36</v>
      </c>
      <c r="G12" s="269">
        <f t="shared" si="3"/>
        <v>-0.11970714285714279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1258.4666370370371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15.685703703703707</v>
      </c>
      <c r="E15" s="289">
        <f t="shared" si="18"/>
        <v>125.30000000000001</v>
      </c>
      <c r="F15" s="289">
        <f t="shared" si="19"/>
        <v>34.70000000000001</v>
      </c>
      <c r="G15" s="269">
        <f t="shared" si="20"/>
        <v>0.21687500000000004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292.13214814814819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208.67744444444446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170.43462222222226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136.55575555555555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118.17356296296298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112.33742962962963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169.7235703703704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250.37037037037038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200.2962962962963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300.44444444444446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96.734348148148158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107.78819999999999</v>
      </c>
      <c r="E27" s="289">
        <f t="shared" si="18"/>
        <v>861.02999999999986</v>
      </c>
      <c r="F27" s="289">
        <f t="shared" si="19"/>
        <v>-61.03</v>
      </c>
      <c r="G27" s="269">
        <f t="shared" si="20"/>
        <v>-7.6287500000000064E-2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1012.7406370370371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94.566140740740749</v>
      </c>
      <c r="E29" s="289">
        <f t="shared" si="18"/>
        <v>755.41000000000008</v>
      </c>
      <c r="F29" s="289">
        <f t="shared" si="19"/>
        <v>204.59</v>
      </c>
      <c r="G29" s="269">
        <f t="shared" si="20"/>
        <v>0.21311458333333333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97.471688888888892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68.632777777777775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350.51851851851859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320.47407407407411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25.037037037037038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25.037037037037038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45.06666666666667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400.59259259259261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375.55555555555554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100.14814814814815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85.125925925925941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230.34074074074076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45.06666666666667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43.814814814814824</v>
      </c>
      <c r="E45" s="289">
        <f t="shared" ref="E45:E46" si="50">Q45+S45+U45+W45+Y45+AA45+AC45+AE45+I45+K45+M45+O45</f>
        <v>350</v>
      </c>
      <c r="F45" s="289">
        <f>J45+L45+N45+P45+R45+T45+V45+X45</f>
        <v>50</v>
      </c>
      <c r="G45" s="269">
        <f t="shared" ref="G45:G46" si="51">1-((E45/SUM(E45:F45)))</f>
        <v>0.125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4172.3896740740747</v>
      </c>
      <c r="E46" s="289">
        <f t="shared" si="50"/>
        <v>33329.74</v>
      </c>
      <c r="F46" s="289">
        <f>J46+L46+N46+P46+R46+T46+V46+X46</f>
        <v>-287.6052920533557</v>
      </c>
      <c r="G46" s="269">
        <f t="shared" si="51"/>
        <v>-8.7041982788171879E-3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9126.3768074074069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5954.4007851851866</v>
      </c>
      <c r="E50" s="268">
        <f t="shared" si="65"/>
        <v>47564.740000000005</v>
      </c>
      <c r="F50" s="268">
        <f>E50-('Proposed Budget'!J44*14)</f>
        <v>8871.7709300000133</v>
      </c>
      <c r="G50" s="246">
        <f t="shared" si="66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1440.0377333333336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801.18518518518522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138371.01</v>
      </c>
      <c r="F54" s="297">
        <f>F49+F50+E52</f>
        <v>23805.212886380017</v>
      </c>
      <c r="G54" s="246">
        <f>(E54/(E54-F54))-1</f>
        <v>0.20778638551933026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38" sqref="K3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10575.349999999999</v>
      </c>
      <c r="L9" s="211">
        <f t="shared" si="3"/>
        <v>2424.6500000000015</v>
      </c>
      <c r="M9" s="212">
        <f t="shared" si="4"/>
        <v>-0.18651153846153856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6857.8000000000029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138371.01</v>
      </c>
      <c r="G16" s="205">
        <f>SUM(G2:G9)</f>
        <v>1850.136460386675</v>
      </c>
      <c r="H16" s="208">
        <f>((SUM(F16))-SUM(E16))/SUM(E16)</f>
        <v>1.3552040888822846E-2</v>
      </c>
      <c r="I16" s="198"/>
      <c r="J16" s="209">
        <f>SUM(J2:J9)</f>
        <v>104000</v>
      </c>
      <c r="K16" s="209">
        <f>SUM(K2:K9)</f>
        <v>97833.47</v>
      </c>
      <c r="L16" s="209">
        <f>SUM(L2:L9)</f>
        <v>6166.5300000000007</v>
      </c>
      <c r="M16" s="212">
        <f>((K16-SUM(J16))/SUM(J16))</f>
        <v>-5.929355769230768E-2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6857.8000000000102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4035.6400000000003</v>
      </c>
      <c r="G27" s="232">
        <f t="shared" si="19"/>
        <v>1164.3599999999997</v>
      </c>
      <c r="H27" s="233">
        <f t="shared" si="20"/>
        <v>-0.22391538461538454</v>
      </c>
      <c r="I27" s="198"/>
      <c r="J27" s="234">
        <f>SUM('Proposed Budget'!$D$5:$D$12)</f>
        <v>5800</v>
      </c>
      <c r="K27" s="235">
        <f>SUM('Monthly Breakdown'!W5:W12)</f>
        <v>4539.7099999999991</v>
      </c>
      <c r="L27" s="236">
        <f t="shared" si="21"/>
        <v>1260.2900000000009</v>
      </c>
      <c r="M27" s="237">
        <f t="shared" si="22"/>
        <v>-0.21729137931034498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37634.1</v>
      </c>
      <c r="G34" s="230">
        <f>SUM(G20:G27)</f>
        <v>3965.8999999999978</v>
      </c>
      <c r="H34" s="233">
        <f>((F34-SUM(E34)))/SUM(E34)</f>
        <v>-9.5334134615384647E-2</v>
      </c>
      <c r="I34" s="198"/>
      <c r="J34" s="234">
        <f>SUM(J20:J27)</f>
        <v>46400</v>
      </c>
      <c r="K34" s="234">
        <f>SUM(K20:K27)</f>
        <v>44199.37</v>
      </c>
      <c r="L34" s="234">
        <f>SUM(L20:L27)</f>
        <v>2200.63</v>
      </c>
      <c r="M34" s="237">
        <f>((K34-SUM(J34))/SUM(J34))</f>
        <v>-4.7427370689655114E-2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02"/>
  <sheetViews>
    <sheetView tabSelected="1" workbookViewId="0">
      <pane ySplit="4" topLeftCell="A5" activePane="bottomLeft" state="frozen"/>
      <selection pane="bottomLeft" activeCell="L12" sqref="L12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(SUM(INDIRECT("g5:g5")))+J2+L2+N2+P2-R2+T2-G1505</f>
        <v>9571.5199999999877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675</v>
      </c>
      <c r="H2" s="301"/>
      <c r="I2" s="314" t="s">
        <v>275</v>
      </c>
      <c r="J2" s="303">
        <f>SUMIFS(E:E,I:I,"1")</f>
        <v>385.56</v>
      </c>
      <c r="K2" s="304" t="s">
        <v>276</v>
      </c>
      <c r="L2" s="305">
        <f>(SUMIFS(E:E,I:I,"2"))</f>
        <v>263.06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286</v>
      </c>
      <c r="B5" s="330">
        <v>25</v>
      </c>
      <c r="C5" s="298">
        <v>46265</v>
      </c>
      <c r="D5" s="298" t="s">
        <v>204</v>
      </c>
      <c r="E5" s="331">
        <v>350</v>
      </c>
      <c r="F5" s="522"/>
      <c r="G5" s="333">
        <f t="shared" ref="G5:G35" si="0">G6-E5+F5</f>
        <v>9597.8999999999887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26</v>
      </c>
      <c r="C6" s="298">
        <v>46265</v>
      </c>
      <c r="D6" s="298" t="s">
        <v>205</v>
      </c>
      <c r="E6" s="331">
        <v>320</v>
      </c>
      <c r="F6" s="522"/>
      <c r="G6" s="333">
        <f t="shared" si="0"/>
        <v>9947.8999999999887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27</v>
      </c>
      <c r="C7" s="298">
        <v>46265</v>
      </c>
      <c r="D7" s="298" t="s">
        <v>206</v>
      </c>
      <c r="E7" s="331">
        <v>25</v>
      </c>
      <c r="F7" s="522"/>
      <c r="G7" s="333">
        <f t="shared" si="0"/>
        <v>10267.899999999989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28</v>
      </c>
      <c r="C8" s="298">
        <v>46265</v>
      </c>
      <c r="D8" s="298" t="s">
        <v>207</v>
      </c>
      <c r="E8" s="331">
        <v>25</v>
      </c>
      <c r="F8" s="522"/>
      <c r="G8" s="333">
        <f t="shared" si="0"/>
        <v>10292.899999999989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29</v>
      </c>
      <c r="C9" s="298">
        <v>46265</v>
      </c>
      <c r="D9" s="298" t="s">
        <v>208</v>
      </c>
      <c r="E9" s="331">
        <v>45</v>
      </c>
      <c r="F9" s="522"/>
      <c r="G9" s="333">
        <f t="shared" si="0"/>
        <v>10317.899999999989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30</v>
      </c>
      <c r="C10" s="298">
        <v>46265</v>
      </c>
      <c r="D10" s="298" t="s">
        <v>209</v>
      </c>
      <c r="E10" s="331">
        <v>400</v>
      </c>
      <c r="F10" s="522"/>
      <c r="G10" s="333">
        <f t="shared" si="0"/>
        <v>10362.899999999989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31</v>
      </c>
      <c r="C11" s="298">
        <v>46265</v>
      </c>
      <c r="D11" s="298" t="s">
        <v>210</v>
      </c>
      <c r="E11" s="331">
        <v>375</v>
      </c>
      <c r="F11" s="522"/>
      <c r="G11" s="333">
        <f t="shared" si="0"/>
        <v>10762.899999999989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32</v>
      </c>
      <c r="C12" s="298">
        <v>46265</v>
      </c>
      <c r="D12" s="298" t="s">
        <v>211</v>
      </c>
      <c r="E12" s="331">
        <v>100</v>
      </c>
      <c r="F12" s="522"/>
      <c r="G12" s="333">
        <f t="shared" si="0"/>
        <v>11137.899999999989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33</v>
      </c>
      <c r="C13" s="298">
        <v>46265</v>
      </c>
      <c r="D13" s="298" t="s">
        <v>212</v>
      </c>
      <c r="E13" s="331">
        <v>85</v>
      </c>
      <c r="F13" s="522"/>
      <c r="G13" s="333">
        <f t="shared" si="0"/>
        <v>11237.899999999989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34</v>
      </c>
      <c r="C14" s="298">
        <v>46265</v>
      </c>
      <c r="D14" s="298" t="s">
        <v>213</v>
      </c>
      <c r="E14" s="331">
        <v>230</v>
      </c>
      <c r="F14" s="522"/>
      <c r="G14" s="333">
        <f t="shared" si="0"/>
        <v>11322.899999999989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35</v>
      </c>
      <c r="C15" s="298">
        <v>46265</v>
      </c>
      <c r="D15" s="298" t="s">
        <v>214</v>
      </c>
      <c r="E15" s="331">
        <v>45</v>
      </c>
      <c r="F15" s="522"/>
      <c r="G15" s="333">
        <f t="shared" si="0"/>
        <v>11552.899999999989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20</v>
      </c>
      <c r="C16" s="298">
        <v>46265</v>
      </c>
      <c r="D16" s="299" t="s">
        <v>193</v>
      </c>
      <c r="E16" s="522">
        <v>600</v>
      </c>
      <c r="F16" s="522"/>
      <c r="G16" s="333">
        <f t="shared" si="0"/>
        <v>11597.899999999989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287</v>
      </c>
      <c r="B17" s="330" t="s">
        <v>287</v>
      </c>
      <c r="C17" s="298">
        <v>46265</v>
      </c>
      <c r="D17" s="299" t="s">
        <v>423</v>
      </c>
      <c r="E17" s="522">
        <v>191.64</v>
      </c>
      <c r="F17" s="522">
        <v>191.64</v>
      </c>
      <c r="G17" s="333">
        <f t="shared" si="0"/>
        <v>12197.899999999989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46264</v>
      </c>
      <c r="D18" s="299" t="s">
        <v>1021</v>
      </c>
      <c r="E18" s="522">
        <v>58.54</v>
      </c>
      <c r="F18" s="522"/>
      <c r="G18" s="333">
        <f t="shared" si="0"/>
        <v>12197.899999999989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46264</v>
      </c>
      <c r="D19" s="299" t="s">
        <v>1021</v>
      </c>
      <c r="E19" s="522">
        <v>51.97</v>
      </c>
      <c r="F19" s="522"/>
      <c r="G19" s="333">
        <f t="shared" si="0"/>
        <v>12256.43999999999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46264</v>
      </c>
      <c r="D20" s="299" t="s">
        <v>431</v>
      </c>
      <c r="E20" s="522">
        <v>39.86</v>
      </c>
      <c r="F20" s="522"/>
      <c r="G20" s="333">
        <f t="shared" si="0"/>
        <v>12308.409999999989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46264</v>
      </c>
      <c r="D21" s="299" t="s">
        <v>831</v>
      </c>
      <c r="E21" s="522">
        <v>11.7</v>
      </c>
      <c r="F21" s="522"/>
      <c r="G21" s="333">
        <f t="shared" si="0"/>
        <v>12348.26999999999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46263</v>
      </c>
      <c r="D22" s="299" t="s">
        <v>353</v>
      </c>
      <c r="E22" s="522">
        <v>19.98</v>
      </c>
      <c r="F22" s="522"/>
      <c r="G22" s="333">
        <f t="shared" si="0"/>
        <v>12359.96999999999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46263</v>
      </c>
      <c r="D23" s="299" t="s">
        <v>312</v>
      </c>
      <c r="E23" s="522">
        <v>66.95</v>
      </c>
      <c r="F23" s="522"/>
      <c r="G23" s="333">
        <f t="shared" si="0"/>
        <v>12379.94999999999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46263</v>
      </c>
      <c r="D24" s="299" t="s">
        <v>295</v>
      </c>
      <c r="E24" s="522">
        <v>9.15</v>
      </c>
      <c r="F24" s="522"/>
      <c r="G24" s="333">
        <f t="shared" si="0"/>
        <v>12446.899999999991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46263</v>
      </c>
      <c r="D25" s="299" t="s">
        <v>358</v>
      </c>
      <c r="E25" s="522">
        <v>10.85</v>
      </c>
      <c r="F25" s="522"/>
      <c r="G25" s="333">
        <f t="shared" si="0"/>
        <v>12456.04999999999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291</v>
      </c>
      <c r="B26" s="330">
        <v>38</v>
      </c>
      <c r="C26" s="298">
        <v>46263</v>
      </c>
      <c r="D26" s="299" t="s">
        <v>293</v>
      </c>
      <c r="E26" s="522"/>
      <c r="F26" s="522">
        <v>4729.34</v>
      </c>
      <c r="G26" s="333">
        <f t="shared" si="0"/>
        <v>12466.899999999991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46262</v>
      </c>
      <c r="D27" s="299" t="s">
        <v>334</v>
      </c>
      <c r="E27" s="522">
        <v>26.1</v>
      </c>
      <c r="F27" s="522"/>
      <c r="G27" s="333">
        <f t="shared" si="0"/>
        <v>7737.5599999999913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46262</v>
      </c>
      <c r="D28" s="299" t="s">
        <v>473</v>
      </c>
      <c r="E28" s="522">
        <v>109.42</v>
      </c>
      <c r="F28" s="522"/>
      <c r="G28" s="333">
        <f t="shared" si="0"/>
        <v>7763.6599999999917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1</v>
      </c>
      <c r="C29" s="298">
        <v>46261</v>
      </c>
      <c r="D29" s="299" t="s">
        <v>311</v>
      </c>
      <c r="E29" s="522">
        <v>150.69999999999999</v>
      </c>
      <c r="F29" s="522"/>
      <c r="G29" s="333">
        <f t="shared" si="0"/>
        <v>7873.0799999999917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1</v>
      </c>
      <c r="C30" s="298">
        <v>46261</v>
      </c>
      <c r="D30" s="299" t="s">
        <v>428</v>
      </c>
      <c r="E30" s="522">
        <v>36.18</v>
      </c>
      <c r="F30" s="522"/>
      <c r="G30" s="333">
        <f t="shared" si="0"/>
        <v>8023.7799999999916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3</v>
      </c>
      <c r="C31" s="298">
        <v>46261</v>
      </c>
      <c r="D31" s="299" t="s">
        <v>983</v>
      </c>
      <c r="E31" s="522">
        <v>9.23</v>
      </c>
      <c r="F31" s="522"/>
      <c r="G31" s="333">
        <f t="shared" si="0"/>
        <v>8059.9599999999919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4</v>
      </c>
      <c r="C32" s="298">
        <v>46261</v>
      </c>
      <c r="D32" s="299" t="s">
        <v>310</v>
      </c>
      <c r="E32" s="522">
        <v>47.99</v>
      </c>
      <c r="F32" s="522"/>
      <c r="G32" s="333">
        <f t="shared" si="0"/>
        <v>8069.1899999999914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46261</v>
      </c>
      <c r="D33" s="299" t="s">
        <v>300</v>
      </c>
      <c r="E33" s="522">
        <v>53.12</v>
      </c>
      <c r="F33" s="522"/>
      <c r="G33" s="333">
        <f t="shared" si="0"/>
        <v>8117.1799999999912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46261</v>
      </c>
      <c r="D34" s="299" t="s">
        <v>1030</v>
      </c>
      <c r="E34" s="522">
        <v>20</v>
      </c>
      <c r="F34" s="522"/>
      <c r="G34" s="333">
        <f t="shared" si="0"/>
        <v>8170.2999999999911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46260</v>
      </c>
      <c r="D35" s="299" t="s">
        <v>1031</v>
      </c>
      <c r="E35" s="522">
        <v>11.38</v>
      </c>
      <c r="F35" s="522"/>
      <c r="G35" s="333">
        <f t="shared" si="0"/>
        <v>8190.2999999999911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46260</v>
      </c>
      <c r="D36" s="299" t="s">
        <v>1032</v>
      </c>
      <c r="E36" s="522">
        <v>74.91</v>
      </c>
      <c r="F36" s="522"/>
      <c r="G36" s="333">
        <f t="shared" ref="G36:G53" si="1">G37-E36+F36</f>
        <v>8201.6799999999912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42</v>
      </c>
      <c r="C37" s="298">
        <v>46260</v>
      </c>
      <c r="D37" s="299" t="s">
        <v>200</v>
      </c>
      <c r="E37" s="522">
        <v>59</v>
      </c>
      <c r="F37" s="522"/>
      <c r="G37" s="333">
        <f t="shared" si="1"/>
        <v>8276.5899999999911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43</v>
      </c>
      <c r="C38" s="298">
        <v>46260</v>
      </c>
      <c r="D38" s="299" t="s">
        <v>201</v>
      </c>
      <c r="E38" s="522">
        <v>42.84</v>
      </c>
      <c r="F38" s="522"/>
      <c r="G38" s="333">
        <f t="shared" si="1"/>
        <v>8335.5899999999911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291</v>
      </c>
      <c r="B39" s="330">
        <v>40</v>
      </c>
      <c r="C39" s="298">
        <v>46260</v>
      </c>
      <c r="D39" s="299" t="s">
        <v>316</v>
      </c>
      <c r="E39" s="522"/>
      <c r="F39" s="522">
        <v>59.74</v>
      </c>
      <c r="G39" s="333">
        <f t="shared" si="1"/>
        <v>8378.4299999999912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46260</v>
      </c>
      <c r="D40" s="299" t="s">
        <v>296</v>
      </c>
      <c r="E40" s="522">
        <v>78.510000000000005</v>
      </c>
      <c r="F40" s="522"/>
      <c r="G40" s="333">
        <f t="shared" si="1"/>
        <v>8318.6899999999914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46259</v>
      </c>
      <c r="D41" s="299" t="s">
        <v>312</v>
      </c>
      <c r="E41" s="522">
        <v>54.95</v>
      </c>
      <c r="F41" s="522"/>
      <c r="G41" s="333">
        <f t="shared" si="1"/>
        <v>8397.1999999999916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46259</v>
      </c>
      <c r="D42" s="299" t="s">
        <v>358</v>
      </c>
      <c r="E42" s="522">
        <v>5.28</v>
      </c>
      <c r="F42" s="522"/>
      <c r="G42" s="333">
        <f t="shared" si="1"/>
        <v>8452.1499999999924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46259</v>
      </c>
      <c r="D43" s="299" t="s">
        <v>308</v>
      </c>
      <c r="E43" s="522">
        <v>71.75</v>
      </c>
      <c r="F43" s="522"/>
      <c r="G43" s="333">
        <f t="shared" si="1"/>
        <v>8457.429999999993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46259</v>
      </c>
      <c r="D44" s="299" t="s">
        <v>1029</v>
      </c>
      <c r="E44" s="522">
        <v>30</v>
      </c>
      <c r="F44" s="522"/>
      <c r="G44" s="333">
        <f t="shared" si="1"/>
        <v>8529.179999999993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46259</v>
      </c>
      <c r="D45" s="299" t="s">
        <v>334</v>
      </c>
      <c r="E45" s="522">
        <v>18.18</v>
      </c>
      <c r="F45" s="522"/>
      <c r="G45" s="333">
        <f t="shared" si="1"/>
        <v>8559.179999999993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12</v>
      </c>
      <c r="C46" s="298">
        <v>46259</v>
      </c>
      <c r="D46" s="299" t="s">
        <v>314</v>
      </c>
      <c r="E46" s="522">
        <v>225</v>
      </c>
      <c r="F46" s="522"/>
      <c r="G46" s="333">
        <f t="shared" si="1"/>
        <v>8577.3599999999933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46259</v>
      </c>
      <c r="D47" s="299" t="s">
        <v>1027</v>
      </c>
      <c r="E47" s="522">
        <v>-125</v>
      </c>
      <c r="F47" s="522"/>
      <c r="G47" s="333">
        <f t="shared" si="1"/>
        <v>8802.3599999999933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5</v>
      </c>
      <c r="C48" s="298">
        <v>46259</v>
      </c>
      <c r="D48" s="299" t="s">
        <v>1026</v>
      </c>
      <c r="E48" s="522">
        <v>-125</v>
      </c>
      <c r="F48" s="522"/>
      <c r="G48" s="333">
        <f t="shared" si="1"/>
        <v>8677.3599999999933</v>
      </c>
      <c r="H48" s="334" t="s">
        <v>298</v>
      </c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287</v>
      </c>
      <c r="B49" s="330" t="s">
        <v>287</v>
      </c>
      <c r="C49" s="298">
        <v>46259</v>
      </c>
      <c r="D49" s="299" t="s">
        <v>1028</v>
      </c>
      <c r="E49" s="522"/>
      <c r="F49" s="522">
        <v>430</v>
      </c>
      <c r="G49" s="333">
        <f t="shared" si="1"/>
        <v>8552.3599999999933</v>
      </c>
      <c r="H49" s="334" t="s">
        <v>298</v>
      </c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287</v>
      </c>
      <c r="B50" s="330" t="s">
        <v>287</v>
      </c>
      <c r="C50" s="298">
        <v>46259</v>
      </c>
      <c r="D50" s="299" t="s">
        <v>1028</v>
      </c>
      <c r="E50" s="522">
        <v>430</v>
      </c>
      <c r="F50" s="522"/>
      <c r="G50" s="333">
        <f t="shared" si="1"/>
        <v>8122.3599999999933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46259</v>
      </c>
      <c r="D51" s="299" t="s">
        <v>358</v>
      </c>
      <c r="E51" s="522">
        <v>37.71</v>
      </c>
      <c r="F51" s="522"/>
      <c r="G51" s="333">
        <f t="shared" si="1"/>
        <v>8552.3599999999933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291</v>
      </c>
      <c r="B52" s="330">
        <v>41</v>
      </c>
      <c r="C52" s="298">
        <v>46258</v>
      </c>
      <c r="D52" s="299" t="s">
        <v>1023</v>
      </c>
      <c r="E52" s="522"/>
      <c r="F52" s="522">
        <v>800</v>
      </c>
      <c r="G52" s="333">
        <f t="shared" si="1"/>
        <v>8590.0699999999924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46258</v>
      </c>
      <c r="D53" s="299" t="s">
        <v>300</v>
      </c>
      <c r="E53" s="522">
        <v>63.98</v>
      </c>
      <c r="F53" s="522"/>
      <c r="G53" s="333">
        <f t="shared" si="1"/>
        <v>7790.0699999999924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8</v>
      </c>
      <c r="C54" s="298">
        <v>46258</v>
      </c>
      <c r="D54" s="299" t="s">
        <v>296</v>
      </c>
      <c r="E54" s="522">
        <v>15.3</v>
      </c>
      <c r="F54" s="522"/>
      <c r="G54" s="333">
        <f t="shared" ref="G54:G67" si="2">G55-E54+F54</f>
        <v>7854.049999999992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4</v>
      </c>
      <c r="C55" s="298">
        <v>46258</v>
      </c>
      <c r="D55" s="299" t="s">
        <v>296</v>
      </c>
      <c r="E55" s="522">
        <v>41.09</v>
      </c>
      <c r="F55" s="522"/>
      <c r="G55" s="333">
        <f t="shared" si="2"/>
        <v>7869.3499999999922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6</v>
      </c>
      <c r="C56" s="298">
        <v>46258</v>
      </c>
      <c r="D56" s="299" t="s">
        <v>300</v>
      </c>
      <c r="E56" s="522">
        <v>51.08</v>
      </c>
      <c r="F56" s="522"/>
      <c r="G56" s="333">
        <f t="shared" si="2"/>
        <v>7910.4399999999923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6</v>
      </c>
      <c r="C57" s="298">
        <v>46258</v>
      </c>
      <c r="D57" s="299" t="s">
        <v>300</v>
      </c>
      <c r="E57" s="522">
        <v>66.010000000000005</v>
      </c>
      <c r="F57" s="522"/>
      <c r="G57" s="333">
        <f t="shared" si="2"/>
        <v>7961.5199999999923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5</v>
      </c>
      <c r="C58" s="298">
        <v>46256</v>
      </c>
      <c r="D58" s="299" t="s">
        <v>1024</v>
      </c>
      <c r="E58" s="522">
        <v>134.19</v>
      </c>
      <c r="F58" s="522"/>
      <c r="G58" s="333">
        <f t="shared" si="2"/>
        <v>8027.5299999999925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5</v>
      </c>
      <c r="C59" s="298">
        <v>46256</v>
      </c>
      <c r="D59" s="299" t="s">
        <v>1019</v>
      </c>
      <c r="E59" s="522">
        <v>50</v>
      </c>
      <c r="F59" s="522"/>
      <c r="G59" s="333">
        <f t="shared" si="2"/>
        <v>8161.7199999999921</v>
      </c>
      <c r="H59" s="334" t="s">
        <v>298</v>
      </c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8</v>
      </c>
      <c r="C60" s="298">
        <v>46255</v>
      </c>
      <c r="D60" s="299" t="s">
        <v>319</v>
      </c>
      <c r="E60" s="522">
        <v>39.270000000000003</v>
      </c>
      <c r="F60" s="522"/>
      <c r="G60" s="333">
        <f t="shared" si="2"/>
        <v>8211.7199999999921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46255</v>
      </c>
      <c r="D61" s="299" t="s">
        <v>319</v>
      </c>
      <c r="E61" s="522">
        <v>8.48</v>
      </c>
      <c r="F61" s="522"/>
      <c r="G61" s="333">
        <f t="shared" si="2"/>
        <v>8250.9899999999925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6</v>
      </c>
      <c r="C62" s="298">
        <v>46255</v>
      </c>
      <c r="D62" s="299" t="s">
        <v>397</v>
      </c>
      <c r="E62" s="522">
        <v>157.32</v>
      </c>
      <c r="F62" s="522"/>
      <c r="G62" s="333">
        <f t="shared" si="2"/>
        <v>8259.4699999999921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7</v>
      </c>
      <c r="C63" s="298">
        <v>46254</v>
      </c>
      <c r="D63" s="299" t="s">
        <v>1025</v>
      </c>
      <c r="E63" s="522">
        <v>100</v>
      </c>
      <c r="F63" s="522"/>
      <c r="G63" s="333">
        <f t="shared" si="2"/>
        <v>8416.7899999999918</v>
      </c>
      <c r="H63" s="334" t="s">
        <v>298</v>
      </c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46254</v>
      </c>
      <c r="D64" s="299" t="s">
        <v>319</v>
      </c>
      <c r="E64" s="522">
        <v>119.58</v>
      </c>
      <c r="F64" s="522"/>
      <c r="G64" s="333">
        <f t="shared" si="2"/>
        <v>8516.7899999999918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291</v>
      </c>
      <c r="B65" s="330">
        <v>39</v>
      </c>
      <c r="C65" s="298">
        <v>46254</v>
      </c>
      <c r="D65" s="299" t="s">
        <v>292</v>
      </c>
      <c r="E65" s="522"/>
      <c r="F65" s="522">
        <v>2763.78</v>
      </c>
      <c r="G65" s="333">
        <f t="shared" si="2"/>
        <v>8636.3699999999917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46253</v>
      </c>
      <c r="D66" s="299" t="s">
        <v>891</v>
      </c>
      <c r="E66" s="522">
        <v>219.38</v>
      </c>
      <c r="F66" s="522">
        <v>219.38</v>
      </c>
      <c r="G66" s="333">
        <f t="shared" si="2"/>
        <v>5872.5899999999911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46253</v>
      </c>
      <c r="D67" s="299" t="s">
        <v>923</v>
      </c>
      <c r="E67" s="522">
        <v>7.46</v>
      </c>
      <c r="F67" s="522"/>
      <c r="G67" s="333">
        <f t="shared" si="2"/>
        <v>5872.5899999999911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22</v>
      </c>
      <c r="C68" s="298">
        <v>46253</v>
      </c>
      <c r="D68" s="299" t="s">
        <v>323</v>
      </c>
      <c r="E68" s="522">
        <v>23.42</v>
      </c>
      <c r="F68" s="522"/>
      <c r="G68" s="333">
        <f t="shared" ref="G68:G70" si="3">G69-E68+F68</f>
        <v>5880.0499999999911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46252</v>
      </c>
      <c r="D69" s="299" t="s">
        <v>319</v>
      </c>
      <c r="E69" s="522">
        <v>13</v>
      </c>
      <c r="F69" s="522"/>
      <c r="G69" s="333">
        <f t="shared" si="3"/>
        <v>5903.4699999999912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22</v>
      </c>
      <c r="C70" s="298">
        <v>46252</v>
      </c>
      <c r="D70" s="299" t="s">
        <v>930</v>
      </c>
      <c r="E70" s="522">
        <v>13.84</v>
      </c>
      <c r="F70" s="522"/>
      <c r="G70" s="333">
        <f t="shared" si="3"/>
        <v>5916.4699999999912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46252</v>
      </c>
      <c r="D71" s="299" t="s">
        <v>1020</v>
      </c>
      <c r="E71" s="522">
        <v>2518.46</v>
      </c>
      <c r="F71" s="522">
        <v>2518.46</v>
      </c>
      <c r="G71" s="333">
        <f t="shared" ref="G71:G133" si="4">G72-E71+F71</f>
        <v>5930.3099999999913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6</v>
      </c>
      <c r="C72" s="298">
        <v>46252</v>
      </c>
      <c r="D72" s="299" t="s">
        <v>322</v>
      </c>
      <c r="E72" s="522">
        <v>25</v>
      </c>
      <c r="F72" s="522"/>
      <c r="G72" s="333">
        <f t="shared" si="4"/>
        <v>5930.3099999999913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21</v>
      </c>
      <c r="C73" s="298">
        <v>46251</v>
      </c>
      <c r="D73" s="299" t="s">
        <v>194</v>
      </c>
      <c r="E73" s="522">
        <v>81</v>
      </c>
      <c r="F73" s="522"/>
      <c r="G73" s="333">
        <f t="shared" si="4"/>
        <v>5955.3099999999913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294</v>
      </c>
      <c r="B74" s="330">
        <v>42</v>
      </c>
      <c r="C74" s="298">
        <v>46251</v>
      </c>
      <c r="D74" s="299" t="s">
        <v>333</v>
      </c>
      <c r="E74" s="522">
        <v>22.35</v>
      </c>
      <c r="F74" s="522"/>
      <c r="G74" s="333">
        <f t="shared" si="4"/>
        <v>6036.3099999999913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43</v>
      </c>
      <c r="C75" s="298">
        <v>46251</v>
      </c>
      <c r="D75" s="299" t="s">
        <v>333</v>
      </c>
      <c r="E75" s="522">
        <v>22.35</v>
      </c>
      <c r="F75" s="522"/>
      <c r="G75" s="333">
        <f t="shared" si="4"/>
        <v>6058.6599999999917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1</v>
      </c>
      <c r="C76" s="298">
        <v>46251</v>
      </c>
      <c r="D76" s="299" t="s">
        <v>329</v>
      </c>
      <c r="E76" s="522">
        <v>120</v>
      </c>
      <c r="F76" s="522"/>
      <c r="G76" s="333">
        <f t="shared" si="4"/>
        <v>6081.009999999992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46251</v>
      </c>
      <c r="D77" s="299" t="s">
        <v>332</v>
      </c>
      <c r="E77" s="522">
        <v>15.5</v>
      </c>
      <c r="F77" s="522"/>
      <c r="G77" s="333">
        <f t="shared" si="4"/>
        <v>6201.009999999992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46251</v>
      </c>
      <c r="D78" s="299" t="s">
        <v>1003</v>
      </c>
      <c r="E78" s="522">
        <v>30</v>
      </c>
      <c r="F78" s="522"/>
      <c r="G78" s="333">
        <f t="shared" si="4"/>
        <v>6216.509999999992</v>
      </c>
      <c r="H78" s="334" t="s">
        <v>298</v>
      </c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17</v>
      </c>
      <c r="C79" s="298">
        <v>46251</v>
      </c>
      <c r="D79" s="299" t="s">
        <v>188</v>
      </c>
      <c r="E79" s="522">
        <v>42.65</v>
      </c>
      <c r="F79" s="522"/>
      <c r="G79" s="333">
        <f t="shared" si="4"/>
        <v>6246.509999999992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11</v>
      </c>
      <c r="C80" s="298">
        <v>46251</v>
      </c>
      <c r="D80" s="299" t="s">
        <v>178</v>
      </c>
      <c r="E80" s="522">
        <v>256.83999999999997</v>
      </c>
      <c r="F80" s="522"/>
      <c r="G80" s="333">
        <f t="shared" si="4"/>
        <v>6289.1599999999917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23</v>
      </c>
      <c r="C81" s="298">
        <v>46251</v>
      </c>
      <c r="D81" s="299" t="s">
        <v>63</v>
      </c>
      <c r="E81" s="522">
        <v>529.46</v>
      </c>
      <c r="F81" s="522"/>
      <c r="G81" s="333">
        <f t="shared" si="4"/>
        <v>6545.9999999999918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1</v>
      </c>
      <c r="C82" s="298">
        <v>46250</v>
      </c>
      <c r="D82" s="299" t="s">
        <v>1021</v>
      </c>
      <c r="E82" s="522">
        <v>25.5</v>
      </c>
      <c r="F82" s="522"/>
      <c r="G82" s="333">
        <f t="shared" si="4"/>
        <v>7075.4599999999919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46250</v>
      </c>
      <c r="D83" s="299" t="s">
        <v>340</v>
      </c>
      <c r="E83" s="522">
        <v>21.3</v>
      </c>
      <c r="F83" s="522"/>
      <c r="G83" s="333">
        <f t="shared" si="4"/>
        <v>7100.9599999999919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46250</v>
      </c>
      <c r="D84" s="299" t="s">
        <v>1021</v>
      </c>
      <c r="E84" s="522">
        <v>28.1</v>
      </c>
      <c r="F84" s="522"/>
      <c r="G84" s="333">
        <f t="shared" si="4"/>
        <v>7122.259999999992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46250</v>
      </c>
      <c r="D85" s="299" t="s">
        <v>319</v>
      </c>
      <c r="E85" s="522">
        <v>13.58</v>
      </c>
      <c r="F85" s="522"/>
      <c r="G85" s="333">
        <f t="shared" si="4"/>
        <v>7150.3599999999924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7</v>
      </c>
      <c r="C86" s="298">
        <v>46250</v>
      </c>
      <c r="D86" s="299" t="s">
        <v>300</v>
      </c>
      <c r="E86" s="522">
        <v>85.15</v>
      </c>
      <c r="F86" s="522"/>
      <c r="G86" s="333">
        <f t="shared" si="4"/>
        <v>7163.9399999999923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6</v>
      </c>
      <c r="C87" s="298">
        <v>46250</v>
      </c>
      <c r="D87" s="299" t="s">
        <v>300</v>
      </c>
      <c r="E87" s="522">
        <v>33</v>
      </c>
      <c r="F87" s="522"/>
      <c r="G87" s="333">
        <f t="shared" si="4"/>
        <v>7249.089999999992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1</v>
      </c>
      <c r="C88" s="298">
        <v>46249</v>
      </c>
      <c r="D88" s="299" t="s">
        <v>831</v>
      </c>
      <c r="E88" s="522">
        <v>72.239999999999995</v>
      </c>
      <c r="F88" s="522"/>
      <c r="G88" s="333">
        <f t="shared" si="4"/>
        <v>7282.089999999992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46249</v>
      </c>
      <c r="D89" s="299" t="s">
        <v>428</v>
      </c>
      <c r="E89" s="522">
        <v>46</v>
      </c>
      <c r="F89" s="522"/>
      <c r="G89" s="333">
        <f t="shared" si="4"/>
        <v>7354.3299999999917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4</v>
      </c>
      <c r="C90" s="298">
        <v>46249</v>
      </c>
      <c r="D90" s="299" t="s">
        <v>329</v>
      </c>
      <c r="E90" s="522">
        <v>32.06</v>
      </c>
      <c r="F90" s="522"/>
      <c r="G90" s="333">
        <f t="shared" si="4"/>
        <v>7400.3299999999917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46249</v>
      </c>
      <c r="D91" s="299" t="s">
        <v>300</v>
      </c>
      <c r="E91" s="522">
        <v>18.079999999999998</v>
      </c>
      <c r="F91" s="522"/>
      <c r="G91" s="333">
        <f t="shared" si="4"/>
        <v>7432.3899999999921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7</v>
      </c>
      <c r="C92" s="298">
        <v>46248</v>
      </c>
      <c r="D92" s="299" t="s">
        <v>1022</v>
      </c>
      <c r="E92" s="522">
        <v>37.26</v>
      </c>
      <c r="F92" s="522"/>
      <c r="G92" s="333">
        <f t="shared" si="4"/>
        <v>7450.4699999999921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7</v>
      </c>
      <c r="C93" s="298">
        <v>46248</v>
      </c>
      <c r="D93" s="299" t="s">
        <v>444</v>
      </c>
      <c r="E93" s="522">
        <v>151.94</v>
      </c>
      <c r="F93" s="522"/>
      <c r="G93" s="333">
        <f t="shared" si="4"/>
        <v>7487.7299999999923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291</v>
      </c>
      <c r="B94" s="330">
        <v>38</v>
      </c>
      <c r="C94" s="298">
        <v>46248</v>
      </c>
      <c r="D94" s="299" t="s">
        <v>293</v>
      </c>
      <c r="E94" s="522"/>
      <c r="F94" s="522">
        <v>4729.33</v>
      </c>
      <c r="G94" s="333">
        <f t="shared" si="4"/>
        <v>7639.6699999999919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46247</v>
      </c>
      <c r="D95" s="299" t="s">
        <v>319</v>
      </c>
      <c r="E95" s="522">
        <v>237.21</v>
      </c>
      <c r="F95" s="522"/>
      <c r="G95" s="333">
        <f t="shared" si="4"/>
        <v>2910.339999999992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6</v>
      </c>
      <c r="C96" s="298">
        <v>46246</v>
      </c>
      <c r="D96" s="299" t="s">
        <v>412</v>
      </c>
      <c r="E96" s="522">
        <v>-3.54</v>
      </c>
      <c r="F96" s="522"/>
      <c r="G96" s="333">
        <f t="shared" si="4"/>
        <v>3147.549999999992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19</v>
      </c>
      <c r="C97" s="298">
        <v>46246</v>
      </c>
      <c r="D97" s="299" t="s">
        <v>191</v>
      </c>
      <c r="E97" s="522">
        <v>200</v>
      </c>
      <c r="F97" s="522"/>
      <c r="G97" s="333">
        <f t="shared" si="4"/>
        <v>3144.009999999992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335</v>
      </c>
      <c r="B98" s="330" t="s">
        <v>335</v>
      </c>
      <c r="C98" s="298">
        <v>46246</v>
      </c>
      <c r="D98" s="299" t="s">
        <v>336</v>
      </c>
      <c r="E98" s="522">
        <v>63.55</v>
      </c>
      <c r="F98" s="522"/>
      <c r="G98" s="333">
        <f t="shared" si="4"/>
        <v>3344.009999999992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15</v>
      </c>
      <c r="C99" s="298">
        <v>46246</v>
      </c>
      <c r="D99" s="299" t="s">
        <v>185</v>
      </c>
      <c r="E99" s="522">
        <v>64.28</v>
      </c>
      <c r="F99" s="522"/>
      <c r="G99" s="333">
        <f t="shared" si="4"/>
        <v>3407.5599999999922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46245</v>
      </c>
      <c r="D100" s="299" t="s">
        <v>352</v>
      </c>
      <c r="E100" s="522">
        <v>21.29</v>
      </c>
      <c r="F100" s="522"/>
      <c r="G100" s="333">
        <f t="shared" si="4"/>
        <v>3471.8399999999924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46245</v>
      </c>
      <c r="D101" s="299" t="s">
        <v>427</v>
      </c>
      <c r="E101" s="522">
        <v>-130</v>
      </c>
      <c r="F101" s="522"/>
      <c r="G101" s="333">
        <f t="shared" si="4"/>
        <v>3493.1299999999924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291</v>
      </c>
      <c r="B102" s="330">
        <v>41</v>
      </c>
      <c r="C102" s="298">
        <v>46244</v>
      </c>
      <c r="D102" s="299" t="s">
        <v>1011</v>
      </c>
      <c r="E102" s="522"/>
      <c r="F102" s="522">
        <v>800</v>
      </c>
      <c r="G102" s="333">
        <f t="shared" si="4"/>
        <v>3363.1299999999924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22</v>
      </c>
      <c r="C103" s="298">
        <v>46244</v>
      </c>
      <c r="D103" s="299" t="s">
        <v>979</v>
      </c>
      <c r="E103" s="522">
        <v>5.31</v>
      </c>
      <c r="F103" s="522"/>
      <c r="G103" s="333">
        <f t="shared" si="4"/>
        <v>2563.1299999999924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8</v>
      </c>
      <c r="C104" s="298">
        <v>46244</v>
      </c>
      <c r="D104" s="299" t="s">
        <v>319</v>
      </c>
      <c r="E104" s="522">
        <v>9.5</v>
      </c>
      <c r="F104" s="522"/>
      <c r="G104" s="333">
        <f t="shared" si="4"/>
        <v>2568.4399999999923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46244</v>
      </c>
      <c r="D105" s="299" t="s">
        <v>334</v>
      </c>
      <c r="E105" s="522">
        <v>16.16</v>
      </c>
      <c r="F105" s="522"/>
      <c r="G105" s="333">
        <f t="shared" si="4"/>
        <v>2577.9399999999923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5</v>
      </c>
      <c r="C106" s="298">
        <v>46243</v>
      </c>
      <c r="D106" s="299" t="s">
        <v>854</v>
      </c>
      <c r="E106" s="522">
        <v>10.68</v>
      </c>
      <c r="F106" s="522"/>
      <c r="G106" s="333">
        <f t="shared" si="4"/>
        <v>2594.0999999999922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46243</v>
      </c>
      <c r="D107" s="299" t="s">
        <v>845</v>
      </c>
      <c r="E107" s="522">
        <v>116.04</v>
      </c>
      <c r="F107" s="522">
        <v>116.04</v>
      </c>
      <c r="G107" s="333">
        <f t="shared" si="4"/>
        <v>2604.779999999992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46243</v>
      </c>
      <c r="D108" s="299" t="s">
        <v>306</v>
      </c>
      <c r="E108" s="522">
        <v>228.43</v>
      </c>
      <c r="F108" s="522"/>
      <c r="G108" s="333">
        <f t="shared" si="4"/>
        <v>2604.779999999992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4</v>
      </c>
      <c r="C109" s="298">
        <v>46242</v>
      </c>
      <c r="D109" s="299" t="s">
        <v>319</v>
      </c>
      <c r="E109" s="522">
        <v>39.92</v>
      </c>
      <c r="F109" s="522"/>
      <c r="G109" s="333">
        <f t="shared" si="4"/>
        <v>2833.2099999999919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4</v>
      </c>
      <c r="C110" s="298">
        <v>46242</v>
      </c>
      <c r="D110" s="299" t="s">
        <v>296</v>
      </c>
      <c r="E110" s="522">
        <v>73.16</v>
      </c>
      <c r="F110" s="522"/>
      <c r="G110" s="333">
        <f t="shared" si="4"/>
        <v>2873.1299999999919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46242</v>
      </c>
      <c r="D111" s="299" t="s">
        <v>300</v>
      </c>
      <c r="E111" s="522">
        <v>28.7</v>
      </c>
      <c r="F111" s="522"/>
      <c r="G111" s="333">
        <f t="shared" si="4"/>
        <v>2946.2899999999918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46242</v>
      </c>
      <c r="D112" s="299" t="s">
        <v>345</v>
      </c>
      <c r="E112" s="522">
        <v>121.55</v>
      </c>
      <c r="F112" s="522"/>
      <c r="G112" s="333">
        <f t="shared" si="4"/>
        <v>2974.9899999999916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46242</v>
      </c>
      <c r="D113" s="299" t="s">
        <v>1016</v>
      </c>
      <c r="E113" s="522">
        <v>25</v>
      </c>
      <c r="F113" s="522"/>
      <c r="G113" s="333">
        <f t="shared" si="4"/>
        <v>3096.5399999999918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46242</v>
      </c>
      <c r="D114" s="299" t="s">
        <v>353</v>
      </c>
      <c r="E114" s="522">
        <v>21.99</v>
      </c>
      <c r="F114" s="522"/>
      <c r="G114" s="333">
        <f t="shared" si="4"/>
        <v>3121.5399999999918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5</v>
      </c>
      <c r="C115" s="298">
        <v>46242</v>
      </c>
      <c r="D115" s="299" t="s">
        <v>1019</v>
      </c>
      <c r="E115" s="522">
        <v>60</v>
      </c>
      <c r="F115" s="522"/>
      <c r="G115" s="333">
        <f t="shared" si="4"/>
        <v>3143.5299999999916</v>
      </c>
      <c r="H115" s="334" t="s">
        <v>298</v>
      </c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8</v>
      </c>
      <c r="C116" s="298">
        <v>46241</v>
      </c>
      <c r="D116" s="299" t="s">
        <v>319</v>
      </c>
      <c r="E116" s="522">
        <v>19.690000000000001</v>
      </c>
      <c r="F116" s="522"/>
      <c r="G116" s="333">
        <f t="shared" si="4"/>
        <v>3203.5299999999916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46241</v>
      </c>
      <c r="D117" s="299" t="s">
        <v>296</v>
      </c>
      <c r="E117" s="522">
        <v>8.93</v>
      </c>
      <c r="F117" s="522"/>
      <c r="G117" s="333">
        <f t="shared" si="4"/>
        <v>3223.2199999999916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6</v>
      </c>
      <c r="C118" s="298">
        <v>46241</v>
      </c>
      <c r="D118" s="299" t="s">
        <v>320</v>
      </c>
      <c r="E118" s="522">
        <v>178.24</v>
      </c>
      <c r="F118" s="522"/>
      <c r="G118" s="333">
        <f t="shared" si="4"/>
        <v>3232.1499999999915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46241</v>
      </c>
      <c r="D119" s="299" t="s">
        <v>404</v>
      </c>
      <c r="E119" s="522">
        <v>107.68</v>
      </c>
      <c r="F119" s="522"/>
      <c r="G119" s="333">
        <f t="shared" si="4"/>
        <v>3410.3899999999917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335</v>
      </c>
      <c r="B120" s="330" t="s">
        <v>335</v>
      </c>
      <c r="C120" s="298">
        <v>46241</v>
      </c>
      <c r="D120" s="299" t="s">
        <v>447</v>
      </c>
      <c r="E120" s="522">
        <v>83.63</v>
      </c>
      <c r="F120" s="522"/>
      <c r="G120" s="333">
        <f t="shared" si="4"/>
        <v>3518.0699999999915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9</v>
      </c>
      <c r="C121" s="298">
        <v>46241</v>
      </c>
      <c r="D121" s="299" t="s">
        <v>58</v>
      </c>
      <c r="E121" s="522">
        <v>1231.68</v>
      </c>
      <c r="F121" s="522"/>
      <c r="G121" s="333">
        <f t="shared" si="4"/>
        <v>3601.6999999999916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46240</v>
      </c>
      <c r="D122" s="299" t="s">
        <v>1017</v>
      </c>
      <c r="E122" s="522">
        <v>33.700000000000003</v>
      </c>
      <c r="F122" s="522"/>
      <c r="G122" s="333">
        <f t="shared" si="4"/>
        <v>4833.3799999999919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46240</v>
      </c>
      <c r="D123" s="299" t="s">
        <v>347</v>
      </c>
      <c r="E123" s="522">
        <v>23.33</v>
      </c>
      <c r="F123" s="522"/>
      <c r="G123" s="333">
        <f t="shared" si="4"/>
        <v>4867.0799999999917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14</v>
      </c>
      <c r="C124" s="298">
        <v>46240</v>
      </c>
      <c r="D124" s="299" t="s">
        <v>958</v>
      </c>
      <c r="E124" s="522">
        <v>66.67</v>
      </c>
      <c r="F124" s="522"/>
      <c r="G124" s="333">
        <f t="shared" si="4"/>
        <v>4890.4099999999917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46240</v>
      </c>
      <c r="D125" s="299" t="s">
        <v>344</v>
      </c>
      <c r="E125" s="522">
        <v>75</v>
      </c>
      <c r="F125" s="522"/>
      <c r="G125" s="333">
        <f t="shared" si="4"/>
        <v>4957.0799999999917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13</v>
      </c>
      <c r="C126" s="298">
        <v>46240</v>
      </c>
      <c r="D126" s="299" t="s">
        <v>182</v>
      </c>
      <c r="E126" s="522">
        <v>331.81</v>
      </c>
      <c r="F126" s="522"/>
      <c r="G126" s="333">
        <f t="shared" si="4"/>
        <v>5032.0799999999917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291</v>
      </c>
      <c r="B127" s="330">
        <v>39</v>
      </c>
      <c r="C127" s="298">
        <v>46240</v>
      </c>
      <c r="D127" s="299" t="s">
        <v>292</v>
      </c>
      <c r="E127" s="522"/>
      <c r="F127" s="522">
        <v>2763.78</v>
      </c>
      <c r="G127" s="333">
        <f t="shared" si="4"/>
        <v>5363.8899999999921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46239</v>
      </c>
      <c r="D128" s="299" t="s">
        <v>353</v>
      </c>
      <c r="E128" s="522">
        <v>36.549999999999997</v>
      </c>
      <c r="F128" s="522"/>
      <c r="G128" s="333">
        <f t="shared" si="4"/>
        <v>2600.1099999999915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4</v>
      </c>
      <c r="C129" s="298">
        <v>46239</v>
      </c>
      <c r="D129" s="299" t="s">
        <v>310</v>
      </c>
      <c r="E129" s="522">
        <v>40.76</v>
      </c>
      <c r="F129" s="522"/>
      <c r="G129" s="333">
        <f t="shared" si="4"/>
        <v>2636.6599999999917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46239</v>
      </c>
      <c r="D130" s="299" t="s">
        <v>310</v>
      </c>
      <c r="E130" s="522">
        <v>5.86</v>
      </c>
      <c r="F130" s="522"/>
      <c r="G130" s="333">
        <f t="shared" si="4"/>
        <v>2677.4199999999919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46239</v>
      </c>
      <c r="D131" s="299" t="s">
        <v>296</v>
      </c>
      <c r="E131" s="522">
        <v>63.22</v>
      </c>
      <c r="F131" s="522"/>
      <c r="G131" s="333">
        <f t="shared" si="4"/>
        <v>2683.279999999992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46239</v>
      </c>
      <c r="D132" s="299" t="s">
        <v>1012</v>
      </c>
      <c r="E132" s="522">
        <v>49.41</v>
      </c>
      <c r="F132" s="522"/>
      <c r="G132" s="333">
        <f t="shared" si="4"/>
        <v>2746.4999999999918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5</v>
      </c>
      <c r="C133" s="298">
        <v>46239</v>
      </c>
      <c r="D133" s="299" t="s">
        <v>1013</v>
      </c>
      <c r="E133" s="522">
        <v>-60</v>
      </c>
      <c r="F133" s="522"/>
      <c r="G133" s="333">
        <f t="shared" si="4"/>
        <v>2795.9099999999917</v>
      </c>
      <c r="H133" s="334" t="s">
        <v>298</v>
      </c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5</v>
      </c>
      <c r="C134" s="298">
        <v>46239</v>
      </c>
      <c r="D134" s="299" t="s">
        <v>1013</v>
      </c>
      <c r="E134" s="522">
        <v>263.89</v>
      </c>
      <c r="F134" s="522"/>
      <c r="G134" s="333">
        <f t="shared" ref="G134:G164" si="5">G135-E134+F134</f>
        <v>2735.9099999999917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46239</v>
      </c>
      <c r="D135" s="299" t="s">
        <v>1014</v>
      </c>
      <c r="E135" s="522">
        <v>25</v>
      </c>
      <c r="F135" s="522"/>
      <c r="G135" s="333">
        <f t="shared" si="5"/>
        <v>2999.7999999999915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46239</v>
      </c>
      <c r="D136" s="299" t="s">
        <v>1015</v>
      </c>
      <c r="E136" s="522">
        <v>36.81</v>
      </c>
      <c r="F136" s="522"/>
      <c r="G136" s="333">
        <f t="shared" si="5"/>
        <v>3024.7999999999915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291</v>
      </c>
      <c r="B137" s="330">
        <v>40</v>
      </c>
      <c r="C137" s="298">
        <v>46239</v>
      </c>
      <c r="D137" s="299" t="s">
        <v>316</v>
      </c>
      <c r="E137" s="522"/>
      <c r="F137" s="522">
        <v>837.18</v>
      </c>
      <c r="G137" s="333">
        <f t="shared" si="5"/>
        <v>3061.6099999999915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46238</v>
      </c>
      <c r="D138" s="299" t="s">
        <v>1010</v>
      </c>
      <c r="E138" s="522">
        <v>10</v>
      </c>
      <c r="F138" s="522"/>
      <c r="G138" s="333">
        <f t="shared" si="5"/>
        <v>2224.4299999999917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17</v>
      </c>
      <c r="C139" s="298">
        <v>46238</v>
      </c>
      <c r="D139" s="299" t="s">
        <v>370</v>
      </c>
      <c r="E139" s="522">
        <v>99</v>
      </c>
      <c r="F139" s="522"/>
      <c r="G139" s="333">
        <f t="shared" si="5"/>
        <v>2234.4299999999917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14</v>
      </c>
      <c r="C140" s="298">
        <v>46238</v>
      </c>
      <c r="D140" s="299" t="s">
        <v>367</v>
      </c>
      <c r="E140" s="522">
        <v>70.25</v>
      </c>
      <c r="F140" s="522"/>
      <c r="G140" s="333">
        <f t="shared" si="5"/>
        <v>2333.4299999999917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284</v>
      </c>
      <c r="B141" s="330">
        <v>37</v>
      </c>
      <c r="C141" s="298">
        <v>46238</v>
      </c>
      <c r="D141" s="299" t="s">
        <v>374</v>
      </c>
      <c r="E141" s="522">
        <v>50</v>
      </c>
      <c r="F141" s="522"/>
      <c r="G141" s="333">
        <f t="shared" si="5"/>
        <v>2403.6799999999917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4</v>
      </c>
      <c r="C142" s="298">
        <v>46237</v>
      </c>
      <c r="D142" s="299" t="s">
        <v>296</v>
      </c>
      <c r="E142" s="522">
        <v>41.93</v>
      </c>
      <c r="F142" s="522"/>
      <c r="G142" s="333">
        <f t="shared" si="5"/>
        <v>2453.6799999999917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46237</v>
      </c>
      <c r="D143" s="299" t="s">
        <v>334</v>
      </c>
      <c r="E143" s="522">
        <v>15.09</v>
      </c>
      <c r="F143" s="522"/>
      <c r="G143" s="333">
        <f t="shared" si="5"/>
        <v>2495.6099999999915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22</v>
      </c>
      <c r="C144" s="298">
        <v>46237</v>
      </c>
      <c r="D144" s="299" t="s">
        <v>953</v>
      </c>
      <c r="E144" s="522">
        <v>12.77</v>
      </c>
      <c r="F144" s="522"/>
      <c r="G144" s="333">
        <f t="shared" si="5"/>
        <v>2510.6999999999916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1</v>
      </c>
      <c r="C145" s="298">
        <v>46236</v>
      </c>
      <c r="D145" s="299" t="s">
        <v>306</v>
      </c>
      <c r="E145" s="522">
        <v>132.79</v>
      </c>
      <c r="F145" s="522"/>
      <c r="G145" s="333">
        <f t="shared" si="5"/>
        <v>2523.4699999999916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46236</v>
      </c>
      <c r="D146" s="299" t="s">
        <v>358</v>
      </c>
      <c r="E146" s="522">
        <v>10.25</v>
      </c>
      <c r="F146" s="522"/>
      <c r="G146" s="333">
        <f t="shared" si="5"/>
        <v>2656.2599999999916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46236</v>
      </c>
      <c r="D147" s="299" t="s">
        <v>300</v>
      </c>
      <c r="E147" s="522">
        <v>24.48</v>
      </c>
      <c r="F147" s="522"/>
      <c r="G147" s="333">
        <f t="shared" si="5"/>
        <v>2666.5099999999916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4</v>
      </c>
      <c r="C148" s="298">
        <v>46236</v>
      </c>
      <c r="D148" s="299" t="s">
        <v>455</v>
      </c>
      <c r="E148" s="522">
        <v>40.21</v>
      </c>
      <c r="F148" s="522"/>
      <c r="G148" s="333">
        <f t="shared" si="5"/>
        <v>2690.9899999999916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46235</v>
      </c>
      <c r="D149" s="299" t="s">
        <v>1008</v>
      </c>
      <c r="E149" s="522">
        <v>22.12</v>
      </c>
      <c r="F149" s="522"/>
      <c r="G149" s="333">
        <f t="shared" si="5"/>
        <v>2731.1999999999916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5</v>
      </c>
      <c r="C150" s="298">
        <v>46235</v>
      </c>
      <c r="D150" s="299" t="s">
        <v>1009</v>
      </c>
      <c r="E150" s="522">
        <v>40</v>
      </c>
      <c r="F150" s="522"/>
      <c r="G150" s="333">
        <f t="shared" si="5"/>
        <v>2753.3199999999915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8</v>
      </c>
      <c r="C151" s="298">
        <v>46235</v>
      </c>
      <c r="D151" s="299" t="s">
        <v>319</v>
      </c>
      <c r="E151" s="522">
        <v>8.86</v>
      </c>
      <c r="F151" s="522"/>
      <c r="G151" s="333">
        <f t="shared" si="5"/>
        <v>2793.3199999999915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5</v>
      </c>
      <c r="C152" s="298">
        <v>46235</v>
      </c>
      <c r="D152" s="299" t="s">
        <v>484</v>
      </c>
      <c r="E152" s="522">
        <v>52.06</v>
      </c>
      <c r="F152" s="522"/>
      <c r="G152" s="333">
        <f t="shared" si="5"/>
        <v>2802.1799999999917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46235</v>
      </c>
      <c r="D153" s="299" t="s">
        <v>484</v>
      </c>
      <c r="E153" s="522">
        <v>52.06</v>
      </c>
      <c r="F153" s="522"/>
      <c r="G153" s="333">
        <f t="shared" si="5"/>
        <v>2854.2399999999916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22</v>
      </c>
      <c r="C154" s="298">
        <v>46235</v>
      </c>
      <c r="D154" s="299" t="s">
        <v>375</v>
      </c>
      <c r="E154" s="522">
        <v>6.37</v>
      </c>
      <c r="F154" s="522"/>
      <c r="G154" s="333">
        <f t="shared" si="5"/>
        <v>2906.2999999999915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46235</v>
      </c>
      <c r="D155" s="299" t="s">
        <v>1007</v>
      </c>
      <c r="E155" s="522">
        <v>121.4</v>
      </c>
      <c r="F155" s="522">
        <v>121.4</v>
      </c>
      <c r="G155" s="333">
        <f t="shared" si="5"/>
        <v>2912.6699999999914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46235</v>
      </c>
      <c r="D156" s="299" t="s">
        <v>1018</v>
      </c>
      <c r="E156" s="522">
        <v>-25.39</v>
      </c>
      <c r="F156" s="522"/>
      <c r="G156" s="333">
        <f t="shared" si="5"/>
        <v>2912.6699999999914</v>
      </c>
      <c r="H156" s="334" t="s">
        <v>298</v>
      </c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46235</v>
      </c>
      <c r="D157" s="299" t="s">
        <v>986</v>
      </c>
      <c r="E157" s="522"/>
      <c r="F157" s="522">
        <v>174.61</v>
      </c>
      <c r="G157" s="333">
        <f t="shared" si="5"/>
        <v>2887.2799999999916</v>
      </c>
      <c r="H157" s="334" t="s">
        <v>298</v>
      </c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46235</v>
      </c>
      <c r="D158" s="299" t="s">
        <v>986</v>
      </c>
      <c r="E158" s="522">
        <v>174.61</v>
      </c>
      <c r="F158" s="522"/>
      <c r="G158" s="333">
        <f t="shared" si="5"/>
        <v>2712.6699999999914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284</v>
      </c>
      <c r="B159" s="330">
        <v>37</v>
      </c>
      <c r="C159" s="298">
        <v>46234</v>
      </c>
      <c r="D159" s="299" t="s">
        <v>1004</v>
      </c>
      <c r="E159" s="522">
        <v>8746.27</v>
      </c>
      <c r="F159" s="522"/>
      <c r="G159" s="333">
        <f t="shared" si="5"/>
        <v>2887.2799999999916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286</v>
      </c>
      <c r="B160" s="330">
        <v>25</v>
      </c>
      <c r="C160" s="298">
        <v>46234</v>
      </c>
      <c r="D160" s="298" t="s">
        <v>204</v>
      </c>
      <c r="E160" s="331">
        <v>350</v>
      </c>
      <c r="F160" s="522"/>
      <c r="G160" s="333">
        <f t="shared" si="5"/>
        <v>11633.549999999992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286</v>
      </c>
      <c r="B161" s="330">
        <v>26</v>
      </c>
      <c r="C161" s="298">
        <v>46234</v>
      </c>
      <c r="D161" s="298" t="s">
        <v>205</v>
      </c>
      <c r="E161" s="331">
        <v>320</v>
      </c>
      <c r="F161" s="522"/>
      <c r="G161" s="333">
        <f t="shared" si="5"/>
        <v>11983.549999999992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286</v>
      </c>
      <c r="B162" s="330">
        <v>27</v>
      </c>
      <c r="C162" s="298">
        <v>46234</v>
      </c>
      <c r="D162" s="298" t="s">
        <v>206</v>
      </c>
      <c r="E162" s="331">
        <v>25</v>
      </c>
      <c r="F162" s="522"/>
      <c r="G162" s="333">
        <f t="shared" si="5"/>
        <v>12303.549999999992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286</v>
      </c>
      <c r="B163" s="330">
        <v>28</v>
      </c>
      <c r="C163" s="298">
        <v>46234</v>
      </c>
      <c r="D163" s="298" t="s">
        <v>207</v>
      </c>
      <c r="E163" s="331">
        <v>25</v>
      </c>
      <c r="F163" s="522"/>
      <c r="G163" s="333">
        <f t="shared" si="5"/>
        <v>12328.549999999992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286</v>
      </c>
      <c r="B164" s="330">
        <v>29</v>
      </c>
      <c r="C164" s="298">
        <v>46234</v>
      </c>
      <c r="D164" s="298" t="s">
        <v>208</v>
      </c>
      <c r="E164" s="331">
        <v>45</v>
      </c>
      <c r="F164" s="522"/>
      <c r="G164" s="333">
        <f t="shared" si="5"/>
        <v>12353.549999999992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286</v>
      </c>
      <c r="B165" s="330">
        <v>30</v>
      </c>
      <c r="C165" s="298">
        <v>46234</v>
      </c>
      <c r="D165" s="298" t="s">
        <v>209</v>
      </c>
      <c r="E165" s="331">
        <v>400</v>
      </c>
      <c r="F165" s="522"/>
      <c r="G165" s="333">
        <f t="shared" ref="G165:G187" si="6">G166-E165+F165</f>
        <v>12398.549999999992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286</v>
      </c>
      <c r="B166" s="330">
        <v>31</v>
      </c>
      <c r="C166" s="298">
        <v>46234</v>
      </c>
      <c r="D166" s="298" t="s">
        <v>210</v>
      </c>
      <c r="E166" s="331">
        <v>375</v>
      </c>
      <c r="F166" s="522"/>
      <c r="G166" s="333">
        <f t="shared" si="6"/>
        <v>12798.549999999992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286</v>
      </c>
      <c r="B167" s="330">
        <v>32</v>
      </c>
      <c r="C167" s="298">
        <v>46234</v>
      </c>
      <c r="D167" s="298" t="s">
        <v>211</v>
      </c>
      <c r="E167" s="331">
        <v>100</v>
      </c>
      <c r="F167" s="522"/>
      <c r="G167" s="333">
        <f t="shared" si="6"/>
        <v>13173.549999999992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286</v>
      </c>
      <c r="B168" s="330">
        <v>33</v>
      </c>
      <c r="C168" s="298">
        <v>46234</v>
      </c>
      <c r="D168" s="298" t="s">
        <v>212</v>
      </c>
      <c r="E168" s="331">
        <v>85</v>
      </c>
      <c r="F168" s="522"/>
      <c r="G168" s="333">
        <f t="shared" si="6"/>
        <v>13273.549999999992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286</v>
      </c>
      <c r="B169" s="330">
        <v>34</v>
      </c>
      <c r="C169" s="298">
        <v>46234</v>
      </c>
      <c r="D169" s="298" t="s">
        <v>213</v>
      </c>
      <c r="E169" s="331">
        <v>230</v>
      </c>
      <c r="F169" s="522"/>
      <c r="G169" s="333">
        <f t="shared" si="6"/>
        <v>13358.549999999992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286</v>
      </c>
      <c r="B170" s="330">
        <v>35</v>
      </c>
      <c r="C170" s="298">
        <v>46234</v>
      </c>
      <c r="D170" s="298" t="s">
        <v>214</v>
      </c>
      <c r="E170" s="331">
        <v>45</v>
      </c>
      <c r="F170" s="522"/>
      <c r="G170" s="333">
        <f t="shared" si="6"/>
        <v>13588.549999999992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291</v>
      </c>
      <c r="B171" s="330">
        <v>38</v>
      </c>
      <c r="C171" s="298">
        <v>46234</v>
      </c>
      <c r="D171" s="299" t="s">
        <v>293</v>
      </c>
      <c r="E171" s="522"/>
      <c r="F171" s="522">
        <v>4720.8599999999997</v>
      </c>
      <c r="G171" s="333">
        <f t="shared" si="6"/>
        <v>13633.549999999992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10</v>
      </c>
      <c r="C172" s="298">
        <v>46234</v>
      </c>
      <c r="D172" s="299" t="s">
        <v>176</v>
      </c>
      <c r="E172" s="522">
        <v>17.899999999999999</v>
      </c>
      <c r="F172" s="522"/>
      <c r="G172" s="333">
        <f t="shared" si="6"/>
        <v>8912.6899999999932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5</v>
      </c>
      <c r="C173" s="298">
        <v>46233</v>
      </c>
      <c r="D173" s="299" t="s">
        <v>484</v>
      </c>
      <c r="E173" s="522">
        <v>20.59</v>
      </c>
      <c r="F173" s="522"/>
      <c r="G173" s="333">
        <f t="shared" si="6"/>
        <v>8930.5899999999929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46233</v>
      </c>
      <c r="D174" s="299" t="s">
        <v>386</v>
      </c>
      <c r="E174" s="522">
        <v>23.87</v>
      </c>
      <c r="F174" s="522"/>
      <c r="G174" s="333">
        <f t="shared" si="6"/>
        <v>8951.179999999993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6</v>
      </c>
      <c r="C175" s="298">
        <v>46233</v>
      </c>
      <c r="D175" s="299" t="s">
        <v>1003</v>
      </c>
      <c r="E175" s="522">
        <v>-100</v>
      </c>
      <c r="F175" s="522"/>
      <c r="G175" s="333">
        <f t="shared" si="6"/>
        <v>8975.0499999999938</v>
      </c>
      <c r="H175" s="334" t="s">
        <v>298</v>
      </c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46233</v>
      </c>
      <c r="D176" s="299" t="s">
        <v>1000</v>
      </c>
      <c r="E176" s="522">
        <v>-100</v>
      </c>
      <c r="F176" s="522"/>
      <c r="G176" s="333">
        <f t="shared" si="6"/>
        <v>8875.0499999999938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46233</v>
      </c>
      <c r="D177" s="299" t="s">
        <v>1006</v>
      </c>
      <c r="E177" s="522">
        <v>16</v>
      </c>
      <c r="F177" s="522"/>
      <c r="G177" s="333">
        <f t="shared" si="6"/>
        <v>8775.0499999999938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46232</v>
      </c>
      <c r="D178" s="299" t="s">
        <v>308</v>
      </c>
      <c r="E178" s="522">
        <v>60.77</v>
      </c>
      <c r="F178" s="522"/>
      <c r="G178" s="333">
        <f t="shared" si="6"/>
        <v>8791.0499999999938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21</v>
      </c>
      <c r="C179" s="298">
        <v>46232</v>
      </c>
      <c r="D179" s="299" t="s">
        <v>194</v>
      </c>
      <c r="E179" s="522">
        <v>31.47</v>
      </c>
      <c r="F179" s="522"/>
      <c r="G179" s="333">
        <f t="shared" si="6"/>
        <v>8851.8199999999943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21</v>
      </c>
      <c r="C180" s="298">
        <v>46232</v>
      </c>
      <c r="D180" s="299" t="s">
        <v>194</v>
      </c>
      <c r="E180" s="522">
        <v>16.2</v>
      </c>
      <c r="F180" s="522"/>
      <c r="G180" s="333">
        <f t="shared" si="6"/>
        <v>8883.2899999999936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46232</v>
      </c>
      <c r="D181" s="299" t="s">
        <v>346</v>
      </c>
      <c r="E181" s="522">
        <v>11.43</v>
      </c>
      <c r="F181" s="522"/>
      <c r="G181" s="333">
        <f t="shared" si="6"/>
        <v>8899.4899999999943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46232</v>
      </c>
      <c r="D182" s="299" t="s">
        <v>358</v>
      </c>
      <c r="E182" s="522">
        <v>9.9700000000000006</v>
      </c>
      <c r="F182" s="522"/>
      <c r="G182" s="333">
        <f t="shared" si="6"/>
        <v>8910.9199999999946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5</v>
      </c>
      <c r="C183" s="298">
        <v>46232</v>
      </c>
      <c r="D183" s="299" t="s">
        <v>484</v>
      </c>
      <c r="E183" s="522">
        <v>82.36</v>
      </c>
      <c r="F183" s="522"/>
      <c r="G183" s="333">
        <f t="shared" si="6"/>
        <v>8920.889999999994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24</v>
      </c>
      <c r="C184" s="298">
        <v>46232</v>
      </c>
      <c r="D184" s="299" t="s">
        <v>860</v>
      </c>
      <c r="E184" s="522">
        <v>92.25</v>
      </c>
      <c r="F184" s="522"/>
      <c r="G184" s="333">
        <f t="shared" si="6"/>
        <v>9003.2499999999945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4</v>
      </c>
      <c r="C185" s="298">
        <v>46232</v>
      </c>
      <c r="D185" s="299" t="s">
        <v>296</v>
      </c>
      <c r="E185" s="522">
        <v>39.5</v>
      </c>
      <c r="F185" s="522"/>
      <c r="G185" s="333">
        <f t="shared" si="6"/>
        <v>9095.4999999999945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46232</v>
      </c>
      <c r="D186" s="299" t="s">
        <v>296</v>
      </c>
      <c r="E186" s="522">
        <v>15.1</v>
      </c>
      <c r="F186" s="522"/>
      <c r="G186" s="333">
        <f t="shared" si="6"/>
        <v>9134.9999999999945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46232</v>
      </c>
      <c r="D187" s="299" t="s">
        <v>334</v>
      </c>
      <c r="E187" s="522">
        <v>17.68</v>
      </c>
      <c r="F187" s="522"/>
      <c r="G187" s="333">
        <f t="shared" si="6"/>
        <v>9150.0999999999949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5</v>
      </c>
      <c r="C188" s="298">
        <v>46232</v>
      </c>
      <c r="D188" s="299" t="s">
        <v>988</v>
      </c>
      <c r="E188" s="522">
        <v>-205</v>
      </c>
      <c r="F188" s="522"/>
      <c r="G188" s="333">
        <f t="shared" ref="G188:G250" si="7">G189-E188+F188</f>
        <v>9167.7799999999952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20</v>
      </c>
      <c r="C189" s="298">
        <v>46232</v>
      </c>
      <c r="D189" s="299" t="s">
        <v>193</v>
      </c>
      <c r="E189" s="522">
        <v>600</v>
      </c>
      <c r="F189" s="522"/>
      <c r="G189" s="333">
        <f t="shared" si="7"/>
        <v>8962.7799999999952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46231</v>
      </c>
      <c r="D190" s="299" t="s">
        <v>525</v>
      </c>
      <c r="E190" s="522">
        <v>1171.3800000000001</v>
      </c>
      <c r="F190" s="522">
        <v>1171.3800000000001</v>
      </c>
      <c r="G190" s="333">
        <f t="shared" si="7"/>
        <v>9562.7799999999952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46231</v>
      </c>
      <c r="D191" s="299" t="s">
        <v>334</v>
      </c>
      <c r="E191" s="522">
        <v>11.58</v>
      </c>
      <c r="F191" s="522"/>
      <c r="G191" s="333">
        <f t="shared" si="7"/>
        <v>9562.7799999999934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42</v>
      </c>
      <c r="C192" s="298">
        <v>46231</v>
      </c>
      <c r="D192" s="299" t="s">
        <v>200</v>
      </c>
      <c r="E192" s="522">
        <v>59</v>
      </c>
      <c r="F192" s="522"/>
      <c r="G192" s="333">
        <f t="shared" si="7"/>
        <v>9574.3599999999933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43</v>
      </c>
      <c r="C193" s="298">
        <v>46231</v>
      </c>
      <c r="D193" s="299" t="s">
        <v>201</v>
      </c>
      <c r="E193" s="522">
        <v>50.92</v>
      </c>
      <c r="F193" s="522"/>
      <c r="G193" s="333">
        <f t="shared" si="7"/>
        <v>9633.3599999999933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8</v>
      </c>
      <c r="C194" s="298">
        <v>46231</v>
      </c>
      <c r="D194" s="299" t="s">
        <v>308</v>
      </c>
      <c r="E194" s="522">
        <v>71.75</v>
      </c>
      <c r="F194" s="522"/>
      <c r="G194" s="333">
        <f t="shared" si="7"/>
        <v>9684.2799999999934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46230</v>
      </c>
      <c r="D195" s="299" t="s">
        <v>999</v>
      </c>
      <c r="E195" s="522">
        <v>49.2</v>
      </c>
      <c r="F195" s="522"/>
      <c r="G195" s="333">
        <f t="shared" si="7"/>
        <v>9756.0299999999934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46230</v>
      </c>
      <c r="D196" s="299" t="s">
        <v>353</v>
      </c>
      <c r="E196" s="522">
        <v>20.98</v>
      </c>
      <c r="F196" s="522"/>
      <c r="G196" s="333">
        <f t="shared" si="7"/>
        <v>9805.2299999999941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46230</v>
      </c>
      <c r="D197" s="299" t="s">
        <v>300</v>
      </c>
      <c r="E197" s="522">
        <v>19.16</v>
      </c>
      <c r="F197" s="522"/>
      <c r="G197" s="333">
        <f t="shared" si="7"/>
        <v>9826.2099999999937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2</v>
      </c>
      <c r="C198" s="298">
        <v>46230</v>
      </c>
      <c r="D198" s="299" t="s">
        <v>994</v>
      </c>
      <c r="E198" s="522">
        <v>15.89</v>
      </c>
      <c r="F198" s="522"/>
      <c r="G198" s="333">
        <f t="shared" si="7"/>
        <v>9845.3699999999935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22</v>
      </c>
      <c r="C199" s="298">
        <v>46230</v>
      </c>
      <c r="D199" s="299" t="s">
        <v>998</v>
      </c>
      <c r="E199" s="522">
        <v>15.96</v>
      </c>
      <c r="F199" s="522"/>
      <c r="G199" s="333">
        <f t="shared" si="7"/>
        <v>9861.2599999999929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1</v>
      </c>
      <c r="C200" s="298">
        <v>46230</v>
      </c>
      <c r="D200" s="299" t="s">
        <v>306</v>
      </c>
      <c r="E200" s="522">
        <v>183.73</v>
      </c>
      <c r="F200" s="522"/>
      <c r="G200" s="333">
        <f t="shared" si="7"/>
        <v>9877.2199999999921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4</v>
      </c>
      <c r="C201" s="298">
        <v>46230</v>
      </c>
      <c r="D201" s="299" t="s">
        <v>296</v>
      </c>
      <c r="E201" s="522">
        <v>86.71</v>
      </c>
      <c r="F201" s="522"/>
      <c r="G201" s="333">
        <f t="shared" si="7"/>
        <v>10060.949999999992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46230</v>
      </c>
      <c r="D202" s="299" t="s">
        <v>296</v>
      </c>
      <c r="E202" s="522">
        <v>8.7200000000000006</v>
      </c>
      <c r="F202" s="522"/>
      <c r="G202" s="333">
        <f t="shared" si="7"/>
        <v>10147.659999999991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46230</v>
      </c>
      <c r="D203" s="299" t="s">
        <v>301</v>
      </c>
      <c r="E203" s="522">
        <v>23.5</v>
      </c>
      <c r="F203" s="522"/>
      <c r="G203" s="333">
        <f t="shared" si="7"/>
        <v>10156.37999999999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3</v>
      </c>
      <c r="C204" s="298">
        <v>46230</v>
      </c>
      <c r="D204" s="299" t="s">
        <v>983</v>
      </c>
      <c r="E204" s="522">
        <v>7.18</v>
      </c>
      <c r="F204" s="522"/>
      <c r="G204" s="333">
        <f t="shared" si="7"/>
        <v>10179.87999999999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46229</v>
      </c>
      <c r="D205" s="299" t="s">
        <v>996</v>
      </c>
      <c r="E205" s="522">
        <v>18.350000000000001</v>
      </c>
      <c r="F205" s="522"/>
      <c r="G205" s="333">
        <f t="shared" si="7"/>
        <v>10187.05999999999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46229</v>
      </c>
      <c r="D206" s="299" t="s">
        <v>319</v>
      </c>
      <c r="E206" s="522">
        <v>64.400000000000006</v>
      </c>
      <c r="F206" s="522"/>
      <c r="G206" s="333">
        <f t="shared" si="7"/>
        <v>10205.409999999991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4</v>
      </c>
      <c r="C207" s="298">
        <v>46229</v>
      </c>
      <c r="D207" s="299" t="s">
        <v>296</v>
      </c>
      <c r="E207" s="522">
        <v>42.19</v>
      </c>
      <c r="F207" s="522"/>
      <c r="G207" s="333">
        <f t="shared" si="7"/>
        <v>10269.80999999999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46229</v>
      </c>
      <c r="D208" s="299" t="s">
        <v>296</v>
      </c>
      <c r="E208" s="522">
        <v>60.67</v>
      </c>
      <c r="F208" s="522"/>
      <c r="G208" s="333">
        <f t="shared" si="7"/>
        <v>10311.999999999991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46228</v>
      </c>
      <c r="D209" s="299" t="s">
        <v>995</v>
      </c>
      <c r="E209" s="522">
        <v>40.32</v>
      </c>
      <c r="F209" s="522"/>
      <c r="G209" s="333">
        <f t="shared" si="7"/>
        <v>10372.669999999991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3</v>
      </c>
      <c r="C210" s="298">
        <v>46228</v>
      </c>
      <c r="D210" s="299" t="s">
        <v>455</v>
      </c>
      <c r="E210" s="522">
        <v>7.38</v>
      </c>
      <c r="F210" s="522"/>
      <c r="G210" s="333">
        <f t="shared" si="7"/>
        <v>10412.989999999991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4</v>
      </c>
      <c r="C211" s="298">
        <v>46228</v>
      </c>
      <c r="D211" s="299" t="s">
        <v>455</v>
      </c>
      <c r="E211" s="522">
        <v>39.83</v>
      </c>
      <c r="F211" s="522"/>
      <c r="G211" s="333">
        <f t="shared" si="7"/>
        <v>10420.36999999999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46228</v>
      </c>
      <c r="D212" s="299" t="s">
        <v>475</v>
      </c>
      <c r="E212" s="522">
        <v>20</v>
      </c>
      <c r="F212" s="522"/>
      <c r="G212" s="333">
        <f t="shared" si="7"/>
        <v>10460.19999999999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12</v>
      </c>
      <c r="C213" s="298">
        <v>46228</v>
      </c>
      <c r="D213" s="299" t="s">
        <v>314</v>
      </c>
      <c r="E213" s="522">
        <v>204.48</v>
      </c>
      <c r="F213" s="522"/>
      <c r="G213" s="333">
        <f t="shared" si="7"/>
        <v>10480.19999999999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3</v>
      </c>
      <c r="C214" s="298">
        <v>46228</v>
      </c>
      <c r="D214" s="299" t="s">
        <v>991</v>
      </c>
      <c r="E214" s="522">
        <v>11.33</v>
      </c>
      <c r="F214" s="522"/>
      <c r="G214" s="333">
        <f t="shared" si="7"/>
        <v>10684.679999999989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46228</v>
      </c>
      <c r="D215" s="299" t="s">
        <v>997</v>
      </c>
      <c r="E215" s="522">
        <v>120.77</v>
      </c>
      <c r="F215" s="522"/>
      <c r="G215" s="333">
        <f t="shared" si="7"/>
        <v>10696.009999999989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46227</v>
      </c>
      <c r="D216" s="299" t="s">
        <v>990</v>
      </c>
      <c r="E216" s="522">
        <v>46.21</v>
      </c>
      <c r="F216" s="522"/>
      <c r="G216" s="333">
        <f t="shared" si="7"/>
        <v>10816.77999999999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5</v>
      </c>
      <c r="C217" s="298">
        <v>46227</v>
      </c>
      <c r="D217" s="299" t="s">
        <v>340</v>
      </c>
      <c r="E217" s="522">
        <v>95.85</v>
      </c>
      <c r="F217" s="522"/>
      <c r="G217" s="333">
        <f t="shared" si="7"/>
        <v>10862.989999999989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46227</v>
      </c>
      <c r="D218" s="299" t="s">
        <v>324</v>
      </c>
      <c r="E218" s="522">
        <v>9.06</v>
      </c>
      <c r="F218" s="522"/>
      <c r="G218" s="333">
        <f t="shared" si="7"/>
        <v>10958.839999999989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46227</v>
      </c>
      <c r="D219" s="299" t="s">
        <v>358</v>
      </c>
      <c r="E219" s="522">
        <v>26.47</v>
      </c>
      <c r="F219" s="522"/>
      <c r="G219" s="333">
        <f t="shared" si="7"/>
        <v>10967.899999999989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46227</v>
      </c>
      <c r="D220" s="299" t="s">
        <v>1003</v>
      </c>
      <c r="E220" s="522">
        <v>90</v>
      </c>
      <c r="F220" s="522"/>
      <c r="G220" s="333">
        <f t="shared" si="7"/>
        <v>10994.369999999988</v>
      </c>
      <c r="H220" s="334" t="s">
        <v>298</v>
      </c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46226</v>
      </c>
      <c r="D221" s="299" t="s">
        <v>455</v>
      </c>
      <c r="E221" s="522">
        <v>29.72</v>
      </c>
      <c r="F221" s="522"/>
      <c r="G221" s="333">
        <f t="shared" si="7"/>
        <v>11084.369999999988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287</v>
      </c>
      <c r="B222" s="330" t="s">
        <v>287</v>
      </c>
      <c r="C222" s="298">
        <v>46226</v>
      </c>
      <c r="D222" s="299" t="s">
        <v>315</v>
      </c>
      <c r="E222" s="522">
        <v>133.13999999999999</v>
      </c>
      <c r="F222" s="522">
        <v>133.13999999999999</v>
      </c>
      <c r="G222" s="333">
        <f t="shared" si="7"/>
        <v>11114.089999999987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291</v>
      </c>
      <c r="B223" s="330">
        <v>39</v>
      </c>
      <c r="C223" s="298">
        <v>46226</v>
      </c>
      <c r="D223" s="299" t="s">
        <v>292</v>
      </c>
      <c r="E223" s="522"/>
      <c r="F223" s="522">
        <v>2763.78</v>
      </c>
      <c r="G223" s="333">
        <f t="shared" si="7"/>
        <v>11114.089999999987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46226</v>
      </c>
      <c r="D224" s="299" t="s">
        <v>992</v>
      </c>
      <c r="E224" s="522">
        <v>92.36</v>
      </c>
      <c r="F224" s="522"/>
      <c r="G224" s="333">
        <f t="shared" si="7"/>
        <v>8350.3099999999868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3</v>
      </c>
      <c r="C225" s="298">
        <v>46226</v>
      </c>
      <c r="D225" s="299" t="s">
        <v>983</v>
      </c>
      <c r="E225" s="522">
        <v>25</v>
      </c>
      <c r="F225" s="522"/>
      <c r="G225" s="333">
        <f t="shared" si="7"/>
        <v>8442.6699999999873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4</v>
      </c>
      <c r="C226" s="298">
        <v>46226</v>
      </c>
      <c r="D226" s="299" t="s">
        <v>296</v>
      </c>
      <c r="E226" s="522">
        <v>49.15</v>
      </c>
      <c r="F226" s="522"/>
      <c r="G226" s="333">
        <f t="shared" si="7"/>
        <v>8467.6699999999873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46226</v>
      </c>
      <c r="D227" s="299" t="s">
        <v>993</v>
      </c>
      <c r="E227" s="522">
        <v>21.6</v>
      </c>
      <c r="F227" s="522"/>
      <c r="G227" s="333">
        <f t="shared" si="7"/>
        <v>8516.819999999987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8</v>
      </c>
      <c r="C228" s="298">
        <v>46225</v>
      </c>
      <c r="D228" s="299" t="s">
        <v>319</v>
      </c>
      <c r="E228" s="522">
        <v>21.28</v>
      </c>
      <c r="F228" s="522"/>
      <c r="G228" s="333">
        <f t="shared" si="7"/>
        <v>8538.4199999999873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46225</v>
      </c>
      <c r="D229" s="299" t="s">
        <v>358</v>
      </c>
      <c r="E229" s="522">
        <v>17.260000000000002</v>
      </c>
      <c r="F229" s="522"/>
      <c r="G229" s="333">
        <f t="shared" si="7"/>
        <v>8559.699999999988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291</v>
      </c>
      <c r="B230" s="330">
        <v>40</v>
      </c>
      <c r="C230" s="298">
        <v>46225</v>
      </c>
      <c r="D230" s="299" t="s">
        <v>316</v>
      </c>
      <c r="E230" s="522"/>
      <c r="F230" s="522">
        <v>4292.68</v>
      </c>
      <c r="G230" s="333">
        <f t="shared" si="7"/>
        <v>8576.9599999999882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46223</v>
      </c>
      <c r="D231" s="299" t="s">
        <v>306</v>
      </c>
      <c r="E231" s="522">
        <v>148.97999999999999</v>
      </c>
      <c r="F231" s="522"/>
      <c r="G231" s="333">
        <f t="shared" si="7"/>
        <v>4284.279999999987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22</v>
      </c>
      <c r="C232" s="298">
        <v>46223</v>
      </c>
      <c r="D232" s="299" t="s">
        <v>323</v>
      </c>
      <c r="E232" s="522">
        <v>20.22</v>
      </c>
      <c r="F232" s="522"/>
      <c r="G232" s="333">
        <f t="shared" si="7"/>
        <v>4433.2599999999866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5</v>
      </c>
      <c r="C233" s="298">
        <v>46223</v>
      </c>
      <c r="D233" s="299" t="s">
        <v>988</v>
      </c>
      <c r="E233" s="522">
        <v>-313</v>
      </c>
      <c r="F233" s="522"/>
      <c r="G233" s="333">
        <f t="shared" si="7"/>
        <v>4453.4799999999868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4</v>
      </c>
      <c r="C234" s="298">
        <v>46222</v>
      </c>
      <c r="D234" s="299" t="s">
        <v>310</v>
      </c>
      <c r="E234" s="522">
        <v>43.41</v>
      </c>
      <c r="F234" s="522"/>
      <c r="G234" s="333">
        <f t="shared" si="7"/>
        <v>4140.4799999999868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1</v>
      </c>
      <c r="C235" s="298">
        <v>46222</v>
      </c>
      <c r="D235" s="299" t="s">
        <v>329</v>
      </c>
      <c r="E235" s="522">
        <v>70.98</v>
      </c>
      <c r="F235" s="522"/>
      <c r="G235" s="333">
        <f t="shared" si="7"/>
        <v>4183.8899999999867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1</v>
      </c>
      <c r="C236" s="298">
        <v>46222</v>
      </c>
      <c r="D236" s="299" t="s">
        <v>306</v>
      </c>
      <c r="E236" s="522">
        <v>0.42</v>
      </c>
      <c r="F236" s="522"/>
      <c r="G236" s="333">
        <f t="shared" si="7"/>
        <v>4254.8699999999862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22</v>
      </c>
      <c r="C237" s="298">
        <v>46222</v>
      </c>
      <c r="D237" s="299" t="s">
        <v>923</v>
      </c>
      <c r="E237" s="522">
        <v>7.46</v>
      </c>
      <c r="F237" s="522"/>
      <c r="G237" s="333">
        <f t="shared" si="7"/>
        <v>4255.2899999999863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46222</v>
      </c>
      <c r="D238" s="299" t="s">
        <v>987</v>
      </c>
      <c r="E238" s="522">
        <v>60</v>
      </c>
      <c r="F238" s="522"/>
      <c r="G238" s="333">
        <f t="shared" si="7"/>
        <v>4262.7499999999864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46221</v>
      </c>
      <c r="D239" s="299" t="s">
        <v>346</v>
      </c>
      <c r="E239" s="522">
        <v>11.77</v>
      </c>
      <c r="F239" s="522"/>
      <c r="G239" s="333">
        <f t="shared" si="7"/>
        <v>4322.7499999999864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46221</v>
      </c>
      <c r="D240" s="299" t="s">
        <v>308</v>
      </c>
      <c r="E240" s="522">
        <v>123.68</v>
      </c>
      <c r="F240" s="522"/>
      <c r="G240" s="333">
        <f t="shared" si="7"/>
        <v>4334.5199999999868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46221</v>
      </c>
      <c r="D241" s="299" t="s">
        <v>989</v>
      </c>
      <c r="E241" s="522">
        <v>27.37</v>
      </c>
      <c r="F241" s="522"/>
      <c r="G241" s="333">
        <f t="shared" si="7"/>
        <v>4458.1999999999871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46221</v>
      </c>
      <c r="D242" s="299" t="s">
        <v>989</v>
      </c>
      <c r="E242" s="522">
        <v>25.2</v>
      </c>
      <c r="F242" s="522"/>
      <c r="G242" s="333">
        <f t="shared" si="7"/>
        <v>4485.569999999987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22</v>
      </c>
      <c r="C243" s="298">
        <v>46221</v>
      </c>
      <c r="D243" s="299" t="s">
        <v>930</v>
      </c>
      <c r="E243" s="522">
        <v>13.84</v>
      </c>
      <c r="F243" s="522"/>
      <c r="G243" s="333">
        <f t="shared" si="7"/>
        <v>4510.7699999999868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21</v>
      </c>
      <c r="C244" s="298">
        <v>46220</v>
      </c>
      <c r="D244" s="299" t="s">
        <v>194</v>
      </c>
      <c r="E244" s="522">
        <v>81</v>
      </c>
      <c r="F244" s="522"/>
      <c r="G244" s="333">
        <f t="shared" si="7"/>
        <v>4524.6099999999869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43</v>
      </c>
      <c r="C245" s="298">
        <v>46220</v>
      </c>
      <c r="D245" s="299" t="s">
        <v>333</v>
      </c>
      <c r="E245" s="522">
        <v>22.35</v>
      </c>
      <c r="F245" s="522"/>
      <c r="G245" s="333">
        <f t="shared" si="7"/>
        <v>4605.6099999999869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42</v>
      </c>
      <c r="C246" s="298">
        <v>46220</v>
      </c>
      <c r="D246" s="299" t="s">
        <v>333</v>
      </c>
      <c r="E246" s="522">
        <v>29.8</v>
      </c>
      <c r="F246" s="522"/>
      <c r="G246" s="333">
        <f t="shared" si="7"/>
        <v>4627.9599999999873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17</v>
      </c>
      <c r="C247" s="298">
        <v>46220</v>
      </c>
      <c r="D247" s="299" t="s">
        <v>188</v>
      </c>
      <c r="E247" s="522">
        <v>42.65</v>
      </c>
      <c r="F247" s="522"/>
      <c r="G247" s="333">
        <f t="shared" si="7"/>
        <v>4657.7599999999875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23</v>
      </c>
      <c r="C248" s="298">
        <v>46220</v>
      </c>
      <c r="D248" s="299" t="s">
        <v>63</v>
      </c>
      <c r="E248" s="522">
        <v>529.46</v>
      </c>
      <c r="F248" s="522"/>
      <c r="G248" s="333">
        <f t="shared" si="7"/>
        <v>4700.4099999999871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11</v>
      </c>
      <c r="C249" s="298">
        <v>46219</v>
      </c>
      <c r="D249" s="299" t="s">
        <v>178</v>
      </c>
      <c r="E249" s="522">
        <v>256.64</v>
      </c>
      <c r="F249" s="522"/>
      <c r="G249" s="333">
        <f t="shared" si="7"/>
        <v>5229.8699999999872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5</v>
      </c>
      <c r="C250" s="298">
        <v>46219</v>
      </c>
      <c r="D250" s="299" t="s">
        <v>340</v>
      </c>
      <c r="E250" s="522">
        <v>21.3</v>
      </c>
      <c r="F250" s="522"/>
      <c r="G250" s="333">
        <f t="shared" si="7"/>
        <v>5486.5099999999875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291</v>
      </c>
      <c r="B251" s="330">
        <v>38</v>
      </c>
      <c r="C251" s="298">
        <v>46218</v>
      </c>
      <c r="D251" s="299" t="s">
        <v>293</v>
      </c>
      <c r="E251" s="522"/>
      <c r="F251" s="522">
        <v>4720.84</v>
      </c>
      <c r="G251" s="333">
        <f t="shared" ref="G251:G256" si="8">G252-E251+F251</f>
        <v>5507.8099999999877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5</v>
      </c>
      <c r="C252" s="298">
        <v>46218</v>
      </c>
      <c r="D252" s="299" t="s">
        <v>985</v>
      </c>
      <c r="E252" s="522">
        <v>429.82</v>
      </c>
      <c r="F252" s="522"/>
      <c r="G252" s="333">
        <f t="shared" si="8"/>
        <v>786.96999999998775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46218</v>
      </c>
      <c r="D253" s="299" t="s">
        <v>981</v>
      </c>
      <c r="E253" s="522">
        <v>80.319999999999993</v>
      </c>
      <c r="F253" s="522"/>
      <c r="G253" s="333">
        <f t="shared" si="8"/>
        <v>1216.7899999999877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46216</v>
      </c>
      <c r="D254" s="299" t="s">
        <v>312</v>
      </c>
      <c r="E254" s="522">
        <v>51.94</v>
      </c>
      <c r="F254" s="522"/>
      <c r="G254" s="333">
        <f t="shared" si="8"/>
        <v>1297.1099999999876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46216</v>
      </c>
      <c r="D255" s="299" t="s">
        <v>984</v>
      </c>
      <c r="E255" s="522">
        <v>43.13</v>
      </c>
      <c r="F255" s="522"/>
      <c r="G255" s="333">
        <f t="shared" si="8"/>
        <v>1349.0499999999877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19</v>
      </c>
      <c r="C256" s="298">
        <v>46216</v>
      </c>
      <c r="D256" s="299" t="s">
        <v>191</v>
      </c>
      <c r="E256" s="522">
        <v>200</v>
      </c>
      <c r="F256" s="522"/>
      <c r="G256" s="333">
        <f t="shared" si="8"/>
        <v>1392.1799999999878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15</v>
      </c>
      <c r="C257" s="298">
        <v>46216</v>
      </c>
      <c r="D257" s="299" t="s">
        <v>185</v>
      </c>
      <c r="E257" s="522">
        <v>64.05</v>
      </c>
      <c r="F257" s="522"/>
      <c r="G257" s="333">
        <f t="shared" ref="G257:G359" si="9">G258-E257+F257</f>
        <v>1592.1799999999878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335</v>
      </c>
      <c r="B258" s="330" t="s">
        <v>335</v>
      </c>
      <c r="C258" s="298">
        <v>46216</v>
      </c>
      <c r="D258" s="299" t="s">
        <v>336</v>
      </c>
      <c r="E258" s="522">
        <v>63.44</v>
      </c>
      <c r="F258" s="522"/>
      <c r="G258" s="333">
        <f t="shared" si="9"/>
        <v>1656.2299999999877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4</v>
      </c>
      <c r="C259" s="298">
        <v>46215</v>
      </c>
      <c r="D259" s="299" t="s">
        <v>310</v>
      </c>
      <c r="E259" s="522">
        <v>34.85</v>
      </c>
      <c r="F259" s="522"/>
      <c r="G259" s="333">
        <f t="shared" si="9"/>
        <v>1719.6699999999878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8</v>
      </c>
      <c r="C260" s="298">
        <v>46215</v>
      </c>
      <c r="D260" s="299" t="s">
        <v>982</v>
      </c>
      <c r="E260" s="522">
        <v>29.2</v>
      </c>
      <c r="F260" s="522"/>
      <c r="G260" s="333">
        <f t="shared" si="9"/>
        <v>1754.5199999999877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46215</v>
      </c>
      <c r="D261" s="299" t="s">
        <v>980</v>
      </c>
      <c r="E261" s="522">
        <v>81.75</v>
      </c>
      <c r="F261" s="522"/>
      <c r="G261" s="333">
        <f t="shared" si="9"/>
        <v>1783.7199999999877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5</v>
      </c>
      <c r="C262" s="298">
        <v>46215</v>
      </c>
      <c r="D262" s="299" t="s">
        <v>980</v>
      </c>
      <c r="E262" s="522">
        <v>81.75</v>
      </c>
      <c r="F262" s="522"/>
      <c r="G262" s="333">
        <f t="shared" si="9"/>
        <v>1865.4699999999877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3</v>
      </c>
      <c r="C263" s="298">
        <v>46214</v>
      </c>
      <c r="D263" s="299" t="s">
        <v>983</v>
      </c>
      <c r="E263" s="522">
        <v>25</v>
      </c>
      <c r="F263" s="522"/>
      <c r="G263" s="333">
        <f t="shared" si="9"/>
        <v>1947.2199999999877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22</v>
      </c>
      <c r="C264" s="298">
        <v>46214</v>
      </c>
      <c r="D264" s="299" t="s">
        <v>352</v>
      </c>
      <c r="E264" s="522">
        <v>21.29</v>
      </c>
      <c r="F264" s="522"/>
      <c r="G264" s="333">
        <f t="shared" si="9"/>
        <v>1972.2199999999877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46214</v>
      </c>
      <c r="D265" s="299" t="s">
        <v>308</v>
      </c>
      <c r="E265" s="522">
        <v>54.48</v>
      </c>
      <c r="F265" s="522"/>
      <c r="G265" s="333">
        <f t="shared" si="9"/>
        <v>1993.5099999999877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8</v>
      </c>
      <c r="C266" s="298">
        <v>46214</v>
      </c>
      <c r="D266" s="299" t="s">
        <v>308</v>
      </c>
      <c r="E266" s="522">
        <v>54.49</v>
      </c>
      <c r="F266" s="522"/>
      <c r="G266" s="333">
        <f t="shared" si="9"/>
        <v>2047.9899999999877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1</v>
      </c>
      <c r="C267" s="298">
        <v>46214</v>
      </c>
      <c r="D267" s="299" t="s">
        <v>311</v>
      </c>
      <c r="E267" s="522">
        <v>167.26</v>
      </c>
      <c r="F267" s="522"/>
      <c r="G267" s="333">
        <f t="shared" si="9"/>
        <v>2102.4799999999877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1</v>
      </c>
      <c r="C268" s="298">
        <v>46214</v>
      </c>
      <c r="D268" s="299" t="s">
        <v>329</v>
      </c>
      <c r="E268" s="522">
        <v>81.73</v>
      </c>
      <c r="F268" s="522"/>
      <c r="G268" s="333">
        <f t="shared" si="9"/>
        <v>2269.7399999999875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46213</v>
      </c>
      <c r="D269" s="299" t="s">
        <v>885</v>
      </c>
      <c r="E269" s="522">
        <v>120</v>
      </c>
      <c r="F269" s="522"/>
      <c r="G269" s="333">
        <f t="shared" si="9"/>
        <v>2351.4699999999875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6</v>
      </c>
      <c r="C270" s="298">
        <v>46213</v>
      </c>
      <c r="D270" s="299" t="s">
        <v>907</v>
      </c>
      <c r="E270" s="522">
        <v>-0.06</v>
      </c>
      <c r="F270" s="522"/>
      <c r="G270" s="333">
        <f t="shared" si="9"/>
        <v>2471.4699999999875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46213</v>
      </c>
      <c r="D271" s="299" t="s">
        <v>979</v>
      </c>
      <c r="E271" s="522">
        <v>5.31</v>
      </c>
      <c r="F271" s="522"/>
      <c r="G271" s="333">
        <f t="shared" si="9"/>
        <v>2471.4099999999876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46213</v>
      </c>
      <c r="D272" s="299" t="s">
        <v>300</v>
      </c>
      <c r="E272" s="522">
        <v>25.52</v>
      </c>
      <c r="F272" s="522"/>
      <c r="G272" s="333">
        <f t="shared" si="9"/>
        <v>2476.7199999999875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1</v>
      </c>
      <c r="C273" s="298">
        <v>46213</v>
      </c>
      <c r="D273" s="299" t="s">
        <v>831</v>
      </c>
      <c r="E273" s="522">
        <v>13.03</v>
      </c>
      <c r="F273" s="522"/>
      <c r="G273" s="333">
        <f t="shared" si="9"/>
        <v>2502.2399999999875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46213</v>
      </c>
      <c r="D274" s="299" t="s">
        <v>371</v>
      </c>
      <c r="E274" s="522">
        <v>9.4600000000000009</v>
      </c>
      <c r="F274" s="522"/>
      <c r="G274" s="333">
        <f t="shared" si="9"/>
        <v>2515.2699999999877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46212</v>
      </c>
      <c r="D275" s="299" t="s">
        <v>981</v>
      </c>
      <c r="E275" s="522">
        <v>50.73</v>
      </c>
      <c r="F275" s="522"/>
      <c r="G275" s="333">
        <f t="shared" si="9"/>
        <v>2524.7299999999877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46212</v>
      </c>
      <c r="D276" s="299" t="s">
        <v>854</v>
      </c>
      <c r="E276" s="522">
        <v>10.68</v>
      </c>
      <c r="F276" s="522"/>
      <c r="G276" s="333">
        <f t="shared" si="9"/>
        <v>2575.4599999999878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46212</v>
      </c>
      <c r="D277" s="299" t="s">
        <v>977</v>
      </c>
      <c r="E277" s="522">
        <v>33.29</v>
      </c>
      <c r="F277" s="522"/>
      <c r="G277" s="333">
        <f t="shared" si="9"/>
        <v>2586.1399999999876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46212</v>
      </c>
      <c r="D278" s="299" t="s">
        <v>978</v>
      </c>
      <c r="E278" s="522">
        <v>41.79</v>
      </c>
      <c r="F278" s="522"/>
      <c r="G278" s="333">
        <f t="shared" si="9"/>
        <v>2619.4299999999876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335</v>
      </c>
      <c r="B279" s="330" t="s">
        <v>335</v>
      </c>
      <c r="C279" s="298">
        <v>46212</v>
      </c>
      <c r="D279" s="299" t="s">
        <v>460</v>
      </c>
      <c r="E279" s="522"/>
      <c r="F279" s="522">
        <v>620</v>
      </c>
      <c r="G279" s="333">
        <f t="shared" si="9"/>
        <v>2661.2199999999875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291</v>
      </c>
      <c r="B280" s="330">
        <v>41</v>
      </c>
      <c r="C280" s="298">
        <v>46212</v>
      </c>
      <c r="D280" s="299" t="s">
        <v>974</v>
      </c>
      <c r="E280" s="522"/>
      <c r="F280" s="522">
        <v>800</v>
      </c>
      <c r="G280" s="333">
        <f t="shared" si="9"/>
        <v>2041.2199999999875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291</v>
      </c>
      <c r="B281" s="330">
        <v>39</v>
      </c>
      <c r="C281" s="298">
        <v>46212</v>
      </c>
      <c r="D281" s="299" t="s">
        <v>292</v>
      </c>
      <c r="E281" s="522"/>
      <c r="F281" s="522">
        <v>2763.78</v>
      </c>
      <c r="G281" s="333">
        <f t="shared" si="9"/>
        <v>1241.2199999999875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46211</v>
      </c>
      <c r="D282" s="299" t="s">
        <v>390</v>
      </c>
      <c r="E282" s="522">
        <v>7.73</v>
      </c>
      <c r="F282" s="522"/>
      <c r="G282" s="333">
        <f t="shared" si="9"/>
        <v>-1522.5600000000127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3</v>
      </c>
      <c r="C283" s="298">
        <v>46211</v>
      </c>
      <c r="D283" s="299" t="s">
        <v>904</v>
      </c>
      <c r="E283" s="522">
        <v>3.5</v>
      </c>
      <c r="F283" s="522"/>
      <c r="G283" s="333">
        <f t="shared" si="9"/>
        <v>-1514.8300000000127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4</v>
      </c>
      <c r="C284" s="298">
        <v>46211</v>
      </c>
      <c r="D284" s="299" t="s">
        <v>904</v>
      </c>
      <c r="E284" s="522">
        <v>75.75</v>
      </c>
      <c r="F284" s="522"/>
      <c r="G284" s="333">
        <f t="shared" si="9"/>
        <v>-1511.3300000000127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3</v>
      </c>
      <c r="C285" s="298">
        <v>46211</v>
      </c>
      <c r="D285" s="299" t="s">
        <v>309</v>
      </c>
      <c r="E285" s="522">
        <v>4.1900000000000004</v>
      </c>
      <c r="F285" s="522"/>
      <c r="G285" s="333">
        <f t="shared" si="9"/>
        <v>-1435.5800000000127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1</v>
      </c>
      <c r="C286" s="298">
        <v>46211</v>
      </c>
      <c r="D286" s="299" t="s">
        <v>306</v>
      </c>
      <c r="E286" s="522">
        <v>145.94999999999999</v>
      </c>
      <c r="F286" s="522"/>
      <c r="G286" s="333">
        <f t="shared" si="9"/>
        <v>-1431.3900000000126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4</v>
      </c>
      <c r="C287" s="298">
        <v>46211</v>
      </c>
      <c r="D287" s="299" t="s">
        <v>296</v>
      </c>
      <c r="E287" s="522">
        <v>63.09</v>
      </c>
      <c r="F287" s="522"/>
      <c r="G287" s="333">
        <f t="shared" si="9"/>
        <v>-1285.4400000000126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46211</v>
      </c>
      <c r="D288" s="299" t="s">
        <v>296</v>
      </c>
      <c r="E288" s="522">
        <v>17.739999999999998</v>
      </c>
      <c r="F288" s="522"/>
      <c r="G288" s="333">
        <f t="shared" si="9"/>
        <v>-1222.3500000000126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46211</v>
      </c>
      <c r="D289" s="299" t="s">
        <v>306</v>
      </c>
      <c r="E289" s="522">
        <v>155.91999999999999</v>
      </c>
      <c r="F289" s="522"/>
      <c r="G289" s="333">
        <f t="shared" si="9"/>
        <v>-1204.6100000000126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46211</v>
      </c>
      <c r="D290" s="299" t="s">
        <v>976</v>
      </c>
      <c r="E290" s="522">
        <v>31.58</v>
      </c>
      <c r="F290" s="522"/>
      <c r="G290" s="333">
        <f t="shared" si="9"/>
        <v>-1048.6900000000126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46211</v>
      </c>
      <c r="D291" s="299" t="s">
        <v>455</v>
      </c>
      <c r="E291" s="522">
        <v>23.31</v>
      </c>
      <c r="F291" s="522"/>
      <c r="G291" s="333">
        <f t="shared" si="9"/>
        <v>-1017.1100000000125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46211</v>
      </c>
      <c r="D292" s="299" t="s">
        <v>442</v>
      </c>
      <c r="E292" s="522">
        <v>16</v>
      </c>
      <c r="F292" s="522"/>
      <c r="G292" s="333">
        <f t="shared" si="9"/>
        <v>-993.80000000001257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4</v>
      </c>
      <c r="C293" s="298">
        <v>46210</v>
      </c>
      <c r="D293" s="299" t="s">
        <v>310</v>
      </c>
      <c r="E293" s="522">
        <v>39.11</v>
      </c>
      <c r="F293" s="522"/>
      <c r="G293" s="333">
        <f t="shared" si="9"/>
        <v>-977.80000000001257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9</v>
      </c>
      <c r="C294" s="298">
        <v>46210</v>
      </c>
      <c r="D294" s="299" t="s">
        <v>58</v>
      </c>
      <c r="E294" s="522">
        <v>1231.68</v>
      </c>
      <c r="F294" s="522"/>
      <c r="G294" s="333">
        <f t="shared" si="9"/>
        <v>-938.69000000001256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335</v>
      </c>
      <c r="B295" s="330" t="s">
        <v>335</v>
      </c>
      <c r="C295" s="298">
        <v>46210</v>
      </c>
      <c r="D295" s="299" t="s">
        <v>447</v>
      </c>
      <c r="E295" s="522">
        <v>53.37</v>
      </c>
      <c r="F295" s="522"/>
      <c r="G295" s="333">
        <f t="shared" si="9"/>
        <v>292.9899999999875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13</v>
      </c>
      <c r="C296" s="298">
        <v>46209</v>
      </c>
      <c r="D296" s="299" t="s">
        <v>902</v>
      </c>
      <c r="E296" s="522">
        <v>218.33</v>
      </c>
      <c r="F296" s="522"/>
      <c r="G296" s="333">
        <f t="shared" si="9"/>
        <v>346.35999999998751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46209</v>
      </c>
      <c r="D297" s="299" t="s">
        <v>959</v>
      </c>
      <c r="E297" s="522">
        <v>1182.68</v>
      </c>
      <c r="F297" s="522">
        <v>1182.68</v>
      </c>
      <c r="G297" s="333">
        <f t="shared" si="9"/>
        <v>564.68999999998755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46209</v>
      </c>
      <c r="D298" s="299" t="s">
        <v>309</v>
      </c>
      <c r="E298" s="522">
        <v>6.19</v>
      </c>
      <c r="F298" s="522"/>
      <c r="G298" s="333">
        <f t="shared" si="9"/>
        <v>564.68999999998755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8</v>
      </c>
      <c r="C299" s="298">
        <v>46209</v>
      </c>
      <c r="D299" s="299" t="s">
        <v>969</v>
      </c>
      <c r="E299" s="522">
        <v>9.7200000000000006</v>
      </c>
      <c r="F299" s="522"/>
      <c r="G299" s="333">
        <f t="shared" si="9"/>
        <v>570.8799999999876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46209</v>
      </c>
      <c r="D300" s="299" t="s">
        <v>353</v>
      </c>
      <c r="E300" s="522">
        <v>21.99</v>
      </c>
      <c r="F300" s="522"/>
      <c r="G300" s="333">
        <f t="shared" si="9"/>
        <v>580.59999999998763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46209</v>
      </c>
      <c r="D301" s="299" t="s">
        <v>296</v>
      </c>
      <c r="E301" s="522">
        <v>10.02</v>
      </c>
      <c r="F301" s="522"/>
      <c r="G301" s="333">
        <f t="shared" si="9"/>
        <v>602.58999999998764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4</v>
      </c>
      <c r="C302" s="298">
        <v>46209</v>
      </c>
      <c r="D302" s="299" t="s">
        <v>296</v>
      </c>
      <c r="E302" s="522">
        <v>55.19</v>
      </c>
      <c r="F302" s="522"/>
      <c r="G302" s="333">
        <f t="shared" si="9"/>
        <v>612.60999999998762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14</v>
      </c>
      <c r="C303" s="298">
        <v>46209</v>
      </c>
      <c r="D303" s="299" t="s">
        <v>958</v>
      </c>
      <c r="E303" s="522">
        <v>66.67</v>
      </c>
      <c r="F303" s="522"/>
      <c r="G303" s="333">
        <f t="shared" si="9"/>
        <v>667.79999999998756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14</v>
      </c>
      <c r="C304" s="298">
        <v>46209</v>
      </c>
      <c r="D304" s="299" t="s">
        <v>367</v>
      </c>
      <c r="E304" s="522">
        <v>70.25</v>
      </c>
      <c r="F304" s="522"/>
      <c r="G304" s="333">
        <f t="shared" si="9"/>
        <v>734.46999999998752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46209</v>
      </c>
      <c r="D305" s="299" t="s">
        <v>334</v>
      </c>
      <c r="E305" s="522">
        <v>36.090000000000003</v>
      </c>
      <c r="F305" s="522"/>
      <c r="G305" s="333">
        <f t="shared" si="9"/>
        <v>804.71999999998752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46209</v>
      </c>
      <c r="D306" s="299" t="s">
        <v>301</v>
      </c>
      <c r="E306" s="522">
        <v>16.05</v>
      </c>
      <c r="F306" s="522"/>
      <c r="G306" s="333">
        <f t="shared" si="9"/>
        <v>840.80999999998755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46208</v>
      </c>
      <c r="D307" s="299" t="s">
        <v>960</v>
      </c>
      <c r="E307" s="522">
        <v>23.03</v>
      </c>
      <c r="F307" s="522"/>
      <c r="G307" s="333">
        <f t="shared" si="9"/>
        <v>856.85999999998751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46208</v>
      </c>
      <c r="D308" s="299" t="s">
        <v>371</v>
      </c>
      <c r="E308" s="522">
        <v>15.11</v>
      </c>
      <c r="F308" s="522"/>
      <c r="G308" s="333">
        <f t="shared" si="9"/>
        <v>879.88999999998748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46207</v>
      </c>
      <c r="D309" s="299" t="s">
        <v>950</v>
      </c>
      <c r="E309" s="522">
        <v>47.95</v>
      </c>
      <c r="F309" s="522"/>
      <c r="G309" s="333">
        <f t="shared" si="9"/>
        <v>894.99999999998749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3</v>
      </c>
      <c r="C310" s="298">
        <v>46207</v>
      </c>
      <c r="D310" s="299" t="s">
        <v>951</v>
      </c>
      <c r="E310" s="522">
        <v>8.75</v>
      </c>
      <c r="F310" s="522"/>
      <c r="G310" s="333">
        <f t="shared" si="9"/>
        <v>942.94999999998754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17</v>
      </c>
      <c r="C311" s="298">
        <v>46207</v>
      </c>
      <c r="D311" s="299" t="s">
        <v>370</v>
      </c>
      <c r="E311" s="522">
        <v>99</v>
      </c>
      <c r="F311" s="522"/>
      <c r="G311" s="333">
        <f t="shared" si="9"/>
        <v>951.69999999998754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46206</v>
      </c>
      <c r="D312" s="299" t="s">
        <v>950</v>
      </c>
      <c r="E312" s="522">
        <v>85.56</v>
      </c>
      <c r="F312" s="522"/>
      <c r="G312" s="333">
        <f t="shared" si="9"/>
        <v>1050.6999999999875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3</v>
      </c>
      <c r="C313" s="298">
        <v>46206</v>
      </c>
      <c r="D313" s="299" t="s">
        <v>952</v>
      </c>
      <c r="E313" s="522">
        <v>25.07</v>
      </c>
      <c r="F313" s="522"/>
      <c r="G313" s="333">
        <f t="shared" si="9"/>
        <v>1136.2599999999875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22</v>
      </c>
      <c r="C314" s="298">
        <v>46206</v>
      </c>
      <c r="D314" s="299" t="s">
        <v>953</v>
      </c>
      <c r="E314" s="522">
        <v>12.77</v>
      </c>
      <c r="F314" s="522"/>
      <c r="G314" s="333">
        <f t="shared" si="9"/>
        <v>1161.3299999999874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8</v>
      </c>
      <c r="C315" s="298">
        <v>46206</v>
      </c>
      <c r="D315" s="299" t="s">
        <v>963</v>
      </c>
      <c r="E315" s="522">
        <v>50</v>
      </c>
      <c r="F315" s="522"/>
      <c r="G315" s="333">
        <f t="shared" si="9"/>
        <v>1174.0999999999874</v>
      </c>
      <c r="H315" s="334" t="s">
        <v>298</v>
      </c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46206</v>
      </c>
      <c r="D316" s="299" t="s">
        <v>964</v>
      </c>
      <c r="E316" s="522">
        <v>70</v>
      </c>
      <c r="F316" s="522"/>
      <c r="G316" s="333">
        <f t="shared" si="9"/>
        <v>1224.0999999999874</v>
      </c>
      <c r="H316" s="334" t="s">
        <v>298</v>
      </c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6</v>
      </c>
      <c r="C317" s="298">
        <v>46206</v>
      </c>
      <c r="D317" s="299" t="s">
        <v>965</v>
      </c>
      <c r="E317" s="522">
        <v>64</v>
      </c>
      <c r="F317" s="522"/>
      <c r="G317" s="333">
        <f t="shared" si="9"/>
        <v>1294.0999999999874</v>
      </c>
      <c r="H317" s="334" t="s">
        <v>298</v>
      </c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5</v>
      </c>
      <c r="C318" s="298">
        <v>46206</v>
      </c>
      <c r="D318" s="299" t="s">
        <v>962</v>
      </c>
      <c r="E318" s="522">
        <v>286.49</v>
      </c>
      <c r="F318" s="522"/>
      <c r="G318" s="333">
        <f t="shared" si="9"/>
        <v>1358.0999999999874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46206</v>
      </c>
      <c r="D319" s="299" t="s">
        <v>954</v>
      </c>
      <c r="E319" s="522">
        <v>36</v>
      </c>
      <c r="F319" s="522"/>
      <c r="G319" s="333">
        <f t="shared" si="9"/>
        <v>1644.5899999999874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287</v>
      </c>
      <c r="B320" s="330" t="s">
        <v>287</v>
      </c>
      <c r="C320" s="298">
        <v>46205</v>
      </c>
      <c r="D320" s="299" t="s">
        <v>956</v>
      </c>
      <c r="E320" s="522">
        <v>-200</v>
      </c>
      <c r="F320" s="522"/>
      <c r="G320" s="333">
        <f t="shared" si="9"/>
        <v>1680.5899999999874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46205</v>
      </c>
      <c r="D321" s="299" t="s">
        <v>956</v>
      </c>
      <c r="E321" s="522">
        <v>-4</v>
      </c>
      <c r="F321" s="522"/>
      <c r="G321" s="333">
        <f t="shared" si="9"/>
        <v>1480.5899999999874</v>
      </c>
      <c r="H321" s="334" t="s">
        <v>298</v>
      </c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287</v>
      </c>
      <c r="B322" s="330" t="s">
        <v>287</v>
      </c>
      <c r="C322" s="298">
        <v>46205</v>
      </c>
      <c r="D322" s="299" t="s">
        <v>956</v>
      </c>
      <c r="E322" s="522">
        <v>204</v>
      </c>
      <c r="F322" s="522"/>
      <c r="G322" s="333">
        <f t="shared" si="9"/>
        <v>1476.5899999999874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6</v>
      </c>
      <c r="C323" s="298">
        <v>46205</v>
      </c>
      <c r="D323" s="299" t="s">
        <v>966</v>
      </c>
      <c r="E323" s="522">
        <v>20</v>
      </c>
      <c r="F323" s="522"/>
      <c r="G323" s="333">
        <f t="shared" si="9"/>
        <v>1680.5899999999874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46205</v>
      </c>
      <c r="D324" s="299" t="s">
        <v>967</v>
      </c>
      <c r="E324" s="522">
        <v>70</v>
      </c>
      <c r="F324" s="522">
        <v>70</v>
      </c>
      <c r="G324" s="333">
        <f t="shared" si="9"/>
        <v>1700.5899999999874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46205</v>
      </c>
      <c r="D325" s="299" t="s">
        <v>968</v>
      </c>
      <c r="E325" s="522">
        <v>783</v>
      </c>
      <c r="F325" s="522">
        <v>783</v>
      </c>
      <c r="G325" s="333">
        <f t="shared" si="9"/>
        <v>1700.5899999999874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22</v>
      </c>
      <c r="C326" s="298">
        <v>46205</v>
      </c>
      <c r="D326" s="299" t="s">
        <v>375</v>
      </c>
      <c r="E326" s="522">
        <v>6.37</v>
      </c>
      <c r="F326" s="522"/>
      <c r="G326" s="333">
        <f t="shared" si="9"/>
        <v>1700.5899999999874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46205</v>
      </c>
      <c r="D327" s="299" t="s">
        <v>961</v>
      </c>
      <c r="E327" s="522">
        <v>21</v>
      </c>
      <c r="F327" s="522"/>
      <c r="G327" s="333">
        <f t="shared" si="9"/>
        <v>1706.9599999999873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284</v>
      </c>
      <c r="B328" s="330">
        <v>36</v>
      </c>
      <c r="C328" s="298">
        <v>46205</v>
      </c>
      <c r="D328" s="299" t="s">
        <v>374</v>
      </c>
      <c r="E328" s="522">
        <v>50</v>
      </c>
      <c r="F328" s="522"/>
      <c r="G328" s="333">
        <f t="shared" si="9"/>
        <v>1727.9599999999873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46205</v>
      </c>
      <c r="D329" s="299" t="s">
        <v>319</v>
      </c>
      <c r="E329" s="522">
        <v>53.8</v>
      </c>
      <c r="F329" s="522"/>
      <c r="G329" s="333">
        <f t="shared" si="9"/>
        <v>1777.9599999999873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3</v>
      </c>
      <c r="C330" s="298">
        <v>46204</v>
      </c>
      <c r="D330" s="299" t="s">
        <v>309</v>
      </c>
      <c r="E330" s="522">
        <v>4.1900000000000004</v>
      </c>
      <c r="F330" s="522"/>
      <c r="G330" s="333">
        <f t="shared" si="9"/>
        <v>1831.7599999999873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1</v>
      </c>
      <c r="C331" s="298">
        <v>46204</v>
      </c>
      <c r="D331" s="299" t="s">
        <v>311</v>
      </c>
      <c r="E331" s="522">
        <v>169.54</v>
      </c>
      <c r="F331" s="522"/>
      <c r="G331" s="333">
        <f t="shared" si="9"/>
        <v>1835.9499999999873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46204</v>
      </c>
      <c r="D332" s="299" t="s">
        <v>955</v>
      </c>
      <c r="E332" s="522">
        <v>64.2</v>
      </c>
      <c r="F332" s="522"/>
      <c r="G332" s="333">
        <f t="shared" si="9"/>
        <v>2005.4899999999873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8</v>
      </c>
      <c r="C333" s="298">
        <v>46204</v>
      </c>
      <c r="D333" s="299" t="s">
        <v>319</v>
      </c>
      <c r="E333" s="522">
        <v>150.86000000000001</v>
      </c>
      <c r="F333" s="522"/>
      <c r="G333" s="333">
        <f t="shared" si="9"/>
        <v>2069.6899999999873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3</v>
      </c>
      <c r="C334" s="298">
        <v>46204</v>
      </c>
      <c r="D334" s="299" t="s">
        <v>455</v>
      </c>
      <c r="E334" s="522">
        <v>10.41</v>
      </c>
      <c r="F334" s="522"/>
      <c r="G334" s="333">
        <f t="shared" si="9"/>
        <v>2220.5499999999874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46204</v>
      </c>
      <c r="D335" s="299" t="s">
        <v>306</v>
      </c>
      <c r="E335" s="522">
        <v>98.37</v>
      </c>
      <c r="F335" s="522"/>
      <c r="G335" s="333">
        <f t="shared" si="9"/>
        <v>2230.9599999999873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46204</v>
      </c>
      <c r="D336" s="299" t="s">
        <v>397</v>
      </c>
      <c r="E336" s="522">
        <v>54.76</v>
      </c>
      <c r="F336" s="522"/>
      <c r="G336" s="333">
        <f t="shared" si="9"/>
        <v>2329.3299999999872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284</v>
      </c>
      <c r="B337" s="330">
        <v>37</v>
      </c>
      <c r="C337" s="298">
        <v>46203</v>
      </c>
      <c r="D337" s="299" t="s">
        <v>970</v>
      </c>
      <c r="E337" s="522">
        <v>6487.16</v>
      </c>
      <c r="F337" s="522"/>
      <c r="G337" s="333">
        <f t="shared" si="9"/>
        <v>2384.0899999999874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286</v>
      </c>
      <c r="B338" s="330">
        <v>25</v>
      </c>
      <c r="C338" s="298">
        <v>46203</v>
      </c>
      <c r="D338" s="298" t="s">
        <v>204</v>
      </c>
      <c r="E338" s="331">
        <v>350</v>
      </c>
      <c r="F338" s="522"/>
      <c r="G338" s="333">
        <f t="shared" si="9"/>
        <v>8871.2499999999873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286</v>
      </c>
      <c r="B339" s="330">
        <v>26</v>
      </c>
      <c r="C339" s="298">
        <v>46203</v>
      </c>
      <c r="D339" s="298" t="s">
        <v>205</v>
      </c>
      <c r="E339" s="331">
        <v>320</v>
      </c>
      <c r="F339" s="522"/>
      <c r="G339" s="333">
        <f t="shared" si="9"/>
        <v>9221.2499999999873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286</v>
      </c>
      <c r="B340" s="330">
        <v>27</v>
      </c>
      <c r="C340" s="298">
        <v>46203</v>
      </c>
      <c r="D340" s="298" t="s">
        <v>206</v>
      </c>
      <c r="E340" s="331">
        <v>25</v>
      </c>
      <c r="F340" s="522"/>
      <c r="G340" s="333">
        <f t="shared" si="9"/>
        <v>9541.2499999999873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28</v>
      </c>
      <c r="C341" s="298">
        <v>46203</v>
      </c>
      <c r="D341" s="298" t="s">
        <v>207</v>
      </c>
      <c r="E341" s="331">
        <v>25</v>
      </c>
      <c r="F341" s="522"/>
      <c r="G341" s="333">
        <f t="shared" si="9"/>
        <v>9566.2499999999873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29</v>
      </c>
      <c r="C342" s="298">
        <v>46203</v>
      </c>
      <c r="D342" s="298" t="s">
        <v>208</v>
      </c>
      <c r="E342" s="331">
        <v>45</v>
      </c>
      <c r="F342" s="522"/>
      <c r="G342" s="333">
        <f t="shared" si="9"/>
        <v>9591.2499999999873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30</v>
      </c>
      <c r="C343" s="298">
        <v>46203</v>
      </c>
      <c r="D343" s="298" t="s">
        <v>209</v>
      </c>
      <c r="E343" s="331">
        <v>400</v>
      </c>
      <c r="F343" s="522"/>
      <c r="G343" s="333">
        <f t="shared" si="9"/>
        <v>9636.2499999999873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286</v>
      </c>
      <c r="B344" s="330">
        <v>31</v>
      </c>
      <c r="C344" s="298">
        <v>46203</v>
      </c>
      <c r="D344" s="298" t="s">
        <v>210</v>
      </c>
      <c r="E344" s="331">
        <v>375</v>
      </c>
      <c r="F344" s="522"/>
      <c r="G344" s="333">
        <f t="shared" si="9"/>
        <v>10036.249999999987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286</v>
      </c>
      <c r="B345" s="330">
        <v>32</v>
      </c>
      <c r="C345" s="298">
        <v>46203</v>
      </c>
      <c r="D345" s="298" t="s">
        <v>211</v>
      </c>
      <c r="E345" s="331">
        <v>100</v>
      </c>
      <c r="F345" s="522"/>
      <c r="G345" s="333">
        <f t="shared" si="9"/>
        <v>10411.249999999987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286</v>
      </c>
      <c r="B346" s="330">
        <v>33</v>
      </c>
      <c r="C346" s="298">
        <v>46203</v>
      </c>
      <c r="D346" s="298" t="s">
        <v>212</v>
      </c>
      <c r="E346" s="331">
        <v>85</v>
      </c>
      <c r="F346" s="522"/>
      <c r="G346" s="333">
        <f t="shared" si="9"/>
        <v>10511.249999999987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286</v>
      </c>
      <c r="B347" s="330">
        <v>34</v>
      </c>
      <c r="C347" s="298">
        <v>46203</v>
      </c>
      <c r="D347" s="298" t="s">
        <v>213</v>
      </c>
      <c r="E347" s="331">
        <v>230</v>
      </c>
      <c r="F347" s="522"/>
      <c r="G347" s="333">
        <f t="shared" si="9"/>
        <v>10596.249999999987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286</v>
      </c>
      <c r="B348" s="330">
        <v>35</v>
      </c>
      <c r="C348" s="298">
        <v>46203</v>
      </c>
      <c r="D348" s="298" t="s">
        <v>214</v>
      </c>
      <c r="E348" s="331">
        <v>45</v>
      </c>
      <c r="F348" s="522"/>
      <c r="G348" s="333">
        <f t="shared" si="9"/>
        <v>10826.249999999987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10</v>
      </c>
      <c r="C349" s="298">
        <v>46203</v>
      </c>
      <c r="D349" s="298" t="s">
        <v>176</v>
      </c>
      <c r="E349" s="522">
        <v>17.899999999999999</v>
      </c>
      <c r="F349" s="522"/>
      <c r="G349" s="333">
        <f t="shared" si="9"/>
        <v>10871.249999999987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287</v>
      </c>
      <c r="B350" s="330" t="s">
        <v>287</v>
      </c>
      <c r="C350" s="298">
        <v>46203</v>
      </c>
      <c r="D350" s="299" t="s">
        <v>423</v>
      </c>
      <c r="E350" s="522">
        <v>185.64</v>
      </c>
      <c r="F350" s="522">
        <v>185.64</v>
      </c>
      <c r="G350" s="333">
        <f t="shared" si="9"/>
        <v>10889.149999999987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46203</v>
      </c>
      <c r="D351" s="299" t="s">
        <v>947</v>
      </c>
      <c r="E351" s="522">
        <v>-20</v>
      </c>
      <c r="F351" s="522"/>
      <c r="G351" s="333">
        <f t="shared" si="9"/>
        <v>10889.149999999987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287</v>
      </c>
      <c r="B352" s="330" t="s">
        <v>287</v>
      </c>
      <c r="C352" s="298">
        <v>46202</v>
      </c>
      <c r="D352" s="299" t="s">
        <v>948</v>
      </c>
      <c r="E352" s="522">
        <v>580</v>
      </c>
      <c r="F352" s="522">
        <v>580</v>
      </c>
      <c r="G352" s="333">
        <f t="shared" si="9"/>
        <v>10869.149999999987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291</v>
      </c>
      <c r="B353" s="330">
        <v>38</v>
      </c>
      <c r="C353" s="298">
        <v>46202</v>
      </c>
      <c r="D353" s="299" t="s">
        <v>293</v>
      </c>
      <c r="E353" s="522"/>
      <c r="F353" s="522">
        <v>4720.8599999999997</v>
      </c>
      <c r="G353" s="333">
        <f t="shared" si="9"/>
        <v>10869.149999999987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46202</v>
      </c>
      <c r="D354" s="299" t="s">
        <v>942</v>
      </c>
      <c r="E354" s="522">
        <v>180</v>
      </c>
      <c r="F354" s="522">
        <v>180</v>
      </c>
      <c r="G354" s="333">
        <f t="shared" si="9"/>
        <v>6148.2899999999863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20</v>
      </c>
      <c r="C355" s="298">
        <v>46202</v>
      </c>
      <c r="D355" s="299" t="s">
        <v>193</v>
      </c>
      <c r="E355" s="522">
        <v>600</v>
      </c>
      <c r="F355" s="522"/>
      <c r="G355" s="333">
        <f t="shared" si="9"/>
        <v>6148.2899999999863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46202</v>
      </c>
      <c r="D356" s="299" t="s">
        <v>306</v>
      </c>
      <c r="E356" s="522">
        <v>102.13</v>
      </c>
      <c r="F356" s="522"/>
      <c r="G356" s="333">
        <f t="shared" si="9"/>
        <v>6748.2899999999863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46202</v>
      </c>
      <c r="D357" s="299" t="s">
        <v>310</v>
      </c>
      <c r="E357" s="522">
        <v>40.56</v>
      </c>
      <c r="F357" s="522"/>
      <c r="G357" s="333">
        <f t="shared" si="9"/>
        <v>6850.4199999999864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3</v>
      </c>
      <c r="C358" s="298">
        <v>46202</v>
      </c>
      <c r="D358" s="299" t="s">
        <v>310</v>
      </c>
      <c r="E358" s="522">
        <v>6.84</v>
      </c>
      <c r="F358" s="522"/>
      <c r="G358" s="333">
        <f t="shared" si="9"/>
        <v>6890.9799999999868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3</v>
      </c>
      <c r="C359" s="298">
        <v>46202</v>
      </c>
      <c r="D359" s="299" t="s">
        <v>880</v>
      </c>
      <c r="E359" s="522">
        <v>11.98</v>
      </c>
      <c r="F359" s="522"/>
      <c r="G359" s="333">
        <f t="shared" si="9"/>
        <v>6897.819999999987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46201</v>
      </c>
      <c r="D360" s="299" t="s">
        <v>353</v>
      </c>
      <c r="E360" s="522">
        <v>14.99</v>
      </c>
      <c r="F360" s="522"/>
      <c r="G360" s="333">
        <f t="shared" ref="G360:G373" si="10">G361-E360+F360</f>
        <v>6909.7999999999865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46201</v>
      </c>
      <c r="D361" s="299" t="s">
        <v>358</v>
      </c>
      <c r="E361" s="522">
        <v>11.29</v>
      </c>
      <c r="F361" s="522"/>
      <c r="G361" s="333">
        <f t="shared" si="10"/>
        <v>6924.7899999999863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46201</v>
      </c>
      <c r="D362" s="299" t="s">
        <v>319</v>
      </c>
      <c r="E362" s="522">
        <v>158.96</v>
      </c>
      <c r="F362" s="522"/>
      <c r="G362" s="333">
        <f t="shared" si="10"/>
        <v>6936.0799999999863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46201</v>
      </c>
      <c r="D363" s="299" t="s">
        <v>397</v>
      </c>
      <c r="E363" s="522">
        <v>53.24</v>
      </c>
      <c r="F363" s="522"/>
      <c r="G363" s="333">
        <f t="shared" si="10"/>
        <v>7095.0399999999863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46200</v>
      </c>
      <c r="D364" s="299" t="s">
        <v>917</v>
      </c>
      <c r="E364" s="522">
        <v>122.77</v>
      </c>
      <c r="F364" s="522"/>
      <c r="G364" s="333">
        <f t="shared" si="10"/>
        <v>7148.2799999999861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1</v>
      </c>
      <c r="C365" s="298">
        <v>46200</v>
      </c>
      <c r="D365" s="299" t="s">
        <v>831</v>
      </c>
      <c r="E365" s="522">
        <v>77.67</v>
      </c>
      <c r="F365" s="522"/>
      <c r="G365" s="333">
        <f t="shared" si="10"/>
        <v>7271.0499999999865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5</v>
      </c>
      <c r="C366" s="298">
        <v>46200</v>
      </c>
      <c r="D366" s="299" t="s">
        <v>943</v>
      </c>
      <c r="E366" s="522">
        <v>32.99</v>
      </c>
      <c r="F366" s="522"/>
      <c r="G366" s="333">
        <f t="shared" si="10"/>
        <v>7348.7199999999866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287</v>
      </c>
      <c r="B367" s="330" t="s">
        <v>287</v>
      </c>
      <c r="C367" s="298">
        <v>46200</v>
      </c>
      <c r="D367" s="299" t="s">
        <v>945</v>
      </c>
      <c r="E367" s="522">
        <v>207.96</v>
      </c>
      <c r="F367" s="522">
        <v>207.96</v>
      </c>
      <c r="G367" s="333">
        <f t="shared" si="10"/>
        <v>7381.7099999999864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46199</v>
      </c>
      <c r="D368" s="299" t="s">
        <v>868</v>
      </c>
      <c r="E368" s="522">
        <v>51.84</v>
      </c>
      <c r="F368" s="522"/>
      <c r="G368" s="333">
        <f t="shared" si="10"/>
        <v>7381.7099999999864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3</v>
      </c>
      <c r="C369" s="298">
        <v>46199</v>
      </c>
      <c r="D369" s="299" t="s">
        <v>296</v>
      </c>
      <c r="E369" s="522">
        <v>10.31</v>
      </c>
      <c r="F369" s="522"/>
      <c r="G369" s="333">
        <f t="shared" si="10"/>
        <v>7433.5499999999865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46199</v>
      </c>
      <c r="D370" s="299" t="s">
        <v>296</v>
      </c>
      <c r="E370" s="522">
        <v>87.14</v>
      </c>
      <c r="F370" s="522"/>
      <c r="G370" s="333">
        <f t="shared" si="10"/>
        <v>7443.8599999999869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46199</v>
      </c>
      <c r="D371" s="299" t="s">
        <v>940</v>
      </c>
      <c r="E371" s="522">
        <v>20</v>
      </c>
      <c r="F371" s="522"/>
      <c r="G371" s="333">
        <f t="shared" si="10"/>
        <v>7530.9999999999873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12</v>
      </c>
      <c r="C372" s="298">
        <v>46198</v>
      </c>
      <c r="D372" s="299" t="s">
        <v>314</v>
      </c>
      <c r="E372" s="522">
        <v>204.48</v>
      </c>
      <c r="F372" s="522"/>
      <c r="G372" s="333">
        <f t="shared" si="10"/>
        <v>7550.9999999999873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291</v>
      </c>
      <c r="B373" s="330">
        <v>39</v>
      </c>
      <c r="C373" s="298">
        <v>46198</v>
      </c>
      <c r="D373" s="299" t="s">
        <v>292</v>
      </c>
      <c r="E373" s="522"/>
      <c r="F373" s="522">
        <v>2763.77</v>
      </c>
      <c r="G373" s="333">
        <f t="shared" si="10"/>
        <v>7755.4799999999868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5</v>
      </c>
      <c r="C374" s="298">
        <v>46198</v>
      </c>
      <c r="D374" s="299" t="s">
        <v>846</v>
      </c>
      <c r="E374" s="522">
        <v>11.2</v>
      </c>
      <c r="F374" s="522"/>
      <c r="G374" s="333">
        <f t="shared" ref="G374:G394" si="11">G375-E374+F374</f>
        <v>4991.7099999999864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46197</v>
      </c>
      <c r="D375" s="299" t="s">
        <v>941</v>
      </c>
      <c r="E375" s="522">
        <v>15.99</v>
      </c>
      <c r="F375" s="522"/>
      <c r="G375" s="333">
        <f t="shared" si="11"/>
        <v>5002.9099999999862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5</v>
      </c>
      <c r="C376" s="298">
        <v>46197</v>
      </c>
      <c r="D376" s="299" t="s">
        <v>340</v>
      </c>
      <c r="E376" s="522">
        <v>47.93</v>
      </c>
      <c r="F376" s="522"/>
      <c r="G376" s="333">
        <f t="shared" si="11"/>
        <v>5018.899999999986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43</v>
      </c>
      <c r="C377" s="298">
        <v>46197</v>
      </c>
      <c r="D377" s="299" t="s">
        <v>201</v>
      </c>
      <c r="E377" s="522">
        <v>42.84</v>
      </c>
      <c r="F377" s="522"/>
      <c r="G377" s="333">
        <f t="shared" si="11"/>
        <v>5066.8299999999863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42</v>
      </c>
      <c r="C378" s="298">
        <v>46197</v>
      </c>
      <c r="D378" s="299" t="s">
        <v>200</v>
      </c>
      <c r="E378" s="522">
        <v>99.4</v>
      </c>
      <c r="F378" s="522"/>
      <c r="G378" s="333">
        <f t="shared" si="11"/>
        <v>5109.6699999999864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46196</v>
      </c>
      <c r="D379" s="299" t="s">
        <v>319</v>
      </c>
      <c r="E379" s="522">
        <v>5.68</v>
      </c>
      <c r="F379" s="522"/>
      <c r="G379" s="333">
        <f t="shared" si="11"/>
        <v>5209.0699999999861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1</v>
      </c>
      <c r="C380" s="298">
        <v>46196</v>
      </c>
      <c r="D380" s="299" t="s">
        <v>306</v>
      </c>
      <c r="E380" s="522">
        <v>167.73</v>
      </c>
      <c r="F380" s="522"/>
      <c r="G380" s="333">
        <f t="shared" si="11"/>
        <v>5214.7499999999864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46196</v>
      </c>
      <c r="D381" s="299" t="s">
        <v>296</v>
      </c>
      <c r="E381" s="522">
        <v>40.81</v>
      </c>
      <c r="F381" s="522"/>
      <c r="G381" s="333">
        <f t="shared" si="11"/>
        <v>5382.4799999999859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46196</v>
      </c>
      <c r="D382" s="299" t="s">
        <v>334</v>
      </c>
      <c r="E382" s="522">
        <v>17.68</v>
      </c>
      <c r="F382" s="522"/>
      <c r="G382" s="333">
        <f t="shared" si="11"/>
        <v>5423.2899999999863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3</v>
      </c>
      <c r="C383" s="298">
        <v>46196</v>
      </c>
      <c r="D383" s="299" t="s">
        <v>320</v>
      </c>
      <c r="E383" s="522">
        <v>5.19</v>
      </c>
      <c r="F383" s="522"/>
      <c r="G383" s="333">
        <f t="shared" si="11"/>
        <v>5440.9699999999866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46196</v>
      </c>
      <c r="D384" s="299" t="s">
        <v>308</v>
      </c>
      <c r="E384" s="522">
        <v>71.75</v>
      </c>
      <c r="F384" s="522"/>
      <c r="G384" s="333">
        <f t="shared" si="11"/>
        <v>5446.1599999999862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22</v>
      </c>
      <c r="C385" s="298">
        <v>46196</v>
      </c>
      <c r="D385" s="299" t="s">
        <v>835</v>
      </c>
      <c r="E385" s="522">
        <v>15.96</v>
      </c>
      <c r="F385" s="522"/>
      <c r="G385" s="333">
        <f t="shared" si="11"/>
        <v>5517.9099999999862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46195</v>
      </c>
      <c r="D386" s="299" t="s">
        <v>334</v>
      </c>
      <c r="E386" s="522">
        <v>7.89</v>
      </c>
      <c r="F386" s="522"/>
      <c r="G386" s="333">
        <f t="shared" si="11"/>
        <v>5533.8699999999862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287</v>
      </c>
      <c r="B387" s="330" t="s">
        <v>287</v>
      </c>
      <c r="C387" s="298">
        <v>46195</v>
      </c>
      <c r="D387" s="299" t="s">
        <v>939</v>
      </c>
      <c r="E387" s="522">
        <v>86.07</v>
      </c>
      <c r="F387" s="522">
        <v>86.07</v>
      </c>
      <c r="G387" s="333">
        <f t="shared" si="11"/>
        <v>5541.7599999999866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287</v>
      </c>
      <c r="B388" s="330" t="s">
        <v>287</v>
      </c>
      <c r="C388" s="298">
        <v>46195</v>
      </c>
      <c r="D388" s="299" t="s">
        <v>922</v>
      </c>
      <c r="E388" s="522">
        <v>14.98</v>
      </c>
      <c r="F388" s="522">
        <v>14.98</v>
      </c>
      <c r="G388" s="333">
        <f t="shared" si="11"/>
        <v>5541.7599999999866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287</v>
      </c>
      <c r="B389" s="330" t="s">
        <v>287</v>
      </c>
      <c r="C389" s="298">
        <v>46195</v>
      </c>
      <c r="D389" s="299" t="s">
        <v>936</v>
      </c>
      <c r="E389" s="522">
        <v>83.52</v>
      </c>
      <c r="F389" s="522">
        <v>83.52</v>
      </c>
      <c r="G389" s="333">
        <f t="shared" si="11"/>
        <v>5541.7599999999866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287</v>
      </c>
      <c r="B390" s="330" t="s">
        <v>287</v>
      </c>
      <c r="C390" s="298">
        <v>46195</v>
      </c>
      <c r="D390" s="299" t="s">
        <v>937</v>
      </c>
      <c r="E390" s="522">
        <v>62.19</v>
      </c>
      <c r="F390" s="522">
        <v>62.19</v>
      </c>
      <c r="G390" s="333">
        <f t="shared" si="11"/>
        <v>5541.7599999999866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3</v>
      </c>
      <c r="C391" s="298">
        <v>46195</v>
      </c>
      <c r="D391" s="299" t="s">
        <v>310</v>
      </c>
      <c r="E391" s="522">
        <v>6.99</v>
      </c>
      <c r="F391" s="522"/>
      <c r="G391" s="333">
        <f t="shared" si="11"/>
        <v>5541.7599999999866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287</v>
      </c>
      <c r="B392" s="330" t="s">
        <v>287</v>
      </c>
      <c r="C392" s="298">
        <v>46195</v>
      </c>
      <c r="D392" s="299" t="s">
        <v>938</v>
      </c>
      <c r="E392" s="522">
        <v>60.47</v>
      </c>
      <c r="F392" s="522">
        <v>60.47</v>
      </c>
      <c r="G392" s="333">
        <f t="shared" si="11"/>
        <v>5548.7499999999864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22</v>
      </c>
      <c r="C393" s="298">
        <v>46195</v>
      </c>
      <c r="D393" s="299" t="s">
        <v>323</v>
      </c>
      <c r="E393" s="522">
        <v>20.22</v>
      </c>
      <c r="F393" s="522"/>
      <c r="G393" s="333">
        <f t="shared" si="11"/>
        <v>5548.7499999999864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46195</v>
      </c>
      <c r="D394" s="299" t="s">
        <v>919</v>
      </c>
      <c r="E394" s="522">
        <v>200</v>
      </c>
      <c r="F394" s="522"/>
      <c r="G394" s="333">
        <f t="shared" si="11"/>
        <v>5568.9699999999866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5</v>
      </c>
      <c r="C395" s="298">
        <v>46194</v>
      </c>
      <c r="D395" s="299" t="s">
        <v>340</v>
      </c>
      <c r="E395" s="522">
        <v>47.93</v>
      </c>
      <c r="F395" s="522"/>
      <c r="G395" s="333">
        <f t="shared" ref="G395:G415" si="12">G396-E395+F395</f>
        <v>5768.9699999999866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46194</v>
      </c>
      <c r="D396" s="299" t="s">
        <v>935</v>
      </c>
      <c r="E396" s="522"/>
      <c r="F396" s="522">
        <v>50</v>
      </c>
      <c r="G396" s="333">
        <f t="shared" si="12"/>
        <v>5816.8999999999869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287</v>
      </c>
      <c r="B397" s="330" t="s">
        <v>287</v>
      </c>
      <c r="C397" s="298">
        <v>46194</v>
      </c>
      <c r="D397" s="299" t="s">
        <v>935</v>
      </c>
      <c r="E397" s="522">
        <v>50</v>
      </c>
      <c r="F397" s="522"/>
      <c r="G397" s="333">
        <f t="shared" si="12"/>
        <v>5766.8999999999869</v>
      </c>
      <c r="H397" s="334" t="s">
        <v>298</v>
      </c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287</v>
      </c>
      <c r="B398" s="330" t="s">
        <v>287</v>
      </c>
      <c r="C398" s="298">
        <v>46194</v>
      </c>
      <c r="D398" s="299" t="s">
        <v>922</v>
      </c>
      <c r="E398" s="522">
        <v>28.38</v>
      </c>
      <c r="F398" s="522">
        <v>28.38</v>
      </c>
      <c r="G398" s="333">
        <f t="shared" si="12"/>
        <v>5816.8999999999869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46194</v>
      </c>
      <c r="D399" s="299" t="s">
        <v>920</v>
      </c>
      <c r="E399" s="522">
        <v>35.020000000000003</v>
      </c>
      <c r="F399" s="522">
        <v>35.020000000000003</v>
      </c>
      <c r="G399" s="333">
        <f t="shared" si="12"/>
        <v>5816.8999999999869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46194</v>
      </c>
      <c r="D400" s="299" t="s">
        <v>927</v>
      </c>
      <c r="E400" s="522">
        <v>83.81</v>
      </c>
      <c r="F400" s="522">
        <v>83.81</v>
      </c>
      <c r="G400" s="333">
        <f t="shared" si="12"/>
        <v>5816.8999999999869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46194</v>
      </c>
      <c r="D401" s="299" t="s">
        <v>928</v>
      </c>
      <c r="E401" s="522">
        <v>27.43</v>
      </c>
      <c r="F401" s="522">
        <v>27.43</v>
      </c>
      <c r="G401" s="333">
        <f t="shared" si="12"/>
        <v>5816.8999999999869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287</v>
      </c>
      <c r="B402" s="330" t="s">
        <v>287</v>
      </c>
      <c r="C402" s="298">
        <v>46193</v>
      </c>
      <c r="D402" s="299" t="s">
        <v>932</v>
      </c>
      <c r="E402" s="522">
        <v>30.86</v>
      </c>
      <c r="F402" s="522">
        <v>30.86</v>
      </c>
      <c r="G402" s="333">
        <f t="shared" si="12"/>
        <v>5816.8999999999869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46193</v>
      </c>
      <c r="D403" s="299" t="s">
        <v>922</v>
      </c>
      <c r="E403" s="522">
        <v>13.95</v>
      </c>
      <c r="F403" s="522">
        <v>13.95</v>
      </c>
      <c r="G403" s="333">
        <f t="shared" si="12"/>
        <v>5816.8999999999869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46192</v>
      </c>
      <c r="D404" s="299" t="s">
        <v>934</v>
      </c>
      <c r="E404" s="522">
        <v>148.54</v>
      </c>
      <c r="F404" s="522">
        <v>148.54</v>
      </c>
      <c r="G404" s="333">
        <f t="shared" si="12"/>
        <v>5816.8999999999869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46192</v>
      </c>
      <c r="D405" s="299" t="s">
        <v>921</v>
      </c>
      <c r="E405" s="522">
        <v>80</v>
      </c>
      <c r="F405" s="522">
        <v>80</v>
      </c>
      <c r="G405" s="333">
        <f t="shared" si="12"/>
        <v>5816.8999999999869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46192</v>
      </c>
      <c r="D406" s="299" t="s">
        <v>922</v>
      </c>
      <c r="E406" s="522">
        <v>27.98</v>
      </c>
      <c r="F406" s="522">
        <v>27.98</v>
      </c>
      <c r="G406" s="333">
        <f t="shared" si="12"/>
        <v>5816.8999999999869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46192</v>
      </c>
      <c r="D407" s="299" t="s">
        <v>933</v>
      </c>
      <c r="E407" s="522">
        <v>30.63</v>
      </c>
      <c r="F407" s="522">
        <v>30.63</v>
      </c>
      <c r="G407" s="333">
        <f t="shared" si="12"/>
        <v>5816.8999999999869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22</v>
      </c>
      <c r="C408" s="298">
        <v>46192</v>
      </c>
      <c r="D408" s="299" t="s">
        <v>923</v>
      </c>
      <c r="E408" s="522">
        <v>7.46</v>
      </c>
      <c r="F408" s="522"/>
      <c r="G408" s="333">
        <f t="shared" si="12"/>
        <v>5816.8999999999869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46192</v>
      </c>
      <c r="D409" s="299" t="s">
        <v>924</v>
      </c>
      <c r="E409" s="522">
        <v>22.07</v>
      </c>
      <c r="F409" s="522">
        <v>22.07</v>
      </c>
      <c r="G409" s="333">
        <f t="shared" si="12"/>
        <v>5824.3599999999869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46192</v>
      </c>
      <c r="D410" s="299" t="s">
        <v>924</v>
      </c>
      <c r="E410" s="522">
        <v>51.04</v>
      </c>
      <c r="F410" s="522">
        <v>51.04</v>
      </c>
      <c r="G410" s="333">
        <f t="shared" si="12"/>
        <v>5824.3599999999869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46192</v>
      </c>
      <c r="D411" s="299" t="s">
        <v>924</v>
      </c>
      <c r="E411" s="522">
        <v>90.59</v>
      </c>
      <c r="F411" s="522">
        <v>90.59</v>
      </c>
      <c r="G411" s="333">
        <f t="shared" si="12"/>
        <v>5824.3599999999869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287</v>
      </c>
      <c r="B412" s="330" t="s">
        <v>287</v>
      </c>
      <c r="C412" s="298">
        <v>46192</v>
      </c>
      <c r="D412" s="299" t="s">
        <v>925</v>
      </c>
      <c r="E412" s="522">
        <v>26.02</v>
      </c>
      <c r="F412" s="522">
        <v>26.02</v>
      </c>
      <c r="G412" s="333">
        <f t="shared" si="12"/>
        <v>5824.3599999999869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46192</v>
      </c>
      <c r="D413" s="299" t="s">
        <v>925</v>
      </c>
      <c r="E413" s="522">
        <v>26.02</v>
      </c>
      <c r="F413" s="522">
        <v>26.02</v>
      </c>
      <c r="G413" s="333">
        <f t="shared" si="12"/>
        <v>5824.3599999999869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46192</v>
      </c>
      <c r="D414" s="299" t="s">
        <v>925</v>
      </c>
      <c r="E414" s="522">
        <v>38.03</v>
      </c>
      <c r="F414" s="522">
        <v>38.03</v>
      </c>
      <c r="G414" s="333">
        <f t="shared" si="12"/>
        <v>5824.3599999999869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46192</v>
      </c>
      <c r="D415" s="299" t="s">
        <v>925</v>
      </c>
      <c r="E415" s="522">
        <v>26.03</v>
      </c>
      <c r="F415" s="522">
        <v>26.03</v>
      </c>
      <c r="G415" s="333">
        <f t="shared" si="12"/>
        <v>5824.3599999999869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46192</v>
      </c>
      <c r="D416" s="299" t="s">
        <v>922</v>
      </c>
      <c r="E416" s="522">
        <v>21.98</v>
      </c>
      <c r="F416" s="522">
        <v>21.98</v>
      </c>
      <c r="G416" s="333">
        <f t="shared" ref="G416:G473" si="13">G417-E416+F416</f>
        <v>5824.3599999999869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46192</v>
      </c>
      <c r="D417" s="299" t="s">
        <v>922</v>
      </c>
      <c r="E417" s="522">
        <v>27.99</v>
      </c>
      <c r="F417" s="522">
        <v>27.99</v>
      </c>
      <c r="G417" s="333">
        <f t="shared" si="13"/>
        <v>5824.3599999999869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46191</v>
      </c>
      <c r="D418" s="299" t="s">
        <v>926</v>
      </c>
      <c r="E418" s="522">
        <v>22.69</v>
      </c>
      <c r="F418" s="522">
        <v>22.69</v>
      </c>
      <c r="G418" s="333">
        <f t="shared" si="13"/>
        <v>5824.3599999999869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46191</v>
      </c>
      <c r="D419" s="299" t="s">
        <v>927</v>
      </c>
      <c r="E419" s="522">
        <v>42.32</v>
      </c>
      <c r="F419" s="522">
        <v>42.32</v>
      </c>
      <c r="G419" s="333">
        <f t="shared" si="13"/>
        <v>5824.3599999999869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46191</v>
      </c>
      <c r="D420" s="299" t="s">
        <v>928</v>
      </c>
      <c r="E420" s="522">
        <v>72.86</v>
      </c>
      <c r="F420" s="522">
        <v>72.86</v>
      </c>
      <c r="G420" s="333">
        <f t="shared" si="13"/>
        <v>5824.3599999999869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46191</v>
      </c>
      <c r="D421" s="299" t="s">
        <v>929</v>
      </c>
      <c r="E421" s="522">
        <v>106.89</v>
      </c>
      <c r="F421" s="522">
        <v>106.89</v>
      </c>
      <c r="G421" s="333">
        <f t="shared" si="13"/>
        <v>5824.3599999999869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46191</v>
      </c>
      <c r="D422" s="299" t="s">
        <v>931</v>
      </c>
      <c r="E422" s="522">
        <v>94.74</v>
      </c>
      <c r="F422" s="522">
        <v>94.74</v>
      </c>
      <c r="G422" s="333">
        <f t="shared" si="13"/>
        <v>5824.3599999999869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46191</v>
      </c>
      <c r="D423" s="299" t="s">
        <v>306</v>
      </c>
      <c r="E423" s="522">
        <v>99.97</v>
      </c>
      <c r="F423" s="522"/>
      <c r="G423" s="333">
        <f t="shared" si="13"/>
        <v>5824.3599999999869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22</v>
      </c>
      <c r="C424" s="298">
        <v>46191</v>
      </c>
      <c r="D424" s="299" t="s">
        <v>930</v>
      </c>
      <c r="E424" s="522">
        <v>13.84</v>
      </c>
      <c r="F424" s="522"/>
      <c r="G424" s="333">
        <f t="shared" si="13"/>
        <v>5924.3299999999872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1</v>
      </c>
      <c r="C425" s="298">
        <v>46190</v>
      </c>
      <c r="D425" s="299" t="s">
        <v>306</v>
      </c>
      <c r="E425" s="522">
        <v>87.19</v>
      </c>
      <c r="F425" s="522"/>
      <c r="G425" s="333">
        <f t="shared" si="13"/>
        <v>5938.1699999999873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21</v>
      </c>
      <c r="C426" s="298">
        <v>46190</v>
      </c>
      <c r="D426" s="299" t="s">
        <v>194</v>
      </c>
      <c r="E426" s="522">
        <v>81</v>
      </c>
      <c r="F426" s="522"/>
      <c r="G426" s="333">
        <f t="shared" si="13"/>
        <v>6025.3599999999869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43</v>
      </c>
      <c r="C427" s="298">
        <v>46190</v>
      </c>
      <c r="D427" s="299" t="s">
        <v>333</v>
      </c>
      <c r="E427" s="522">
        <v>29.8</v>
      </c>
      <c r="F427" s="522"/>
      <c r="G427" s="333">
        <f t="shared" si="13"/>
        <v>6106.3599999999869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42</v>
      </c>
      <c r="C428" s="298">
        <v>46190</v>
      </c>
      <c r="D428" s="299" t="s">
        <v>333</v>
      </c>
      <c r="E428" s="522">
        <v>74.5</v>
      </c>
      <c r="F428" s="522"/>
      <c r="G428" s="333">
        <f t="shared" si="13"/>
        <v>6136.1599999999871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4</v>
      </c>
      <c r="C429" s="298">
        <v>46190</v>
      </c>
      <c r="D429" s="299" t="s">
        <v>334</v>
      </c>
      <c r="E429" s="522">
        <v>82.35</v>
      </c>
      <c r="F429" s="522"/>
      <c r="G429" s="333">
        <f t="shared" si="13"/>
        <v>6210.6599999999871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46190</v>
      </c>
      <c r="D430" s="299" t="s">
        <v>334</v>
      </c>
      <c r="E430" s="522">
        <v>17.68</v>
      </c>
      <c r="F430" s="522"/>
      <c r="G430" s="333">
        <f t="shared" si="13"/>
        <v>6293.0099999999875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46190</v>
      </c>
      <c r="D431" s="299" t="s">
        <v>300</v>
      </c>
      <c r="E431" s="522">
        <v>14.67</v>
      </c>
      <c r="F431" s="522"/>
      <c r="G431" s="333">
        <f t="shared" si="13"/>
        <v>6310.6899999999878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6</v>
      </c>
      <c r="C432" s="298">
        <v>46190</v>
      </c>
      <c r="D432" s="299" t="s">
        <v>300</v>
      </c>
      <c r="E432" s="522">
        <v>56.42</v>
      </c>
      <c r="F432" s="522"/>
      <c r="G432" s="333">
        <f t="shared" si="13"/>
        <v>6325.3599999999878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46190</v>
      </c>
      <c r="D433" s="299" t="s">
        <v>300</v>
      </c>
      <c r="E433" s="522">
        <v>53.23</v>
      </c>
      <c r="F433" s="522"/>
      <c r="G433" s="333">
        <f t="shared" si="13"/>
        <v>6381.7799999999879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23</v>
      </c>
      <c r="C434" s="298">
        <v>46190</v>
      </c>
      <c r="D434" s="299" t="s">
        <v>63</v>
      </c>
      <c r="E434" s="522">
        <v>529.46</v>
      </c>
      <c r="F434" s="522"/>
      <c r="G434" s="333">
        <f t="shared" si="13"/>
        <v>6435.0099999999875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17</v>
      </c>
      <c r="C435" s="298">
        <v>46190</v>
      </c>
      <c r="D435" s="299" t="s">
        <v>188</v>
      </c>
      <c r="E435" s="522">
        <v>42.65</v>
      </c>
      <c r="F435" s="522"/>
      <c r="G435" s="333">
        <f t="shared" si="13"/>
        <v>6964.4699999999875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15</v>
      </c>
      <c r="C436" s="298">
        <v>46190</v>
      </c>
      <c r="D436" s="299" t="s">
        <v>185</v>
      </c>
      <c r="E436" s="522">
        <v>87.41</v>
      </c>
      <c r="F436" s="522"/>
      <c r="G436" s="333">
        <f t="shared" si="13"/>
        <v>7007.1199999999872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335</v>
      </c>
      <c r="B437" s="330" t="s">
        <v>335</v>
      </c>
      <c r="C437" s="298">
        <v>46190</v>
      </c>
      <c r="D437" s="299" t="s">
        <v>336</v>
      </c>
      <c r="E437" s="522">
        <v>86.48</v>
      </c>
      <c r="F437" s="522"/>
      <c r="G437" s="333">
        <f t="shared" si="13"/>
        <v>7094.529999999987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291</v>
      </c>
      <c r="B438" s="330">
        <v>40</v>
      </c>
      <c r="C438" s="298">
        <v>46190</v>
      </c>
      <c r="D438" s="299" t="s">
        <v>316</v>
      </c>
      <c r="E438" s="522"/>
      <c r="F438" s="522">
        <v>854.38</v>
      </c>
      <c r="G438" s="333">
        <f t="shared" si="13"/>
        <v>7181.0099999999866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5</v>
      </c>
      <c r="C439" s="298">
        <v>46189</v>
      </c>
      <c r="D439" s="299" t="s">
        <v>340</v>
      </c>
      <c r="E439" s="522">
        <v>21.3</v>
      </c>
      <c r="F439" s="522"/>
      <c r="G439" s="333">
        <f t="shared" si="13"/>
        <v>6326.6299999999865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11</v>
      </c>
      <c r="C440" s="298">
        <v>46189</v>
      </c>
      <c r="D440" s="299" t="s">
        <v>178</v>
      </c>
      <c r="E440" s="522">
        <v>267.75</v>
      </c>
      <c r="F440" s="522"/>
      <c r="G440" s="333">
        <f t="shared" si="13"/>
        <v>6347.9299999999866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46188</v>
      </c>
      <c r="D441" s="299" t="s">
        <v>885</v>
      </c>
      <c r="E441" s="522">
        <v>100</v>
      </c>
      <c r="F441" s="522"/>
      <c r="G441" s="333">
        <f t="shared" si="13"/>
        <v>6615.6799999999866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46188</v>
      </c>
      <c r="D442" s="299" t="s">
        <v>334</v>
      </c>
      <c r="E442" s="522">
        <v>11.29</v>
      </c>
      <c r="F442" s="522"/>
      <c r="G442" s="333">
        <f t="shared" si="13"/>
        <v>6715.6799999999866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46188</v>
      </c>
      <c r="D443" s="299" t="s">
        <v>334</v>
      </c>
      <c r="E443" s="522">
        <v>5.39</v>
      </c>
      <c r="F443" s="522"/>
      <c r="G443" s="333">
        <f t="shared" si="13"/>
        <v>6726.9699999999866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4</v>
      </c>
      <c r="C444" s="298">
        <v>46188</v>
      </c>
      <c r="D444" s="299" t="s">
        <v>334</v>
      </c>
      <c r="E444" s="522">
        <v>31.99</v>
      </c>
      <c r="F444" s="522"/>
      <c r="G444" s="333">
        <f t="shared" si="13"/>
        <v>6732.3599999999869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46187</v>
      </c>
      <c r="D445" s="299" t="s">
        <v>917</v>
      </c>
      <c r="E445" s="522">
        <v>102.17</v>
      </c>
      <c r="F445" s="522"/>
      <c r="G445" s="333">
        <f t="shared" si="13"/>
        <v>6764.3499999999867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46187</v>
      </c>
      <c r="D446" s="299" t="s">
        <v>831</v>
      </c>
      <c r="E446" s="522">
        <v>21.86</v>
      </c>
      <c r="F446" s="522"/>
      <c r="G446" s="333">
        <f t="shared" si="13"/>
        <v>6866.5199999999868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46187</v>
      </c>
      <c r="D447" s="299" t="s">
        <v>311</v>
      </c>
      <c r="E447" s="522">
        <v>102.56</v>
      </c>
      <c r="F447" s="522"/>
      <c r="G447" s="333">
        <f t="shared" si="13"/>
        <v>6888.3799999999865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46187</v>
      </c>
      <c r="D448" s="299" t="s">
        <v>329</v>
      </c>
      <c r="E448" s="522">
        <v>121.72</v>
      </c>
      <c r="F448" s="522"/>
      <c r="G448" s="333">
        <f t="shared" si="13"/>
        <v>6990.9399999999869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46186</v>
      </c>
      <c r="D449" s="299" t="s">
        <v>308</v>
      </c>
      <c r="E449" s="522">
        <v>143.91999999999999</v>
      </c>
      <c r="F449" s="522"/>
      <c r="G449" s="333">
        <f t="shared" si="13"/>
        <v>7112.6599999999871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46186</v>
      </c>
      <c r="D450" s="299" t="s">
        <v>346</v>
      </c>
      <c r="E450" s="522">
        <v>11.95</v>
      </c>
      <c r="F450" s="522"/>
      <c r="G450" s="333">
        <f t="shared" si="13"/>
        <v>7256.5799999999872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4</v>
      </c>
      <c r="C451" s="298">
        <v>46186</v>
      </c>
      <c r="D451" s="299" t="s">
        <v>310</v>
      </c>
      <c r="E451" s="522">
        <v>47.29</v>
      </c>
      <c r="F451" s="522"/>
      <c r="G451" s="333">
        <f t="shared" si="13"/>
        <v>7268.529999999987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46186</v>
      </c>
      <c r="D452" s="299" t="s">
        <v>306</v>
      </c>
      <c r="E452" s="522">
        <v>52.7</v>
      </c>
      <c r="F452" s="522"/>
      <c r="G452" s="333">
        <f t="shared" si="13"/>
        <v>7315.819999999987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46186</v>
      </c>
      <c r="D453" s="299" t="s">
        <v>308</v>
      </c>
      <c r="E453" s="522">
        <v>22.26</v>
      </c>
      <c r="F453" s="522"/>
      <c r="G453" s="333">
        <f t="shared" si="13"/>
        <v>7368.5199999999868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8</v>
      </c>
      <c r="C454" s="298">
        <v>46186</v>
      </c>
      <c r="D454" s="299" t="s">
        <v>308</v>
      </c>
      <c r="E454" s="522">
        <v>28.16</v>
      </c>
      <c r="F454" s="522"/>
      <c r="G454" s="333">
        <f t="shared" si="13"/>
        <v>7390.779999999987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46186</v>
      </c>
      <c r="D455" s="299" t="s">
        <v>301</v>
      </c>
      <c r="E455" s="522">
        <v>32.049999999999997</v>
      </c>
      <c r="F455" s="522"/>
      <c r="G455" s="333">
        <f t="shared" si="13"/>
        <v>7418.9399999999869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46186</v>
      </c>
      <c r="D456" s="299" t="s">
        <v>918</v>
      </c>
      <c r="E456" s="522">
        <v>24</v>
      </c>
      <c r="F456" s="522"/>
      <c r="G456" s="333">
        <f t="shared" si="13"/>
        <v>7450.989999999987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1</v>
      </c>
      <c r="C457" s="298">
        <v>46186</v>
      </c>
      <c r="D457" s="299" t="s">
        <v>306</v>
      </c>
      <c r="E457" s="522">
        <v>19.98</v>
      </c>
      <c r="F457" s="522"/>
      <c r="G457" s="333">
        <f t="shared" si="13"/>
        <v>7474.989999999987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6</v>
      </c>
      <c r="C458" s="298">
        <v>46186</v>
      </c>
      <c r="D458" s="299" t="s">
        <v>300</v>
      </c>
      <c r="E458" s="522">
        <v>60.07</v>
      </c>
      <c r="F458" s="522"/>
      <c r="G458" s="333">
        <f t="shared" si="13"/>
        <v>7494.9699999999866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287</v>
      </c>
      <c r="B459" s="330" t="s">
        <v>287</v>
      </c>
      <c r="C459" s="298">
        <v>46186</v>
      </c>
      <c r="D459" s="299" t="s">
        <v>915</v>
      </c>
      <c r="E459" s="522"/>
      <c r="F459" s="522">
        <v>319.49</v>
      </c>
      <c r="G459" s="333">
        <f t="shared" si="13"/>
        <v>7555.0399999999863</v>
      </c>
      <c r="H459" s="334" t="s">
        <v>298</v>
      </c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46186</v>
      </c>
      <c r="D460" s="299" t="s">
        <v>300</v>
      </c>
      <c r="E460" s="522">
        <v>319.49</v>
      </c>
      <c r="F460" s="522"/>
      <c r="G460" s="333">
        <f t="shared" si="13"/>
        <v>7235.5499999999865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46186</v>
      </c>
      <c r="D461" s="299" t="s">
        <v>914</v>
      </c>
      <c r="E461" s="522">
        <v>-0.51</v>
      </c>
      <c r="F461" s="522"/>
      <c r="G461" s="333">
        <f t="shared" si="13"/>
        <v>7555.0399999999863</v>
      </c>
      <c r="H461" s="334" t="s">
        <v>298</v>
      </c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6</v>
      </c>
      <c r="C462" s="298">
        <v>46186</v>
      </c>
      <c r="D462" s="299" t="s">
        <v>319</v>
      </c>
      <c r="E462" s="522">
        <v>13.58</v>
      </c>
      <c r="F462" s="522"/>
      <c r="G462" s="333">
        <f t="shared" si="13"/>
        <v>7554.5299999999861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294</v>
      </c>
      <c r="B463" s="330">
        <v>24</v>
      </c>
      <c r="C463" s="298">
        <v>46186</v>
      </c>
      <c r="D463" s="299" t="s">
        <v>860</v>
      </c>
      <c r="E463" s="522">
        <v>109.5</v>
      </c>
      <c r="F463" s="522"/>
      <c r="G463" s="333">
        <f t="shared" si="13"/>
        <v>7568.109999999986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19</v>
      </c>
      <c r="C464" s="298">
        <v>46186</v>
      </c>
      <c r="D464" s="299" t="s">
        <v>191</v>
      </c>
      <c r="E464" s="522">
        <v>200</v>
      </c>
      <c r="F464" s="522"/>
      <c r="G464" s="333">
        <f t="shared" si="13"/>
        <v>7677.609999999986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291</v>
      </c>
      <c r="B465" s="330">
        <v>38</v>
      </c>
      <c r="C465" s="298">
        <v>46186</v>
      </c>
      <c r="D465" s="299" t="s">
        <v>293</v>
      </c>
      <c r="E465" s="522"/>
      <c r="F465" s="522">
        <v>4597.82</v>
      </c>
      <c r="G465" s="333">
        <f t="shared" si="13"/>
        <v>7877.609999999986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46185</v>
      </c>
      <c r="D466" s="299" t="s">
        <v>916</v>
      </c>
      <c r="E466" s="522">
        <v>90.54</v>
      </c>
      <c r="F466" s="522"/>
      <c r="G466" s="333">
        <f t="shared" si="13"/>
        <v>3279.7899999999863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46185</v>
      </c>
      <c r="D467" s="299" t="s">
        <v>916</v>
      </c>
      <c r="E467" s="522">
        <v>50</v>
      </c>
      <c r="F467" s="522"/>
      <c r="G467" s="333">
        <f t="shared" si="13"/>
        <v>3370.3299999999863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46185</v>
      </c>
      <c r="D468" s="299" t="s">
        <v>300</v>
      </c>
      <c r="E468" s="522">
        <v>79.849999999999994</v>
      </c>
      <c r="F468" s="522"/>
      <c r="G468" s="333">
        <f t="shared" si="13"/>
        <v>3420.3299999999863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46184</v>
      </c>
      <c r="D469" s="299" t="s">
        <v>360</v>
      </c>
      <c r="E469" s="522">
        <v>70</v>
      </c>
      <c r="F469" s="522"/>
      <c r="G469" s="333">
        <f t="shared" si="13"/>
        <v>3500.1799999999862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46184</v>
      </c>
      <c r="D470" s="299" t="s">
        <v>911</v>
      </c>
      <c r="E470" s="522">
        <v>2159</v>
      </c>
      <c r="F470" s="522">
        <v>2159</v>
      </c>
      <c r="G470" s="333">
        <f t="shared" si="13"/>
        <v>3570.1799999999862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22</v>
      </c>
      <c r="C471" s="298">
        <v>46184</v>
      </c>
      <c r="D471" s="299" t="s">
        <v>352</v>
      </c>
      <c r="E471" s="522">
        <v>21.29</v>
      </c>
      <c r="F471" s="522"/>
      <c r="G471" s="333">
        <f t="shared" si="13"/>
        <v>3570.1799999999862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46184</v>
      </c>
      <c r="D472" s="299" t="s">
        <v>296</v>
      </c>
      <c r="E472" s="522">
        <v>40.67</v>
      </c>
      <c r="F472" s="522"/>
      <c r="G472" s="333">
        <f t="shared" si="13"/>
        <v>3591.4699999999862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8</v>
      </c>
      <c r="C473" s="298">
        <v>46184</v>
      </c>
      <c r="D473" s="299" t="s">
        <v>319</v>
      </c>
      <c r="E473" s="522">
        <v>15.53</v>
      </c>
      <c r="F473" s="522"/>
      <c r="G473" s="333">
        <f t="shared" si="13"/>
        <v>3632.1399999999862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46184</v>
      </c>
      <c r="D474" s="299" t="s">
        <v>473</v>
      </c>
      <c r="E474" s="522">
        <v>83.89</v>
      </c>
      <c r="F474" s="522"/>
      <c r="G474" s="333">
        <f t="shared" ref="G474:G491" si="14">G475-E474+F474</f>
        <v>3647.6699999999864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23</v>
      </c>
      <c r="C475" s="298">
        <v>46184</v>
      </c>
      <c r="D475" s="299" t="s">
        <v>67</v>
      </c>
      <c r="E475" s="522">
        <v>599.86</v>
      </c>
      <c r="F475" s="522"/>
      <c r="G475" s="333">
        <f t="shared" si="14"/>
        <v>3731.5599999999863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291</v>
      </c>
      <c r="B476" s="330">
        <v>41</v>
      </c>
      <c r="C476" s="298">
        <v>46184</v>
      </c>
      <c r="D476" s="299" t="s">
        <v>909</v>
      </c>
      <c r="E476" s="522"/>
      <c r="F476" s="522">
        <v>800</v>
      </c>
      <c r="G476" s="333">
        <f t="shared" si="14"/>
        <v>4331.4199999999864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291</v>
      </c>
      <c r="B477" s="330">
        <v>39</v>
      </c>
      <c r="C477" s="298">
        <v>46184</v>
      </c>
      <c r="D477" s="299" t="s">
        <v>292</v>
      </c>
      <c r="E477" s="522"/>
      <c r="F477" s="522">
        <v>2763.78</v>
      </c>
      <c r="G477" s="333">
        <f t="shared" si="14"/>
        <v>3531.4199999999864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287</v>
      </c>
      <c r="B478" s="330" t="s">
        <v>287</v>
      </c>
      <c r="C478" s="298">
        <v>46183</v>
      </c>
      <c r="D478" s="299" t="s">
        <v>910</v>
      </c>
      <c r="E478" s="522">
        <v>816.19</v>
      </c>
      <c r="F478" s="522">
        <v>816.19</v>
      </c>
      <c r="G478" s="333">
        <f t="shared" si="14"/>
        <v>767.639999999986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46183</v>
      </c>
      <c r="D479" s="299" t="s">
        <v>412</v>
      </c>
      <c r="E479" s="522">
        <v>-3.99</v>
      </c>
      <c r="F479" s="522"/>
      <c r="G479" s="333">
        <f t="shared" si="14"/>
        <v>767.639999999986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6</v>
      </c>
      <c r="C480" s="298">
        <v>46183</v>
      </c>
      <c r="D480" s="299" t="s">
        <v>907</v>
      </c>
      <c r="E480" s="522">
        <v>-0.03</v>
      </c>
      <c r="F480" s="522"/>
      <c r="G480" s="333">
        <f t="shared" si="14"/>
        <v>763.64999999998599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291</v>
      </c>
      <c r="B481" s="330">
        <v>40</v>
      </c>
      <c r="C481" s="298">
        <v>46183</v>
      </c>
      <c r="D481" s="299" t="s">
        <v>316</v>
      </c>
      <c r="E481" s="522"/>
      <c r="F481" s="522">
        <v>1250.17</v>
      </c>
      <c r="G481" s="333">
        <f t="shared" si="14"/>
        <v>763.61999999998602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46182</v>
      </c>
      <c r="D482" s="299" t="s">
        <v>353</v>
      </c>
      <c r="E482" s="522">
        <v>25.98</v>
      </c>
      <c r="F482" s="522"/>
      <c r="G482" s="333">
        <f t="shared" si="14"/>
        <v>-486.55000000001405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5</v>
      </c>
      <c r="C483" s="298">
        <v>46182</v>
      </c>
      <c r="D483" s="299" t="s">
        <v>854</v>
      </c>
      <c r="E483" s="522">
        <v>10.68</v>
      </c>
      <c r="F483" s="522"/>
      <c r="G483" s="333">
        <f t="shared" si="14"/>
        <v>-460.57000000001403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46182</v>
      </c>
      <c r="D484" s="299" t="s">
        <v>301</v>
      </c>
      <c r="E484" s="522">
        <v>29.95</v>
      </c>
      <c r="F484" s="522"/>
      <c r="G484" s="333">
        <f t="shared" si="14"/>
        <v>-449.89000000001403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22</v>
      </c>
      <c r="C485" s="298">
        <v>46182</v>
      </c>
      <c r="D485" s="299" t="s">
        <v>908</v>
      </c>
      <c r="E485" s="522">
        <v>5.31</v>
      </c>
      <c r="F485" s="522"/>
      <c r="G485" s="333">
        <f t="shared" si="14"/>
        <v>-419.94000000001404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46182</v>
      </c>
      <c r="D486" s="299" t="s">
        <v>435</v>
      </c>
      <c r="E486" s="522">
        <v>58.69</v>
      </c>
      <c r="F486" s="522"/>
      <c r="G486" s="333">
        <f t="shared" si="14"/>
        <v>-414.63000000001404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46182</v>
      </c>
      <c r="D487" s="299" t="s">
        <v>435</v>
      </c>
      <c r="E487" s="522">
        <v>58.69</v>
      </c>
      <c r="F487" s="522"/>
      <c r="G487" s="333">
        <f t="shared" si="14"/>
        <v>-355.94000000001404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46181</v>
      </c>
      <c r="D488" s="299" t="s">
        <v>319</v>
      </c>
      <c r="E488" s="522">
        <v>8.86</v>
      </c>
      <c r="F488" s="522"/>
      <c r="G488" s="333">
        <f t="shared" si="14"/>
        <v>-297.25000000001404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46181</v>
      </c>
      <c r="D489" s="299" t="s">
        <v>397</v>
      </c>
      <c r="E489" s="522">
        <v>12.84</v>
      </c>
      <c r="F489" s="522"/>
      <c r="G489" s="333">
        <f t="shared" si="14"/>
        <v>-288.39000000001403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9</v>
      </c>
      <c r="C490" s="298">
        <v>46181</v>
      </c>
      <c r="D490" s="299" t="s">
        <v>58</v>
      </c>
      <c r="E490" s="522">
        <v>1231.68</v>
      </c>
      <c r="F490" s="522"/>
      <c r="G490" s="333">
        <f t="shared" si="14"/>
        <v>-275.55000000001405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4</v>
      </c>
      <c r="C491" s="298">
        <v>46180</v>
      </c>
      <c r="D491" s="299" t="s">
        <v>310</v>
      </c>
      <c r="E491" s="522">
        <v>47.6</v>
      </c>
      <c r="F491" s="522"/>
      <c r="G491" s="333">
        <f t="shared" si="14"/>
        <v>956.12999999998601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46180</v>
      </c>
      <c r="D492" s="299" t="s">
        <v>368</v>
      </c>
      <c r="E492" s="522">
        <v>48.62</v>
      </c>
      <c r="F492" s="522"/>
      <c r="G492" s="333">
        <f t="shared" ref="G492:G502" si="15">G493-E492+F492</f>
        <v>1003.729999999986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46180</v>
      </c>
      <c r="D493" s="299" t="s">
        <v>363</v>
      </c>
      <c r="E493" s="522">
        <v>6.37</v>
      </c>
      <c r="F493" s="522"/>
      <c r="G493" s="333">
        <f t="shared" si="15"/>
        <v>1052.349999999986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46180</v>
      </c>
      <c r="D494" s="299" t="s">
        <v>890</v>
      </c>
      <c r="E494" s="522">
        <v>313.77999999999997</v>
      </c>
      <c r="F494" s="522">
        <v>313.77999999999997</v>
      </c>
      <c r="G494" s="333">
        <f t="shared" si="15"/>
        <v>1058.7199999999859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46180</v>
      </c>
      <c r="D495" s="299" t="s">
        <v>397</v>
      </c>
      <c r="E495" s="522">
        <v>10.86</v>
      </c>
      <c r="F495" s="522"/>
      <c r="G495" s="333">
        <f t="shared" si="15"/>
        <v>1058.7199999999859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14</v>
      </c>
      <c r="C496" s="298">
        <v>46179</v>
      </c>
      <c r="D496" s="299" t="s">
        <v>366</v>
      </c>
      <c r="E496" s="522">
        <v>66.67</v>
      </c>
      <c r="F496" s="522"/>
      <c r="G496" s="333">
        <f t="shared" si="15"/>
        <v>1069.5799999999858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5</v>
      </c>
      <c r="C497" s="298">
        <v>46179</v>
      </c>
      <c r="D497" s="299" t="s">
        <v>906</v>
      </c>
      <c r="E497" s="522">
        <v>20</v>
      </c>
      <c r="F497" s="522"/>
      <c r="G497" s="333">
        <f t="shared" si="15"/>
        <v>1136.2499999999859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46179</v>
      </c>
      <c r="D498" s="299" t="s">
        <v>831</v>
      </c>
      <c r="E498" s="522">
        <v>54.06</v>
      </c>
      <c r="F498" s="522"/>
      <c r="G498" s="333">
        <f t="shared" si="15"/>
        <v>1156.2499999999859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6</v>
      </c>
      <c r="C499" s="298">
        <v>46179</v>
      </c>
      <c r="D499" s="299" t="s">
        <v>903</v>
      </c>
      <c r="E499" s="522">
        <v>19.98</v>
      </c>
      <c r="F499" s="522"/>
      <c r="G499" s="333">
        <f t="shared" si="15"/>
        <v>1210.3099999999858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46179</v>
      </c>
      <c r="D500" s="299" t="s">
        <v>885</v>
      </c>
      <c r="E500" s="522">
        <v>100</v>
      </c>
      <c r="F500" s="522"/>
      <c r="G500" s="333">
        <f t="shared" si="15"/>
        <v>1230.2899999999859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46178</v>
      </c>
      <c r="D501" s="299" t="s">
        <v>319</v>
      </c>
      <c r="E501" s="522">
        <v>179.72</v>
      </c>
      <c r="F501" s="522"/>
      <c r="G501" s="333">
        <f t="shared" si="15"/>
        <v>1330.2899999999859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4</v>
      </c>
      <c r="C502" s="298">
        <v>46178</v>
      </c>
      <c r="D502" s="299" t="s">
        <v>904</v>
      </c>
      <c r="E502" s="522">
        <v>41.26</v>
      </c>
      <c r="F502" s="522"/>
      <c r="G502" s="333">
        <f t="shared" si="15"/>
        <v>1510.0099999999859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46178</v>
      </c>
      <c r="D503" s="299" t="s">
        <v>358</v>
      </c>
      <c r="E503" s="522">
        <v>10.07</v>
      </c>
      <c r="F503" s="522"/>
      <c r="G503" s="333">
        <f t="shared" ref="G503:G515" si="16">G504-E503+F503</f>
        <v>1551.2699999999859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46178</v>
      </c>
      <c r="D504" s="299" t="s">
        <v>905</v>
      </c>
      <c r="E504" s="522">
        <v>11.75</v>
      </c>
      <c r="F504" s="522"/>
      <c r="G504" s="333">
        <f t="shared" si="16"/>
        <v>1561.3399999999858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335</v>
      </c>
      <c r="B505" s="330" t="s">
        <v>335</v>
      </c>
      <c r="C505" s="298">
        <v>46178</v>
      </c>
      <c r="D505" s="299" t="s">
        <v>447</v>
      </c>
      <c r="E505" s="522">
        <v>39.659999999999997</v>
      </c>
      <c r="F505" s="522"/>
      <c r="G505" s="333">
        <f t="shared" si="16"/>
        <v>1573.0899999999858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46178</v>
      </c>
      <c r="D506" s="299" t="s">
        <v>300</v>
      </c>
      <c r="E506" s="522">
        <v>9.57</v>
      </c>
      <c r="F506" s="522"/>
      <c r="G506" s="333">
        <f t="shared" si="16"/>
        <v>1612.7499999999859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46178</v>
      </c>
      <c r="D507" s="299" t="s">
        <v>376</v>
      </c>
      <c r="E507" s="522">
        <v>46.65</v>
      </c>
      <c r="F507" s="522"/>
      <c r="G507" s="333">
        <f t="shared" si="16"/>
        <v>1622.3199999999858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46177</v>
      </c>
      <c r="D508" s="299" t="s">
        <v>296</v>
      </c>
      <c r="E508" s="522">
        <v>43.69</v>
      </c>
      <c r="F508" s="522"/>
      <c r="G508" s="333">
        <f t="shared" si="16"/>
        <v>1668.9699999999859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3</v>
      </c>
      <c r="C509" s="298">
        <v>46177</v>
      </c>
      <c r="D509" s="299" t="s">
        <v>334</v>
      </c>
      <c r="E509" s="522">
        <v>8.52</v>
      </c>
      <c r="F509" s="522"/>
      <c r="G509" s="333">
        <f t="shared" si="16"/>
        <v>1712.659999999986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14</v>
      </c>
      <c r="C510" s="298">
        <v>46177</v>
      </c>
      <c r="D510" s="299" t="s">
        <v>367</v>
      </c>
      <c r="E510" s="522">
        <v>70.25</v>
      </c>
      <c r="F510" s="522"/>
      <c r="G510" s="333">
        <f t="shared" si="16"/>
        <v>1721.179999999986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46177</v>
      </c>
      <c r="D511" s="299" t="s">
        <v>386</v>
      </c>
      <c r="E511" s="522">
        <v>14.38</v>
      </c>
      <c r="F511" s="522"/>
      <c r="G511" s="333">
        <f t="shared" si="16"/>
        <v>1791.429999999986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13</v>
      </c>
      <c r="C512" s="298">
        <v>46177</v>
      </c>
      <c r="D512" s="299" t="s">
        <v>902</v>
      </c>
      <c r="E512" s="522">
        <v>122.46</v>
      </c>
      <c r="F512" s="522"/>
      <c r="G512" s="333">
        <f t="shared" si="16"/>
        <v>1805.8099999999861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17</v>
      </c>
      <c r="C513" s="298">
        <v>46177</v>
      </c>
      <c r="D513" s="299" t="s">
        <v>370</v>
      </c>
      <c r="E513" s="522">
        <v>99</v>
      </c>
      <c r="F513" s="522"/>
      <c r="G513" s="333">
        <f t="shared" si="16"/>
        <v>1928.2699999999861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22</v>
      </c>
      <c r="C514" s="298">
        <v>46176</v>
      </c>
      <c r="D514" s="299" t="s">
        <v>861</v>
      </c>
      <c r="E514" s="522">
        <v>12.77</v>
      </c>
      <c r="F514" s="522"/>
      <c r="G514" s="333">
        <f t="shared" si="16"/>
        <v>2027.2699999999861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8</v>
      </c>
      <c r="C515" s="298">
        <v>46176</v>
      </c>
      <c r="D515" s="299" t="s">
        <v>319</v>
      </c>
      <c r="E515" s="522">
        <v>11.55</v>
      </c>
      <c r="F515" s="522"/>
      <c r="G515" s="333">
        <f t="shared" si="16"/>
        <v>2040.0399999999861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46176</v>
      </c>
      <c r="D516" s="299" t="s">
        <v>306</v>
      </c>
      <c r="E516" s="522">
        <v>96.16</v>
      </c>
      <c r="F516" s="522"/>
      <c r="G516" s="333">
        <f t="shared" ref="G516:G574" si="17">G517-E516+F516</f>
        <v>2051.589999999986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46175</v>
      </c>
      <c r="D517" s="299" t="s">
        <v>899</v>
      </c>
      <c r="E517" s="522">
        <v>21.38</v>
      </c>
      <c r="F517" s="522"/>
      <c r="G517" s="333">
        <f t="shared" si="17"/>
        <v>2147.7499999999859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46175</v>
      </c>
      <c r="D518" s="299" t="s">
        <v>386</v>
      </c>
      <c r="E518" s="522">
        <v>14.38</v>
      </c>
      <c r="F518" s="522"/>
      <c r="G518" s="333">
        <f t="shared" si="17"/>
        <v>2169.129999999986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46175</v>
      </c>
      <c r="D519" s="299" t="s">
        <v>433</v>
      </c>
      <c r="E519" s="522">
        <v>-142</v>
      </c>
      <c r="F519" s="522"/>
      <c r="G519" s="333">
        <f t="shared" si="17"/>
        <v>2183.5099999999861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284</v>
      </c>
      <c r="B520" s="330">
        <v>36</v>
      </c>
      <c r="C520" s="298">
        <v>46175</v>
      </c>
      <c r="D520" s="299" t="s">
        <v>374</v>
      </c>
      <c r="E520" s="522">
        <v>50</v>
      </c>
      <c r="F520" s="522"/>
      <c r="G520" s="333">
        <f t="shared" si="17"/>
        <v>2041.5099999999861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22</v>
      </c>
      <c r="C521" s="298">
        <v>46175</v>
      </c>
      <c r="D521" s="299" t="s">
        <v>375</v>
      </c>
      <c r="E521" s="522">
        <v>6.37</v>
      </c>
      <c r="F521" s="522"/>
      <c r="G521" s="333">
        <f t="shared" si="17"/>
        <v>2091.5099999999861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46174</v>
      </c>
      <c r="D522" s="299" t="s">
        <v>306</v>
      </c>
      <c r="E522" s="522">
        <v>84.03</v>
      </c>
      <c r="F522" s="522"/>
      <c r="G522" s="333">
        <f t="shared" si="17"/>
        <v>2097.879999999986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3</v>
      </c>
      <c r="C523" s="298">
        <v>46174</v>
      </c>
      <c r="D523" s="299" t="s">
        <v>296</v>
      </c>
      <c r="E523" s="522">
        <v>10.31</v>
      </c>
      <c r="F523" s="522"/>
      <c r="G523" s="333">
        <f t="shared" si="17"/>
        <v>2181.9099999999862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46174</v>
      </c>
      <c r="D524" s="299" t="s">
        <v>301</v>
      </c>
      <c r="E524" s="522">
        <v>16.05</v>
      </c>
      <c r="F524" s="522"/>
      <c r="G524" s="333">
        <f t="shared" si="17"/>
        <v>2192.2199999999862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46174</v>
      </c>
      <c r="D525" s="299" t="s">
        <v>457</v>
      </c>
      <c r="E525" s="522">
        <v>50.44</v>
      </c>
      <c r="F525" s="522"/>
      <c r="G525" s="333">
        <f t="shared" si="17"/>
        <v>2208.2699999999863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6</v>
      </c>
      <c r="C526" s="298">
        <v>46174</v>
      </c>
      <c r="D526" s="299" t="s">
        <v>898</v>
      </c>
      <c r="E526" s="522">
        <v>9.99</v>
      </c>
      <c r="F526" s="522"/>
      <c r="G526" s="333">
        <f t="shared" si="17"/>
        <v>2258.7099999999864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4</v>
      </c>
      <c r="C527" s="298">
        <v>46174</v>
      </c>
      <c r="D527" s="299" t="s">
        <v>310</v>
      </c>
      <c r="E527" s="522">
        <v>44.98</v>
      </c>
      <c r="F527" s="522"/>
      <c r="G527" s="333">
        <f t="shared" si="17"/>
        <v>2268.6999999999862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1</v>
      </c>
      <c r="C528" s="298">
        <v>46174</v>
      </c>
      <c r="D528" s="299" t="s">
        <v>311</v>
      </c>
      <c r="E528" s="522">
        <v>106.14</v>
      </c>
      <c r="F528" s="522"/>
      <c r="G528" s="333">
        <f t="shared" si="17"/>
        <v>2313.6799999999862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16</v>
      </c>
      <c r="C529" s="298">
        <v>46174</v>
      </c>
      <c r="D529" s="299" t="s">
        <v>624</v>
      </c>
      <c r="E529" s="522">
        <v>62.31</v>
      </c>
      <c r="F529" s="522"/>
      <c r="G529" s="333">
        <f t="shared" si="17"/>
        <v>2419.8199999999861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3</v>
      </c>
      <c r="C530" s="298">
        <v>46174</v>
      </c>
      <c r="D530" s="299" t="s">
        <v>351</v>
      </c>
      <c r="E530" s="522">
        <v>8.1</v>
      </c>
      <c r="F530" s="522"/>
      <c r="G530" s="333">
        <f t="shared" si="17"/>
        <v>2482.129999999986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287</v>
      </c>
      <c r="B531" s="330" t="s">
        <v>287</v>
      </c>
      <c r="C531" s="298">
        <v>46174</v>
      </c>
      <c r="D531" s="299" t="s">
        <v>888</v>
      </c>
      <c r="E531" s="522">
        <v>320</v>
      </c>
      <c r="F531" s="522">
        <v>320</v>
      </c>
      <c r="G531" s="333">
        <f t="shared" si="17"/>
        <v>2490.2299999999859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6</v>
      </c>
      <c r="C532" s="298">
        <v>46174</v>
      </c>
      <c r="D532" s="299" t="s">
        <v>889</v>
      </c>
      <c r="E532" s="522">
        <v>20</v>
      </c>
      <c r="F532" s="522"/>
      <c r="G532" s="333">
        <f t="shared" si="17"/>
        <v>2490.2299999999859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284</v>
      </c>
      <c r="B533" s="330">
        <v>37</v>
      </c>
      <c r="C533" s="298">
        <v>46173</v>
      </c>
      <c r="D533" s="299" t="s">
        <v>895</v>
      </c>
      <c r="E533" s="522">
        <v>1160.3599999999999</v>
      </c>
      <c r="F533" s="522"/>
      <c r="G533" s="333">
        <f t="shared" si="17"/>
        <v>2510.2299999999859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286</v>
      </c>
      <c r="B534" s="330">
        <v>25</v>
      </c>
      <c r="C534" s="298">
        <v>46173</v>
      </c>
      <c r="D534" s="298" t="s">
        <v>204</v>
      </c>
      <c r="E534" s="331">
        <v>350</v>
      </c>
      <c r="F534" s="522"/>
      <c r="G534" s="333">
        <f t="shared" si="17"/>
        <v>3670.5899999999856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286</v>
      </c>
      <c r="B535" s="330">
        <v>26</v>
      </c>
      <c r="C535" s="298">
        <v>46173</v>
      </c>
      <c r="D535" s="298" t="s">
        <v>205</v>
      </c>
      <c r="E535" s="331">
        <v>320</v>
      </c>
      <c r="F535" s="522"/>
      <c r="G535" s="333">
        <f t="shared" si="17"/>
        <v>4020.5899999999856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286</v>
      </c>
      <c r="B536" s="330">
        <v>27</v>
      </c>
      <c r="C536" s="298">
        <v>46173</v>
      </c>
      <c r="D536" s="298" t="s">
        <v>206</v>
      </c>
      <c r="E536" s="331">
        <v>25</v>
      </c>
      <c r="F536" s="522"/>
      <c r="G536" s="333">
        <f t="shared" si="17"/>
        <v>4340.5899999999856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286</v>
      </c>
      <c r="B537" s="330">
        <v>28</v>
      </c>
      <c r="C537" s="298">
        <v>46173</v>
      </c>
      <c r="D537" s="298" t="s">
        <v>207</v>
      </c>
      <c r="E537" s="331">
        <v>25</v>
      </c>
      <c r="F537" s="522"/>
      <c r="G537" s="333">
        <f t="shared" si="17"/>
        <v>4365.5899999999856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286</v>
      </c>
      <c r="B538" s="330">
        <v>29</v>
      </c>
      <c r="C538" s="298">
        <v>46173</v>
      </c>
      <c r="D538" s="298" t="s">
        <v>208</v>
      </c>
      <c r="E538" s="331">
        <v>45</v>
      </c>
      <c r="F538" s="522"/>
      <c r="G538" s="333">
        <f t="shared" si="17"/>
        <v>4390.5899999999856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286</v>
      </c>
      <c r="B539" s="330">
        <v>30</v>
      </c>
      <c r="C539" s="298">
        <v>46173</v>
      </c>
      <c r="D539" s="298" t="s">
        <v>209</v>
      </c>
      <c r="E539" s="331">
        <v>400</v>
      </c>
      <c r="F539" s="522"/>
      <c r="G539" s="333">
        <f t="shared" si="17"/>
        <v>4435.5899999999856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286</v>
      </c>
      <c r="B540" s="330">
        <v>31</v>
      </c>
      <c r="C540" s="298">
        <v>46173</v>
      </c>
      <c r="D540" s="298" t="s">
        <v>210</v>
      </c>
      <c r="E540" s="331">
        <v>375</v>
      </c>
      <c r="F540" s="522"/>
      <c r="G540" s="333">
        <f t="shared" si="17"/>
        <v>4835.5899999999856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286</v>
      </c>
      <c r="B541" s="330">
        <v>32</v>
      </c>
      <c r="C541" s="298">
        <v>46173</v>
      </c>
      <c r="D541" s="298" t="s">
        <v>211</v>
      </c>
      <c r="E541" s="331">
        <v>100</v>
      </c>
      <c r="F541" s="522"/>
      <c r="G541" s="333">
        <f t="shared" si="17"/>
        <v>5210.5899999999856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286</v>
      </c>
      <c r="B542" s="330">
        <v>33</v>
      </c>
      <c r="C542" s="298">
        <v>46173</v>
      </c>
      <c r="D542" s="298" t="s">
        <v>212</v>
      </c>
      <c r="E542" s="331">
        <v>85</v>
      </c>
      <c r="F542" s="522"/>
      <c r="G542" s="333">
        <f t="shared" si="17"/>
        <v>5310.5899999999856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286</v>
      </c>
      <c r="B543" s="330">
        <v>34</v>
      </c>
      <c r="C543" s="298">
        <v>46173</v>
      </c>
      <c r="D543" s="298" t="s">
        <v>213</v>
      </c>
      <c r="E543" s="331">
        <v>230</v>
      </c>
      <c r="F543" s="522"/>
      <c r="G543" s="333">
        <f t="shared" si="17"/>
        <v>5395.5899999999856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286</v>
      </c>
      <c r="B544" s="330">
        <v>35</v>
      </c>
      <c r="C544" s="298">
        <v>46173</v>
      </c>
      <c r="D544" s="298" t="s">
        <v>214</v>
      </c>
      <c r="E544" s="331">
        <v>45</v>
      </c>
      <c r="F544" s="522"/>
      <c r="G544" s="333">
        <f t="shared" si="17"/>
        <v>5625.5899999999856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46173</v>
      </c>
      <c r="D545" s="298" t="s">
        <v>885</v>
      </c>
      <c r="E545" s="522">
        <v>50</v>
      </c>
      <c r="F545" s="522"/>
      <c r="G545" s="333">
        <f t="shared" si="17"/>
        <v>5670.5899999999856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22</v>
      </c>
      <c r="C546" s="298">
        <v>46173</v>
      </c>
      <c r="D546" s="298" t="s">
        <v>835</v>
      </c>
      <c r="E546" s="522">
        <v>10.63</v>
      </c>
      <c r="F546" s="522"/>
      <c r="G546" s="333">
        <f t="shared" si="17"/>
        <v>5720.5899999999856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4</v>
      </c>
      <c r="C547" s="298">
        <v>46173</v>
      </c>
      <c r="D547" s="298" t="s">
        <v>363</v>
      </c>
      <c r="E547" s="522">
        <v>108.69</v>
      </c>
      <c r="F547" s="522"/>
      <c r="G547" s="333">
        <f t="shared" si="17"/>
        <v>5731.2199999999857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10</v>
      </c>
      <c r="C548" s="298">
        <v>46173</v>
      </c>
      <c r="D548" s="298" t="s">
        <v>176</v>
      </c>
      <c r="E548" s="522">
        <v>17.899999999999999</v>
      </c>
      <c r="F548" s="522"/>
      <c r="G548" s="333">
        <f t="shared" si="17"/>
        <v>5839.9099999999853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1</v>
      </c>
      <c r="C549" s="298">
        <v>46173</v>
      </c>
      <c r="D549" s="298" t="s">
        <v>445</v>
      </c>
      <c r="E549" s="522">
        <v>9.57</v>
      </c>
      <c r="F549" s="522"/>
      <c r="G549" s="333">
        <f t="shared" si="17"/>
        <v>5857.8099999999849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8</v>
      </c>
      <c r="C550" s="298">
        <v>46172</v>
      </c>
      <c r="D550" s="298" t="s">
        <v>319</v>
      </c>
      <c r="E550" s="522">
        <v>88.98</v>
      </c>
      <c r="F550" s="522"/>
      <c r="G550" s="333">
        <f t="shared" si="17"/>
        <v>5867.3799999999846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287</v>
      </c>
      <c r="B551" s="330" t="s">
        <v>287</v>
      </c>
      <c r="C551" s="298">
        <v>46172</v>
      </c>
      <c r="D551" s="298" t="s">
        <v>891</v>
      </c>
      <c r="E551" s="522">
        <v>219.38</v>
      </c>
      <c r="F551" s="522">
        <v>219.38</v>
      </c>
      <c r="G551" s="333">
        <f t="shared" si="17"/>
        <v>5956.3599999999842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287</v>
      </c>
      <c r="B552" s="330" t="s">
        <v>287</v>
      </c>
      <c r="C552" s="298">
        <v>46172</v>
      </c>
      <c r="D552" s="298" t="s">
        <v>890</v>
      </c>
      <c r="E552" s="522">
        <v>310.98</v>
      </c>
      <c r="F552" s="522">
        <v>310.98</v>
      </c>
      <c r="G552" s="333">
        <f t="shared" si="17"/>
        <v>5956.3599999999842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46172</v>
      </c>
      <c r="D553" s="298" t="s">
        <v>894</v>
      </c>
      <c r="E553" s="522">
        <v>130.68</v>
      </c>
      <c r="F553" s="522"/>
      <c r="G553" s="333">
        <f t="shared" si="17"/>
        <v>5956.3599999999842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46172</v>
      </c>
      <c r="D554" s="298" t="s">
        <v>356</v>
      </c>
      <c r="E554" s="522">
        <v>49.99</v>
      </c>
      <c r="F554" s="522"/>
      <c r="G554" s="333">
        <f t="shared" si="17"/>
        <v>6087.0399999999845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46171</v>
      </c>
      <c r="D555" s="298" t="s">
        <v>296</v>
      </c>
      <c r="E555" s="522">
        <v>15.1</v>
      </c>
      <c r="F555" s="522"/>
      <c r="G555" s="333">
        <f t="shared" si="17"/>
        <v>6137.0299999999843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46171</v>
      </c>
      <c r="D556" s="298" t="s">
        <v>295</v>
      </c>
      <c r="E556" s="522">
        <v>7.02</v>
      </c>
      <c r="F556" s="522"/>
      <c r="G556" s="333">
        <f t="shared" si="17"/>
        <v>6152.1299999999846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4</v>
      </c>
      <c r="C557" s="298">
        <v>46171</v>
      </c>
      <c r="D557" s="298" t="s">
        <v>295</v>
      </c>
      <c r="E557" s="522">
        <v>93.38</v>
      </c>
      <c r="F557" s="522"/>
      <c r="G557" s="333">
        <f t="shared" si="17"/>
        <v>6159.1499999999851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46171</v>
      </c>
      <c r="D558" s="298" t="s">
        <v>353</v>
      </c>
      <c r="E558" s="522">
        <v>18.98</v>
      </c>
      <c r="F558" s="522"/>
      <c r="G558" s="333">
        <f t="shared" si="17"/>
        <v>6252.5299999999852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23</v>
      </c>
      <c r="C559" s="298">
        <v>46171</v>
      </c>
      <c r="D559" s="299" t="s">
        <v>67</v>
      </c>
      <c r="E559" s="522">
        <v>650.88</v>
      </c>
      <c r="F559" s="522"/>
      <c r="G559" s="333">
        <f t="shared" si="17"/>
        <v>6271.5099999999848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294</v>
      </c>
      <c r="B560" s="330">
        <v>20</v>
      </c>
      <c r="C560" s="298">
        <v>46171</v>
      </c>
      <c r="D560" s="299" t="s">
        <v>193</v>
      </c>
      <c r="E560" s="522">
        <v>600</v>
      </c>
      <c r="F560" s="522"/>
      <c r="G560" s="333">
        <f t="shared" si="17"/>
        <v>6922.3899999999849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291</v>
      </c>
      <c r="B561" s="330">
        <v>38</v>
      </c>
      <c r="C561" s="298">
        <v>46171</v>
      </c>
      <c r="D561" s="299" t="s">
        <v>293</v>
      </c>
      <c r="E561" s="522"/>
      <c r="F561" s="522">
        <v>4597.8100000000004</v>
      </c>
      <c r="G561" s="333">
        <f t="shared" si="17"/>
        <v>7522.3899999999849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42</v>
      </c>
      <c r="C562" s="298">
        <v>46171</v>
      </c>
      <c r="D562" s="299" t="s">
        <v>200</v>
      </c>
      <c r="E562" s="522">
        <v>50.92</v>
      </c>
      <c r="F562" s="522"/>
      <c r="G562" s="333">
        <f t="shared" si="17"/>
        <v>2924.5799999999849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43</v>
      </c>
      <c r="C563" s="298">
        <v>46171</v>
      </c>
      <c r="D563" s="299" t="s">
        <v>201</v>
      </c>
      <c r="E563" s="522">
        <v>42.84</v>
      </c>
      <c r="F563" s="522"/>
      <c r="G563" s="333">
        <f t="shared" si="17"/>
        <v>2975.499999999985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39</v>
      </c>
      <c r="C564" s="298">
        <v>46170</v>
      </c>
      <c r="D564" s="299" t="s">
        <v>292</v>
      </c>
      <c r="E564" s="522"/>
      <c r="F564" s="522">
        <v>2763.79</v>
      </c>
      <c r="G564" s="333">
        <f t="shared" si="17"/>
        <v>3018.3399999999851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3</v>
      </c>
      <c r="C565" s="298">
        <v>46170</v>
      </c>
      <c r="D565" s="299" t="s">
        <v>884</v>
      </c>
      <c r="E565" s="522">
        <v>8.9499999999999993</v>
      </c>
      <c r="F565" s="522"/>
      <c r="G565" s="333">
        <f t="shared" si="17"/>
        <v>254.54999999998506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46170</v>
      </c>
      <c r="D566" s="299" t="s">
        <v>884</v>
      </c>
      <c r="E566" s="522">
        <v>43.44</v>
      </c>
      <c r="F566" s="522"/>
      <c r="G566" s="333">
        <f t="shared" si="17"/>
        <v>263.49999999998505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46170</v>
      </c>
      <c r="D567" s="299" t="s">
        <v>892</v>
      </c>
      <c r="E567" s="522">
        <v>30.89</v>
      </c>
      <c r="F567" s="522"/>
      <c r="G567" s="333">
        <f t="shared" si="17"/>
        <v>306.93999999998505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46170</v>
      </c>
      <c r="D568" s="299" t="s">
        <v>346</v>
      </c>
      <c r="E568" s="522">
        <v>32.659999999999997</v>
      </c>
      <c r="F568" s="522"/>
      <c r="G568" s="333">
        <f t="shared" si="17"/>
        <v>337.82999999998503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46170</v>
      </c>
      <c r="D569" s="299" t="s">
        <v>386</v>
      </c>
      <c r="E569" s="522">
        <v>9.09</v>
      </c>
      <c r="F569" s="522"/>
      <c r="G569" s="333">
        <f t="shared" si="17"/>
        <v>370.48999999998506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46170</v>
      </c>
      <c r="D570" s="299" t="s">
        <v>846</v>
      </c>
      <c r="E570" s="522">
        <v>36.74</v>
      </c>
      <c r="F570" s="522"/>
      <c r="G570" s="333">
        <f t="shared" si="17"/>
        <v>379.57999999998503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5</v>
      </c>
      <c r="C571" s="298">
        <v>46170</v>
      </c>
      <c r="D571" s="299" t="s">
        <v>846</v>
      </c>
      <c r="E571" s="522">
        <v>11.2</v>
      </c>
      <c r="F571" s="522"/>
      <c r="G571" s="333">
        <f t="shared" si="17"/>
        <v>416.31999999998504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46169</v>
      </c>
      <c r="D572" s="299" t="s">
        <v>358</v>
      </c>
      <c r="E572" s="522">
        <v>11.29</v>
      </c>
      <c r="F572" s="522"/>
      <c r="G572" s="333">
        <f t="shared" si="17"/>
        <v>427.51999999998503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4</v>
      </c>
      <c r="C573" s="298">
        <v>46169</v>
      </c>
      <c r="D573" s="299" t="s">
        <v>363</v>
      </c>
      <c r="E573" s="522">
        <v>44.84</v>
      </c>
      <c r="F573" s="522"/>
      <c r="G573" s="333">
        <f t="shared" si="17"/>
        <v>438.80999999998505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7</v>
      </c>
      <c r="C574" s="298">
        <v>46169</v>
      </c>
      <c r="D574" s="299" t="s">
        <v>338</v>
      </c>
      <c r="E574" s="522">
        <v>139.88</v>
      </c>
      <c r="F574" s="522"/>
      <c r="G574" s="333">
        <f t="shared" si="17"/>
        <v>483.64999999998508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46169</v>
      </c>
      <c r="D575" s="299" t="s">
        <v>319</v>
      </c>
      <c r="E575" s="522">
        <v>46.84</v>
      </c>
      <c r="F575" s="522"/>
      <c r="G575" s="333">
        <f t="shared" ref="G575:G612" si="18">G576-E575+F575</f>
        <v>623.52999999998508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46169</v>
      </c>
      <c r="D576" s="299" t="s">
        <v>358</v>
      </c>
      <c r="E576" s="522">
        <v>9.4700000000000006</v>
      </c>
      <c r="F576" s="522"/>
      <c r="G576" s="333">
        <f t="shared" si="18"/>
        <v>670.36999999998511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46168</v>
      </c>
      <c r="D577" s="299" t="s">
        <v>308</v>
      </c>
      <c r="E577" s="522">
        <v>47.99</v>
      </c>
      <c r="F577" s="522"/>
      <c r="G577" s="333">
        <f t="shared" si="18"/>
        <v>679.83999999998514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5</v>
      </c>
      <c r="C578" s="298">
        <v>46168</v>
      </c>
      <c r="D578" s="299" t="s">
        <v>872</v>
      </c>
      <c r="E578" s="522">
        <v>26</v>
      </c>
      <c r="F578" s="522"/>
      <c r="G578" s="333">
        <f t="shared" si="18"/>
        <v>727.82999999998515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46168</v>
      </c>
      <c r="D579" s="299" t="s">
        <v>310</v>
      </c>
      <c r="E579" s="522">
        <v>50.15</v>
      </c>
      <c r="F579" s="522"/>
      <c r="G579" s="333">
        <f t="shared" si="18"/>
        <v>753.82999999998515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46168</v>
      </c>
      <c r="D580" s="299" t="s">
        <v>882</v>
      </c>
      <c r="E580" s="522">
        <v>400</v>
      </c>
      <c r="F580" s="522">
        <v>400</v>
      </c>
      <c r="G580" s="333">
        <f t="shared" si="18"/>
        <v>803.97999999998513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22</v>
      </c>
      <c r="C581" s="298">
        <v>46168</v>
      </c>
      <c r="D581" s="299" t="s">
        <v>835</v>
      </c>
      <c r="E581" s="522">
        <v>15.96</v>
      </c>
      <c r="F581" s="522"/>
      <c r="G581" s="333">
        <f t="shared" si="18"/>
        <v>803.97999999998513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46168</v>
      </c>
      <c r="D582" s="299" t="s">
        <v>296</v>
      </c>
      <c r="E582" s="522">
        <v>15.1</v>
      </c>
      <c r="F582" s="522"/>
      <c r="G582" s="333">
        <f t="shared" si="18"/>
        <v>819.93999999998516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4</v>
      </c>
      <c r="C583" s="298">
        <v>46168</v>
      </c>
      <c r="D583" s="299" t="s">
        <v>296</v>
      </c>
      <c r="E583" s="522">
        <v>44.67</v>
      </c>
      <c r="F583" s="522"/>
      <c r="G583" s="333">
        <f t="shared" si="18"/>
        <v>835.03999999998518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46168</v>
      </c>
      <c r="D584" s="299" t="s">
        <v>300</v>
      </c>
      <c r="E584" s="522">
        <v>32.99</v>
      </c>
      <c r="F584" s="522"/>
      <c r="G584" s="333">
        <f t="shared" si="18"/>
        <v>879.70999999998514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46168</v>
      </c>
      <c r="D585" s="299" t="s">
        <v>386</v>
      </c>
      <c r="E585" s="522">
        <v>14.39</v>
      </c>
      <c r="F585" s="522"/>
      <c r="G585" s="333">
        <f t="shared" si="18"/>
        <v>912.69999999998515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12</v>
      </c>
      <c r="C586" s="298">
        <v>46167</v>
      </c>
      <c r="D586" s="299" t="s">
        <v>314</v>
      </c>
      <c r="E586" s="522">
        <v>204.48</v>
      </c>
      <c r="F586" s="522"/>
      <c r="G586" s="333">
        <f t="shared" si="18"/>
        <v>927.08999999998514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46167</v>
      </c>
      <c r="D587" s="299" t="s">
        <v>319</v>
      </c>
      <c r="E587" s="522">
        <v>29.79</v>
      </c>
      <c r="F587" s="522"/>
      <c r="G587" s="333">
        <f t="shared" si="18"/>
        <v>1131.5699999999852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3</v>
      </c>
      <c r="C588" s="298">
        <v>46167</v>
      </c>
      <c r="D588" s="299" t="s">
        <v>348</v>
      </c>
      <c r="E588" s="522">
        <v>50</v>
      </c>
      <c r="F588" s="522"/>
      <c r="G588" s="333">
        <f t="shared" si="18"/>
        <v>1161.3599999999851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1</v>
      </c>
      <c r="C589" s="298">
        <v>46166</v>
      </c>
      <c r="D589" s="299" t="s">
        <v>329</v>
      </c>
      <c r="E589" s="522">
        <v>122.54</v>
      </c>
      <c r="F589" s="522"/>
      <c r="G589" s="333">
        <f t="shared" si="18"/>
        <v>1211.3599999999851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46166</v>
      </c>
      <c r="D590" s="299" t="s">
        <v>311</v>
      </c>
      <c r="E590" s="522">
        <v>157.97</v>
      </c>
      <c r="F590" s="522"/>
      <c r="G590" s="333">
        <f t="shared" si="18"/>
        <v>1333.8999999999851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46166</v>
      </c>
      <c r="D591" s="299" t="s">
        <v>300</v>
      </c>
      <c r="E591" s="522">
        <v>44.05</v>
      </c>
      <c r="F591" s="522"/>
      <c r="G591" s="333">
        <f t="shared" si="18"/>
        <v>1491.8699999999851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46166</v>
      </c>
      <c r="D592" s="299" t="s">
        <v>319</v>
      </c>
      <c r="E592" s="522">
        <v>70.44</v>
      </c>
      <c r="F592" s="522"/>
      <c r="G592" s="333">
        <f t="shared" si="18"/>
        <v>1535.9199999999851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1</v>
      </c>
      <c r="C593" s="298">
        <v>46166</v>
      </c>
      <c r="D593" s="299" t="s">
        <v>329</v>
      </c>
      <c r="E593" s="522">
        <v>55.96</v>
      </c>
      <c r="F593" s="522"/>
      <c r="G593" s="333">
        <f t="shared" si="18"/>
        <v>1606.3599999999851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46166</v>
      </c>
      <c r="D594" s="299" t="s">
        <v>883</v>
      </c>
      <c r="E594" s="522">
        <v>597.83000000000004</v>
      </c>
      <c r="F594" s="522"/>
      <c r="G594" s="333">
        <f t="shared" si="18"/>
        <v>1662.3199999999852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46166</v>
      </c>
      <c r="D595" s="299" t="s">
        <v>845</v>
      </c>
      <c r="E595" s="522">
        <v>69.2</v>
      </c>
      <c r="F595" s="522">
        <v>69.2</v>
      </c>
      <c r="G595" s="333">
        <f t="shared" si="18"/>
        <v>2260.1499999999851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46165</v>
      </c>
      <c r="D596" s="299" t="s">
        <v>880</v>
      </c>
      <c r="E596" s="522">
        <v>94.76</v>
      </c>
      <c r="F596" s="522"/>
      <c r="G596" s="333">
        <f t="shared" si="18"/>
        <v>2260.1499999999851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46165</v>
      </c>
      <c r="D597" s="299" t="s">
        <v>393</v>
      </c>
      <c r="E597" s="522">
        <v>34.869999999999997</v>
      </c>
      <c r="F597" s="522"/>
      <c r="G597" s="333">
        <f t="shared" si="18"/>
        <v>2354.9099999999853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46165</v>
      </c>
      <c r="D598" s="299" t="s">
        <v>481</v>
      </c>
      <c r="E598" s="522">
        <v>80.48</v>
      </c>
      <c r="F598" s="522"/>
      <c r="G598" s="333">
        <f t="shared" si="18"/>
        <v>2389.7799999999852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5</v>
      </c>
      <c r="C599" s="298">
        <v>46165</v>
      </c>
      <c r="D599" s="299" t="s">
        <v>879</v>
      </c>
      <c r="E599" s="522">
        <v>25</v>
      </c>
      <c r="F599" s="522"/>
      <c r="G599" s="333">
        <f t="shared" si="18"/>
        <v>2470.2599999999852</v>
      </c>
      <c r="H599" s="334" t="s">
        <v>298</v>
      </c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6</v>
      </c>
      <c r="C600" s="298">
        <v>46165</v>
      </c>
      <c r="D600" s="299" t="s">
        <v>877</v>
      </c>
      <c r="E600" s="522">
        <v>50</v>
      </c>
      <c r="F600" s="522"/>
      <c r="G600" s="333">
        <f t="shared" si="18"/>
        <v>2495.2599999999852</v>
      </c>
      <c r="H600" s="334" t="s">
        <v>298</v>
      </c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46165</v>
      </c>
      <c r="D601" s="299" t="s">
        <v>878</v>
      </c>
      <c r="E601" s="522">
        <v>25</v>
      </c>
      <c r="F601" s="522"/>
      <c r="G601" s="333">
        <f t="shared" si="18"/>
        <v>2545.2599999999852</v>
      </c>
      <c r="H601" s="334" t="s">
        <v>298</v>
      </c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46164</v>
      </c>
      <c r="D602" s="299" t="s">
        <v>881</v>
      </c>
      <c r="E602" s="522">
        <v>45.46</v>
      </c>
      <c r="F602" s="522"/>
      <c r="G602" s="333">
        <f t="shared" si="18"/>
        <v>2570.2599999999852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46164</v>
      </c>
      <c r="D603" s="299" t="s">
        <v>873</v>
      </c>
      <c r="E603" s="522">
        <v>22</v>
      </c>
      <c r="F603" s="522"/>
      <c r="G603" s="333">
        <f t="shared" si="18"/>
        <v>2615.7199999999852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46164</v>
      </c>
      <c r="D604" s="299" t="s">
        <v>296</v>
      </c>
      <c r="E604" s="522">
        <v>14.57</v>
      </c>
      <c r="F604" s="522"/>
      <c r="G604" s="333">
        <f t="shared" si="18"/>
        <v>2637.7199999999852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3</v>
      </c>
      <c r="C605" s="298">
        <v>46163</v>
      </c>
      <c r="D605" s="299" t="s">
        <v>334</v>
      </c>
      <c r="E605" s="522">
        <v>9.01</v>
      </c>
      <c r="F605" s="522"/>
      <c r="G605" s="333">
        <f t="shared" si="18"/>
        <v>2652.2899999999854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46163</v>
      </c>
      <c r="D606" s="299" t="s">
        <v>334</v>
      </c>
      <c r="E606" s="522">
        <v>6.8</v>
      </c>
      <c r="F606" s="522"/>
      <c r="G606" s="333">
        <f t="shared" si="18"/>
        <v>2661.2999999999856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46163</v>
      </c>
      <c r="D607" s="299" t="s">
        <v>358</v>
      </c>
      <c r="E607" s="522">
        <v>16.649999999999999</v>
      </c>
      <c r="F607" s="522"/>
      <c r="G607" s="333">
        <f t="shared" si="18"/>
        <v>2668.0999999999858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8</v>
      </c>
      <c r="C608" s="298">
        <v>46163</v>
      </c>
      <c r="D608" s="299" t="s">
        <v>846</v>
      </c>
      <c r="E608" s="522">
        <v>24.89</v>
      </c>
      <c r="F608" s="522"/>
      <c r="G608" s="333">
        <f t="shared" si="18"/>
        <v>2684.7499999999859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5</v>
      </c>
      <c r="C609" s="298">
        <v>46163</v>
      </c>
      <c r="D609" s="299" t="s">
        <v>846</v>
      </c>
      <c r="E609" s="522">
        <v>11.2</v>
      </c>
      <c r="F609" s="522"/>
      <c r="G609" s="333">
        <f t="shared" si="18"/>
        <v>2709.6399999999858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46162</v>
      </c>
      <c r="D610" s="299" t="s">
        <v>296</v>
      </c>
      <c r="E610" s="522">
        <v>11.18</v>
      </c>
      <c r="F610" s="522"/>
      <c r="G610" s="333">
        <f t="shared" si="18"/>
        <v>2720.8399999999856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46162</v>
      </c>
      <c r="D611" s="299" t="s">
        <v>386</v>
      </c>
      <c r="E611" s="522">
        <v>14.38</v>
      </c>
      <c r="F611" s="522"/>
      <c r="G611" s="333">
        <f t="shared" si="18"/>
        <v>2732.0199999999854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22</v>
      </c>
      <c r="C612" s="298">
        <v>46162</v>
      </c>
      <c r="D612" s="299" t="s">
        <v>323</v>
      </c>
      <c r="E612" s="522">
        <v>20.22</v>
      </c>
      <c r="F612" s="522"/>
      <c r="G612" s="333">
        <f t="shared" si="18"/>
        <v>2746.3999999999855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5</v>
      </c>
      <c r="C613" s="298">
        <v>46162</v>
      </c>
      <c r="D613" s="299" t="s">
        <v>872</v>
      </c>
      <c r="E613" s="522">
        <v>30</v>
      </c>
      <c r="F613" s="522"/>
      <c r="G613" s="333">
        <f t="shared" ref="G613:G627" si="19">G614-E613+F613</f>
        <v>2766.6199999999853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46162</v>
      </c>
      <c r="D614" s="299" t="s">
        <v>874</v>
      </c>
      <c r="E614" s="522">
        <v>46.72</v>
      </c>
      <c r="F614" s="522"/>
      <c r="G614" s="333">
        <f t="shared" si="19"/>
        <v>2796.6199999999853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46162</v>
      </c>
      <c r="D615" s="299" t="s">
        <v>310</v>
      </c>
      <c r="E615" s="522">
        <v>56.51</v>
      </c>
      <c r="F615" s="522"/>
      <c r="G615" s="333">
        <f t="shared" si="19"/>
        <v>2843.3399999999851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46161</v>
      </c>
      <c r="D616" s="299" t="s">
        <v>871</v>
      </c>
      <c r="E616" s="522">
        <v>63.99</v>
      </c>
      <c r="F616" s="522"/>
      <c r="G616" s="333">
        <f t="shared" si="19"/>
        <v>2899.8499999999854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46161</v>
      </c>
      <c r="D617" s="299" t="s">
        <v>296</v>
      </c>
      <c r="E617" s="522">
        <v>43.46</v>
      </c>
      <c r="F617" s="522"/>
      <c r="G617" s="333">
        <f t="shared" si="19"/>
        <v>2963.8399999999851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46161</v>
      </c>
      <c r="D618" s="299" t="s">
        <v>296</v>
      </c>
      <c r="E618" s="522">
        <v>8.7200000000000006</v>
      </c>
      <c r="F618" s="522"/>
      <c r="G618" s="333">
        <f t="shared" si="19"/>
        <v>3007.2999999999852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46161</v>
      </c>
      <c r="D619" s="299" t="s">
        <v>301</v>
      </c>
      <c r="E619" s="522">
        <v>30.9</v>
      </c>
      <c r="F619" s="522"/>
      <c r="G619" s="333">
        <f t="shared" si="19"/>
        <v>3016.019999999985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22</v>
      </c>
      <c r="C620" s="298">
        <v>46161</v>
      </c>
      <c r="D620" s="299" t="s">
        <v>328</v>
      </c>
      <c r="E620" s="522">
        <v>7.46</v>
      </c>
      <c r="F620" s="522"/>
      <c r="G620" s="333">
        <f t="shared" si="19"/>
        <v>3046.9199999999851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46161</v>
      </c>
      <c r="D621" s="299" t="s">
        <v>869</v>
      </c>
      <c r="E621" s="522">
        <v>31.05</v>
      </c>
      <c r="F621" s="522"/>
      <c r="G621" s="333">
        <f t="shared" si="19"/>
        <v>3054.3799999999851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46161</v>
      </c>
      <c r="D622" s="299" t="s">
        <v>870</v>
      </c>
      <c r="E622" s="522">
        <v>54.41</v>
      </c>
      <c r="F622" s="522"/>
      <c r="G622" s="333">
        <f t="shared" si="19"/>
        <v>3085.4299999999853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46161</v>
      </c>
      <c r="D623" s="299" t="s">
        <v>875</v>
      </c>
      <c r="E623" s="522">
        <v>20.49</v>
      </c>
      <c r="F623" s="522"/>
      <c r="G623" s="333">
        <f t="shared" si="19"/>
        <v>3139.8399999999851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22</v>
      </c>
      <c r="C624" s="298">
        <v>46160</v>
      </c>
      <c r="D624" s="299" t="s">
        <v>401</v>
      </c>
      <c r="E624" s="522">
        <v>13.84</v>
      </c>
      <c r="F624" s="522"/>
      <c r="G624" s="333">
        <f t="shared" si="19"/>
        <v>3160.3299999999849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287</v>
      </c>
      <c r="B625" s="330" t="s">
        <v>287</v>
      </c>
      <c r="C625" s="298">
        <v>46160</v>
      </c>
      <c r="D625" s="299" t="s">
        <v>876</v>
      </c>
      <c r="E625" s="522">
        <v>138.44</v>
      </c>
      <c r="F625" s="522">
        <v>138.44</v>
      </c>
      <c r="G625" s="333">
        <f t="shared" si="19"/>
        <v>3174.1699999999851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46160</v>
      </c>
      <c r="D626" s="299" t="s">
        <v>353</v>
      </c>
      <c r="E626" s="522">
        <v>25.48</v>
      </c>
      <c r="F626" s="522"/>
      <c r="G626" s="333">
        <f t="shared" si="19"/>
        <v>3174.1699999999851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17</v>
      </c>
      <c r="C627" s="298">
        <v>46160</v>
      </c>
      <c r="D627" s="299" t="s">
        <v>188</v>
      </c>
      <c r="E627" s="522">
        <v>42.65</v>
      </c>
      <c r="F627" s="522"/>
      <c r="G627" s="333">
        <f t="shared" si="19"/>
        <v>3199.6499999999851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15</v>
      </c>
      <c r="C628" s="298">
        <v>46160</v>
      </c>
      <c r="D628" s="299" t="s">
        <v>185</v>
      </c>
      <c r="E628" s="522">
        <v>101.37</v>
      </c>
      <c r="F628" s="522"/>
      <c r="G628" s="333">
        <f t="shared" ref="G628:G708" si="20">G629-E628+F628</f>
        <v>3242.2999999999852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335</v>
      </c>
      <c r="B629" s="330" t="s">
        <v>335</v>
      </c>
      <c r="C629" s="298">
        <v>46160</v>
      </c>
      <c r="D629" s="299" t="s">
        <v>336</v>
      </c>
      <c r="E629" s="522">
        <v>93.13</v>
      </c>
      <c r="F629" s="522"/>
      <c r="G629" s="333">
        <f t="shared" si="20"/>
        <v>3343.6699999999851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11</v>
      </c>
      <c r="C630" s="298">
        <v>46160</v>
      </c>
      <c r="D630" s="299" t="s">
        <v>178</v>
      </c>
      <c r="E630" s="522">
        <v>267.68</v>
      </c>
      <c r="F630" s="522"/>
      <c r="G630" s="333">
        <f t="shared" si="20"/>
        <v>3436.7999999999852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23</v>
      </c>
      <c r="C631" s="298">
        <v>46160</v>
      </c>
      <c r="D631" s="299" t="s">
        <v>63</v>
      </c>
      <c r="E631" s="522">
        <v>529.46</v>
      </c>
      <c r="F631" s="522"/>
      <c r="G631" s="333">
        <f t="shared" si="20"/>
        <v>3704.479999999985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1</v>
      </c>
      <c r="C632" s="298">
        <v>46159</v>
      </c>
      <c r="D632" s="299" t="s">
        <v>311</v>
      </c>
      <c r="E632" s="522">
        <v>148.25</v>
      </c>
      <c r="F632" s="522"/>
      <c r="G632" s="333">
        <f t="shared" si="20"/>
        <v>4233.939999999985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1</v>
      </c>
      <c r="C633" s="298">
        <v>46159</v>
      </c>
      <c r="D633" s="299" t="s">
        <v>306</v>
      </c>
      <c r="E633" s="522">
        <v>90.2</v>
      </c>
      <c r="F633" s="522"/>
      <c r="G633" s="333">
        <f t="shared" si="20"/>
        <v>4382.189999999985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21</v>
      </c>
      <c r="C634" s="298">
        <v>46159</v>
      </c>
      <c r="D634" s="299" t="s">
        <v>194</v>
      </c>
      <c r="E634" s="522">
        <v>81</v>
      </c>
      <c r="F634" s="522"/>
      <c r="G634" s="333">
        <f t="shared" si="20"/>
        <v>4472.3899999999849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46159</v>
      </c>
      <c r="D635" s="299" t="s">
        <v>300</v>
      </c>
      <c r="E635" s="522">
        <v>38.33</v>
      </c>
      <c r="F635" s="522"/>
      <c r="G635" s="333">
        <f t="shared" si="20"/>
        <v>4553.3899999999849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42</v>
      </c>
      <c r="C636" s="298">
        <v>46159</v>
      </c>
      <c r="D636" s="299" t="s">
        <v>333</v>
      </c>
      <c r="E636" s="522">
        <v>29.8</v>
      </c>
      <c r="F636" s="522"/>
      <c r="G636" s="333">
        <f t="shared" si="20"/>
        <v>4591.7199999999848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43</v>
      </c>
      <c r="C637" s="298">
        <v>46159</v>
      </c>
      <c r="D637" s="299" t="s">
        <v>333</v>
      </c>
      <c r="E637" s="522">
        <v>22.35</v>
      </c>
      <c r="F637" s="522"/>
      <c r="G637" s="333">
        <f t="shared" si="20"/>
        <v>4621.519999999985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46159</v>
      </c>
      <c r="D638" s="299" t="s">
        <v>319</v>
      </c>
      <c r="E638" s="522">
        <v>50.75</v>
      </c>
      <c r="F638" s="522"/>
      <c r="G638" s="333">
        <f t="shared" si="20"/>
        <v>4643.8699999999853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5</v>
      </c>
      <c r="C639" s="298">
        <v>46158</v>
      </c>
      <c r="D639" s="299" t="s">
        <v>340</v>
      </c>
      <c r="E639" s="522">
        <v>21.3</v>
      </c>
      <c r="F639" s="522"/>
      <c r="G639" s="333">
        <f t="shared" si="20"/>
        <v>4694.6199999999853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46158</v>
      </c>
      <c r="D640" s="299" t="s">
        <v>319</v>
      </c>
      <c r="E640" s="522">
        <v>41.46</v>
      </c>
      <c r="F640" s="522"/>
      <c r="G640" s="333">
        <f t="shared" si="20"/>
        <v>4715.9199999999855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287</v>
      </c>
      <c r="B641" s="330" t="s">
        <v>287</v>
      </c>
      <c r="C641" s="298">
        <v>46158</v>
      </c>
      <c r="D641" s="299" t="s">
        <v>849</v>
      </c>
      <c r="E641" s="522">
        <v>95.85</v>
      </c>
      <c r="F641" s="522">
        <v>95.85</v>
      </c>
      <c r="G641" s="333">
        <f t="shared" si="20"/>
        <v>4757.3799999999856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287</v>
      </c>
      <c r="B642" s="330" t="s">
        <v>287</v>
      </c>
      <c r="C642" s="298">
        <v>46158</v>
      </c>
      <c r="D642" s="299" t="s">
        <v>847</v>
      </c>
      <c r="E642" s="522">
        <v>87.13</v>
      </c>
      <c r="F642" s="522">
        <v>87.13</v>
      </c>
      <c r="G642" s="333">
        <f t="shared" si="20"/>
        <v>4757.3799999999856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4</v>
      </c>
      <c r="C643" s="298">
        <v>46158</v>
      </c>
      <c r="D643" s="299" t="s">
        <v>310</v>
      </c>
      <c r="E643" s="522">
        <v>48.15</v>
      </c>
      <c r="F643" s="522"/>
      <c r="G643" s="333">
        <f t="shared" si="20"/>
        <v>4757.3799999999856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46158</v>
      </c>
      <c r="D644" s="299" t="s">
        <v>308</v>
      </c>
      <c r="E644" s="522">
        <v>75.069999999999993</v>
      </c>
      <c r="F644" s="522"/>
      <c r="G644" s="333">
        <f t="shared" si="20"/>
        <v>4805.5299999999852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46158</v>
      </c>
      <c r="D645" s="299" t="s">
        <v>308</v>
      </c>
      <c r="E645" s="522">
        <v>75</v>
      </c>
      <c r="F645" s="522"/>
      <c r="G645" s="333">
        <f t="shared" si="20"/>
        <v>4880.5999999999849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3</v>
      </c>
      <c r="C646" s="298">
        <v>46158</v>
      </c>
      <c r="D646" s="299" t="s">
        <v>348</v>
      </c>
      <c r="E646" s="522">
        <v>8.3800000000000008</v>
      </c>
      <c r="F646" s="522"/>
      <c r="G646" s="333">
        <f t="shared" si="20"/>
        <v>4955.5999999999849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46157</v>
      </c>
      <c r="D647" s="299" t="s">
        <v>319</v>
      </c>
      <c r="E647" s="522">
        <v>63.55</v>
      </c>
      <c r="F647" s="522"/>
      <c r="G647" s="333">
        <f t="shared" si="20"/>
        <v>4963.979999999985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46157</v>
      </c>
      <c r="D648" s="299" t="s">
        <v>296</v>
      </c>
      <c r="E648" s="522">
        <v>45.1</v>
      </c>
      <c r="F648" s="522"/>
      <c r="G648" s="333">
        <f t="shared" si="20"/>
        <v>5027.5299999999852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46157</v>
      </c>
      <c r="D649" s="299" t="s">
        <v>296</v>
      </c>
      <c r="E649" s="522">
        <v>24.54</v>
      </c>
      <c r="F649" s="522"/>
      <c r="G649" s="333">
        <f t="shared" si="20"/>
        <v>5072.6299999999856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46157</v>
      </c>
      <c r="D650" s="299" t="s">
        <v>334</v>
      </c>
      <c r="E650" s="522">
        <v>14.28</v>
      </c>
      <c r="F650" s="522"/>
      <c r="G650" s="333">
        <f t="shared" si="20"/>
        <v>5097.1699999999855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287</v>
      </c>
      <c r="B651" s="330" t="s">
        <v>287</v>
      </c>
      <c r="C651" s="298">
        <v>46157</v>
      </c>
      <c r="D651" s="299" t="s">
        <v>506</v>
      </c>
      <c r="E651" s="522">
        <v>146.15</v>
      </c>
      <c r="F651" s="522">
        <v>146.15</v>
      </c>
      <c r="G651" s="333">
        <f t="shared" si="20"/>
        <v>5111.4499999999853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46157</v>
      </c>
      <c r="D652" s="299" t="s">
        <v>868</v>
      </c>
      <c r="E652" s="522">
        <v>202.87</v>
      </c>
      <c r="F652" s="522"/>
      <c r="G652" s="333">
        <f>G653-E652+F652</f>
        <v>5111.4499999999853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46157</v>
      </c>
      <c r="D653" s="299" t="s">
        <v>300</v>
      </c>
      <c r="E653" s="522">
        <v>14.9</v>
      </c>
      <c r="F653" s="522"/>
      <c r="G653" s="333">
        <f t="shared" si="20"/>
        <v>5314.3199999999852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291</v>
      </c>
      <c r="B654" s="330">
        <v>38</v>
      </c>
      <c r="C654" s="298">
        <v>46157</v>
      </c>
      <c r="D654" s="299" t="s">
        <v>293</v>
      </c>
      <c r="E654" s="522"/>
      <c r="F654" s="522">
        <v>4597.82</v>
      </c>
      <c r="G654" s="333">
        <f t="shared" si="20"/>
        <v>5329.2199999999848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46156</v>
      </c>
      <c r="D655" s="299" t="s">
        <v>867</v>
      </c>
      <c r="E655" s="522">
        <v>34.96</v>
      </c>
      <c r="F655" s="522"/>
      <c r="G655" s="333">
        <f t="shared" si="20"/>
        <v>731.39999999998463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46156</v>
      </c>
      <c r="D656" s="299" t="s">
        <v>408</v>
      </c>
      <c r="E656" s="522">
        <v>23.9</v>
      </c>
      <c r="F656" s="522"/>
      <c r="G656" s="333">
        <f t="shared" si="20"/>
        <v>766.35999999998467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24</v>
      </c>
      <c r="C657" s="298">
        <v>46156</v>
      </c>
      <c r="D657" s="299" t="s">
        <v>860</v>
      </c>
      <c r="E657" s="522">
        <v>109.92</v>
      </c>
      <c r="F657" s="522"/>
      <c r="G657" s="333">
        <f t="shared" si="20"/>
        <v>790.25999999998464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46156</v>
      </c>
      <c r="D658" s="299" t="s">
        <v>334</v>
      </c>
      <c r="E658" s="522">
        <v>24.34</v>
      </c>
      <c r="F658" s="522"/>
      <c r="G658" s="333">
        <f t="shared" si="20"/>
        <v>900.1799999999846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8</v>
      </c>
      <c r="C659" s="298">
        <v>46156</v>
      </c>
      <c r="D659" s="299" t="s">
        <v>846</v>
      </c>
      <c r="E659" s="522">
        <v>24.89</v>
      </c>
      <c r="F659" s="522"/>
      <c r="G659" s="333">
        <f t="shared" si="20"/>
        <v>924.51999999998463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5</v>
      </c>
      <c r="C660" s="298">
        <v>46156</v>
      </c>
      <c r="D660" s="299" t="s">
        <v>846</v>
      </c>
      <c r="E660" s="522">
        <v>11.2</v>
      </c>
      <c r="F660" s="522"/>
      <c r="G660" s="333">
        <f t="shared" si="20"/>
        <v>949.40999999998462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46156</v>
      </c>
      <c r="D661" s="299" t="s">
        <v>324</v>
      </c>
      <c r="E661" s="522">
        <v>22.04</v>
      </c>
      <c r="F661" s="522"/>
      <c r="G661" s="333">
        <f t="shared" si="20"/>
        <v>960.60999999998467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291</v>
      </c>
      <c r="B662" s="330">
        <v>39</v>
      </c>
      <c r="C662" s="298">
        <v>46156</v>
      </c>
      <c r="D662" s="299" t="s">
        <v>292</v>
      </c>
      <c r="E662" s="522"/>
      <c r="F662" s="522">
        <v>2763.78</v>
      </c>
      <c r="G662" s="333">
        <f t="shared" si="20"/>
        <v>982.64999999998463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291</v>
      </c>
      <c r="B663" s="330">
        <v>41</v>
      </c>
      <c r="C663" s="298">
        <v>46156</v>
      </c>
      <c r="D663" s="299" t="s">
        <v>299</v>
      </c>
      <c r="E663" s="522"/>
      <c r="F663" s="522">
        <v>250</v>
      </c>
      <c r="G663" s="333">
        <f t="shared" si="20"/>
        <v>-1781.1300000000156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335</v>
      </c>
      <c r="B664" s="330" t="s">
        <v>335</v>
      </c>
      <c r="C664" s="298">
        <v>46156</v>
      </c>
      <c r="D664" s="299" t="s">
        <v>460</v>
      </c>
      <c r="E664" s="522"/>
      <c r="F664" s="522">
        <v>100</v>
      </c>
      <c r="G664" s="333">
        <f t="shared" si="20"/>
        <v>-2031.1300000000156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46156</v>
      </c>
      <c r="D665" s="299" t="s">
        <v>300</v>
      </c>
      <c r="E665" s="522">
        <v>13.3</v>
      </c>
      <c r="F665" s="522"/>
      <c r="G665" s="333">
        <f t="shared" si="20"/>
        <v>-2131.1300000000156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46155</v>
      </c>
      <c r="D666" s="299" t="s">
        <v>296</v>
      </c>
      <c r="E666" s="522">
        <v>14.67</v>
      </c>
      <c r="F666" s="522"/>
      <c r="G666" s="333">
        <f t="shared" si="20"/>
        <v>-2117.8300000000154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46155</v>
      </c>
      <c r="D667" s="299" t="s">
        <v>319</v>
      </c>
      <c r="E667" s="522">
        <v>22.96</v>
      </c>
      <c r="F667" s="522"/>
      <c r="G667" s="333">
        <f t="shared" si="20"/>
        <v>-2103.1600000000153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46155</v>
      </c>
      <c r="D668" s="299" t="s">
        <v>855</v>
      </c>
      <c r="E668" s="522">
        <v>100</v>
      </c>
      <c r="F668" s="522">
        <v>100</v>
      </c>
      <c r="G668" s="333">
        <f t="shared" si="20"/>
        <v>-2080.2000000000153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4</v>
      </c>
      <c r="C669" s="298">
        <v>46154</v>
      </c>
      <c r="D669" s="299" t="s">
        <v>455</v>
      </c>
      <c r="E669" s="522">
        <v>43.14</v>
      </c>
      <c r="F669" s="522"/>
      <c r="G669" s="333">
        <f t="shared" si="20"/>
        <v>-2080.2000000000153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3</v>
      </c>
      <c r="C670" s="298">
        <v>46154</v>
      </c>
      <c r="D670" s="299" t="s">
        <v>455</v>
      </c>
      <c r="E670" s="522">
        <v>7.29</v>
      </c>
      <c r="F670" s="522"/>
      <c r="G670" s="333">
        <f t="shared" si="20"/>
        <v>-2037.0600000000154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19</v>
      </c>
      <c r="C671" s="298">
        <v>46154</v>
      </c>
      <c r="D671" s="299" t="s">
        <v>191</v>
      </c>
      <c r="E671" s="522">
        <v>200</v>
      </c>
      <c r="F671" s="522"/>
      <c r="G671" s="333">
        <f t="shared" si="20"/>
        <v>-2029.7700000000154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46154</v>
      </c>
      <c r="D672" s="299" t="s">
        <v>446</v>
      </c>
      <c r="E672" s="522">
        <v>-0.06</v>
      </c>
      <c r="F672" s="522"/>
      <c r="G672" s="333">
        <f t="shared" si="20"/>
        <v>-1829.7700000000154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46154</v>
      </c>
      <c r="D673" s="299" t="s">
        <v>301</v>
      </c>
      <c r="E673" s="522">
        <v>21.55</v>
      </c>
      <c r="F673" s="522"/>
      <c r="G673" s="333">
        <f t="shared" si="20"/>
        <v>-1829.8300000000154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3</v>
      </c>
      <c r="C674" s="298">
        <v>46153</v>
      </c>
      <c r="D674" s="299" t="s">
        <v>296</v>
      </c>
      <c r="E674" s="522">
        <v>4.79</v>
      </c>
      <c r="F674" s="522"/>
      <c r="G674" s="333">
        <f t="shared" si="20"/>
        <v>-1808.2800000000154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46153</v>
      </c>
      <c r="D675" s="299" t="s">
        <v>296</v>
      </c>
      <c r="E675" s="522">
        <v>66.59</v>
      </c>
      <c r="F675" s="522"/>
      <c r="G675" s="333">
        <f t="shared" si="20"/>
        <v>-1803.4900000000155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287</v>
      </c>
      <c r="B676" s="330" t="s">
        <v>287</v>
      </c>
      <c r="C676" s="298">
        <v>46153</v>
      </c>
      <c r="D676" s="299" t="s">
        <v>843</v>
      </c>
      <c r="E676" s="522">
        <v>-51.06</v>
      </c>
      <c r="F676" s="522">
        <v>-51.06</v>
      </c>
      <c r="G676" s="333">
        <f t="shared" si="20"/>
        <v>-1736.9000000000156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22</v>
      </c>
      <c r="C677" s="298">
        <v>46153</v>
      </c>
      <c r="D677" s="299" t="s">
        <v>352</v>
      </c>
      <c r="E677" s="522">
        <v>21.29</v>
      </c>
      <c r="F677" s="522"/>
      <c r="G677" s="333">
        <f t="shared" si="20"/>
        <v>-1736.9000000000156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46152</v>
      </c>
      <c r="D678" s="299" t="s">
        <v>319</v>
      </c>
      <c r="E678" s="522">
        <v>59.25</v>
      </c>
      <c r="F678" s="522"/>
      <c r="G678" s="333">
        <f t="shared" si="20"/>
        <v>-1715.6100000000156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46152</v>
      </c>
      <c r="D679" s="299" t="s">
        <v>304</v>
      </c>
      <c r="E679" s="522">
        <v>145.94999999999999</v>
      </c>
      <c r="F679" s="522"/>
      <c r="G679" s="333">
        <f t="shared" si="20"/>
        <v>-1656.3600000000156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1</v>
      </c>
      <c r="C680" s="298">
        <v>46152</v>
      </c>
      <c r="D680" s="299" t="s">
        <v>311</v>
      </c>
      <c r="E680" s="522">
        <v>131.9</v>
      </c>
      <c r="F680" s="522"/>
      <c r="G680" s="333">
        <f t="shared" si="20"/>
        <v>-1510.4100000000155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46152</v>
      </c>
      <c r="D681" s="299" t="s">
        <v>850</v>
      </c>
      <c r="E681" s="522">
        <v>96.46</v>
      </c>
      <c r="F681" s="522"/>
      <c r="G681" s="333">
        <f t="shared" si="20"/>
        <v>-1378.5100000000155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7</v>
      </c>
      <c r="C682" s="298">
        <v>46152</v>
      </c>
      <c r="D682" s="299" t="s">
        <v>851</v>
      </c>
      <c r="E682" s="522">
        <v>162</v>
      </c>
      <c r="F682" s="522"/>
      <c r="G682" s="333">
        <f t="shared" si="20"/>
        <v>-1282.0500000000154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3</v>
      </c>
      <c r="C683" s="298">
        <v>46152</v>
      </c>
      <c r="D683" s="299" t="s">
        <v>348</v>
      </c>
      <c r="E683" s="522">
        <v>25</v>
      </c>
      <c r="F683" s="522"/>
      <c r="G683" s="333">
        <f t="shared" si="20"/>
        <v>-1120.0500000000154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46151</v>
      </c>
      <c r="D684" s="299" t="s">
        <v>852</v>
      </c>
      <c r="E684" s="522">
        <v>35.83</v>
      </c>
      <c r="F684" s="522"/>
      <c r="G684" s="333">
        <f t="shared" si="20"/>
        <v>-1095.0500000000154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46151</v>
      </c>
      <c r="D685" s="299" t="s">
        <v>310</v>
      </c>
      <c r="E685" s="522">
        <v>50.58</v>
      </c>
      <c r="F685" s="522"/>
      <c r="G685" s="333">
        <f t="shared" si="20"/>
        <v>-1059.2200000000155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46151</v>
      </c>
      <c r="D686" s="299" t="s">
        <v>853</v>
      </c>
      <c r="E686" s="522">
        <v>20.65</v>
      </c>
      <c r="F686" s="522"/>
      <c r="G686" s="333">
        <f t="shared" si="20"/>
        <v>-1008.6400000000156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8</v>
      </c>
      <c r="C687" s="298">
        <v>46151</v>
      </c>
      <c r="D687" s="299" t="s">
        <v>319</v>
      </c>
      <c r="E687" s="522">
        <v>38.770000000000003</v>
      </c>
      <c r="F687" s="522"/>
      <c r="G687" s="333">
        <f t="shared" si="20"/>
        <v>-987.99000000001558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287</v>
      </c>
      <c r="B688" s="330" t="s">
        <v>287</v>
      </c>
      <c r="C688" s="298">
        <v>46151</v>
      </c>
      <c r="D688" s="299" t="s">
        <v>843</v>
      </c>
      <c r="E688" s="522">
        <v>383.63</v>
      </c>
      <c r="F688" s="522">
        <v>383.63</v>
      </c>
      <c r="G688" s="333">
        <f t="shared" si="20"/>
        <v>-949.2200000000156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5</v>
      </c>
      <c r="C689" s="298">
        <v>46151</v>
      </c>
      <c r="D689" s="299" t="s">
        <v>854</v>
      </c>
      <c r="E689" s="522">
        <v>10.68</v>
      </c>
      <c r="F689" s="522"/>
      <c r="G689" s="333">
        <f t="shared" si="20"/>
        <v>-949.2200000000156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3</v>
      </c>
      <c r="C690" s="298">
        <v>46151</v>
      </c>
      <c r="D690" s="299" t="s">
        <v>348</v>
      </c>
      <c r="E690" s="522">
        <v>9.35</v>
      </c>
      <c r="F690" s="522"/>
      <c r="G690" s="333">
        <f t="shared" si="20"/>
        <v>-938.54000000001565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287</v>
      </c>
      <c r="B691" s="330" t="s">
        <v>287</v>
      </c>
      <c r="C691" s="298">
        <v>46151</v>
      </c>
      <c r="D691" s="299" t="s">
        <v>331</v>
      </c>
      <c r="E691" s="522">
        <v>-150.9</v>
      </c>
      <c r="F691" s="522">
        <v>-150.9</v>
      </c>
      <c r="G691" s="333">
        <f t="shared" si="20"/>
        <v>-929.19000000001563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287</v>
      </c>
      <c r="B692" s="330" t="s">
        <v>287</v>
      </c>
      <c r="C692" s="298">
        <v>46151</v>
      </c>
      <c r="D692" s="299" t="s">
        <v>847</v>
      </c>
      <c r="E692" s="522">
        <v>557.9</v>
      </c>
      <c r="F692" s="522">
        <v>557.9</v>
      </c>
      <c r="G692" s="333">
        <f t="shared" si="20"/>
        <v>-929.19000000001563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18</v>
      </c>
      <c r="C693" s="298">
        <v>46150</v>
      </c>
      <c r="D693" s="299" t="s">
        <v>361</v>
      </c>
      <c r="E693" s="522">
        <v>400</v>
      </c>
      <c r="F693" s="522"/>
      <c r="G693" s="333">
        <f t="shared" si="20"/>
        <v>-929.19000000001574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287</v>
      </c>
      <c r="B694" s="330" t="s">
        <v>287</v>
      </c>
      <c r="C694" s="298">
        <v>46150</v>
      </c>
      <c r="D694" s="299" t="s">
        <v>842</v>
      </c>
      <c r="E694" s="522">
        <v>200</v>
      </c>
      <c r="F694" s="522">
        <v>200</v>
      </c>
      <c r="G694" s="333">
        <f t="shared" si="20"/>
        <v>-529.19000000001574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46150</v>
      </c>
      <c r="D695" s="299" t="s">
        <v>473</v>
      </c>
      <c r="E695" s="522">
        <v>52.78</v>
      </c>
      <c r="F695" s="522"/>
      <c r="G695" s="333">
        <f t="shared" si="20"/>
        <v>-529.19000000001574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287</v>
      </c>
      <c r="B696" s="330" t="s">
        <v>287</v>
      </c>
      <c r="C696" s="298">
        <v>46150</v>
      </c>
      <c r="D696" s="299" t="s">
        <v>848</v>
      </c>
      <c r="E696" s="522">
        <v>137.07</v>
      </c>
      <c r="F696" s="522">
        <v>137.07</v>
      </c>
      <c r="G696" s="333">
        <f t="shared" si="20"/>
        <v>-476.41000000001571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46150</v>
      </c>
      <c r="D697" s="299" t="s">
        <v>358</v>
      </c>
      <c r="E697" s="522">
        <v>17.440000000000001</v>
      </c>
      <c r="F697" s="522"/>
      <c r="G697" s="333">
        <f t="shared" si="20"/>
        <v>-476.41000000001566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287</v>
      </c>
      <c r="B698" s="330" t="s">
        <v>287</v>
      </c>
      <c r="C698" s="298">
        <v>46150</v>
      </c>
      <c r="D698" s="299" t="s">
        <v>849</v>
      </c>
      <c r="E698" s="522">
        <v>359.81</v>
      </c>
      <c r="F698" s="522">
        <v>359.81</v>
      </c>
      <c r="G698" s="333">
        <f t="shared" si="20"/>
        <v>-458.97000000001566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8</v>
      </c>
      <c r="C699" s="298">
        <v>46149</v>
      </c>
      <c r="D699" s="299" t="s">
        <v>846</v>
      </c>
      <c r="E699" s="522">
        <v>23.7</v>
      </c>
      <c r="F699" s="522"/>
      <c r="G699" s="333">
        <f t="shared" si="20"/>
        <v>-458.97000000001566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46149</v>
      </c>
      <c r="D700" s="299" t="s">
        <v>371</v>
      </c>
      <c r="E700" s="522">
        <v>13.43</v>
      </c>
      <c r="F700" s="522"/>
      <c r="G700" s="333">
        <f t="shared" si="20"/>
        <v>-435.27000000001567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13</v>
      </c>
      <c r="C701" s="298">
        <v>46149</v>
      </c>
      <c r="D701" s="299" t="s">
        <v>182</v>
      </c>
      <c r="E701" s="522">
        <v>122.18</v>
      </c>
      <c r="F701" s="522"/>
      <c r="G701" s="333">
        <f t="shared" si="20"/>
        <v>-421.84000000001566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335</v>
      </c>
      <c r="B702" s="330" t="s">
        <v>335</v>
      </c>
      <c r="C702" s="298">
        <v>46149</v>
      </c>
      <c r="D702" s="299" t="s">
        <v>447</v>
      </c>
      <c r="E702" s="522">
        <v>43.62</v>
      </c>
      <c r="F702" s="522"/>
      <c r="G702" s="333">
        <f t="shared" si="20"/>
        <v>-299.66000000001566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9</v>
      </c>
      <c r="C703" s="298">
        <v>46149</v>
      </c>
      <c r="D703" s="299" t="s">
        <v>58</v>
      </c>
      <c r="E703" s="522">
        <v>1231.68</v>
      </c>
      <c r="F703" s="522"/>
      <c r="G703" s="333">
        <f t="shared" si="20"/>
        <v>-256.04000000001565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3</v>
      </c>
      <c r="C704" s="298">
        <v>46149</v>
      </c>
      <c r="D704" s="299" t="s">
        <v>309</v>
      </c>
      <c r="E704" s="522">
        <v>4.49</v>
      </c>
      <c r="F704" s="522"/>
      <c r="G704" s="333">
        <f t="shared" si="20"/>
        <v>975.63999999998441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5</v>
      </c>
      <c r="C705" s="298">
        <v>46149</v>
      </c>
      <c r="D705" s="299" t="s">
        <v>846</v>
      </c>
      <c r="E705" s="522">
        <v>19.2</v>
      </c>
      <c r="F705" s="522"/>
      <c r="G705" s="333">
        <f t="shared" si="20"/>
        <v>980.12999999998442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8</v>
      </c>
      <c r="C706" s="298">
        <v>46149</v>
      </c>
      <c r="D706" s="299" t="s">
        <v>846</v>
      </c>
      <c r="E706" s="522">
        <v>35</v>
      </c>
      <c r="F706" s="522"/>
      <c r="G706" s="333">
        <f t="shared" si="20"/>
        <v>999.32999999998447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46149</v>
      </c>
      <c r="D707" s="299" t="s">
        <v>319</v>
      </c>
      <c r="E707" s="522">
        <v>15.93</v>
      </c>
      <c r="F707" s="522"/>
      <c r="G707" s="333">
        <f t="shared" si="20"/>
        <v>1034.3299999999845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46149</v>
      </c>
      <c r="D708" s="299" t="s">
        <v>296</v>
      </c>
      <c r="E708" s="522">
        <v>11.18</v>
      </c>
      <c r="F708" s="522"/>
      <c r="G708" s="333">
        <f t="shared" si="20"/>
        <v>1050.2599999999845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46149</v>
      </c>
      <c r="D709" s="299" t="s">
        <v>301</v>
      </c>
      <c r="E709" s="522">
        <v>16.05</v>
      </c>
      <c r="F709" s="522"/>
      <c r="G709" s="333">
        <f t="shared" ref="G709:G748" si="21">G710-E709+F709</f>
        <v>1061.4399999999846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5</v>
      </c>
      <c r="C710" s="298">
        <v>46148</v>
      </c>
      <c r="D710" s="299" t="s">
        <v>340</v>
      </c>
      <c r="E710" s="522">
        <v>47.93</v>
      </c>
      <c r="F710" s="522"/>
      <c r="G710" s="333">
        <f t="shared" si="21"/>
        <v>1077.4899999999845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14</v>
      </c>
      <c r="C711" s="298">
        <v>46148</v>
      </c>
      <c r="D711" s="299" t="s">
        <v>366</v>
      </c>
      <c r="E711" s="522">
        <v>66.67</v>
      </c>
      <c r="F711" s="522"/>
      <c r="G711" s="333">
        <f t="shared" si="21"/>
        <v>1125.4199999999846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8</v>
      </c>
      <c r="C712" s="298">
        <v>46148</v>
      </c>
      <c r="D712" s="299" t="s">
        <v>319</v>
      </c>
      <c r="E712" s="522">
        <v>19.14</v>
      </c>
      <c r="F712" s="522"/>
      <c r="G712" s="333">
        <f t="shared" si="21"/>
        <v>1192.0899999999847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4</v>
      </c>
      <c r="C713" s="298">
        <v>46148</v>
      </c>
      <c r="D713" s="299" t="s">
        <v>310</v>
      </c>
      <c r="E713" s="522">
        <v>103.69</v>
      </c>
      <c r="F713" s="522"/>
      <c r="G713" s="333">
        <f t="shared" si="21"/>
        <v>1211.2299999999848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287</v>
      </c>
      <c r="B714" s="330" t="s">
        <v>287</v>
      </c>
      <c r="C714" s="298">
        <v>46148</v>
      </c>
      <c r="D714" s="299" t="s">
        <v>843</v>
      </c>
      <c r="E714" s="522">
        <v>513.29999999999995</v>
      </c>
      <c r="F714" s="522">
        <v>513.29999999999995</v>
      </c>
      <c r="G714" s="333">
        <f t="shared" si="21"/>
        <v>1314.9199999999848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6</v>
      </c>
      <c r="C715" s="298">
        <v>46148</v>
      </c>
      <c r="D715" s="299" t="s">
        <v>300</v>
      </c>
      <c r="E715" s="522">
        <v>41.52</v>
      </c>
      <c r="F715" s="522"/>
      <c r="G715" s="333">
        <f t="shared" si="21"/>
        <v>1314.9199999999848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287</v>
      </c>
      <c r="B716" s="330" t="s">
        <v>287</v>
      </c>
      <c r="C716" s="298">
        <v>46148</v>
      </c>
      <c r="D716" s="299" t="s">
        <v>844</v>
      </c>
      <c r="E716" s="522">
        <v>500.5</v>
      </c>
      <c r="F716" s="522">
        <v>500.5</v>
      </c>
      <c r="G716" s="333">
        <f t="shared" si="21"/>
        <v>1356.4399999999848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287</v>
      </c>
      <c r="B717" s="330" t="s">
        <v>287</v>
      </c>
      <c r="C717" s="298">
        <v>46148</v>
      </c>
      <c r="D717" s="299" t="s">
        <v>845</v>
      </c>
      <c r="E717" s="522">
        <v>457.94</v>
      </c>
      <c r="F717" s="522">
        <v>457.94</v>
      </c>
      <c r="G717" s="333">
        <f t="shared" si="21"/>
        <v>1356.4399999999848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1</v>
      </c>
      <c r="C718" s="298">
        <v>46148</v>
      </c>
      <c r="D718" s="299" t="s">
        <v>306</v>
      </c>
      <c r="E718" s="522">
        <v>23.48</v>
      </c>
      <c r="F718" s="522"/>
      <c r="G718" s="333">
        <f t="shared" si="21"/>
        <v>1356.4399999999848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46147</v>
      </c>
      <c r="D719" s="299" t="s">
        <v>384</v>
      </c>
      <c r="E719" s="522">
        <v>59.03</v>
      </c>
      <c r="F719" s="522"/>
      <c r="G719" s="333">
        <f t="shared" si="21"/>
        <v>1379.9199999999848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46147</v>
      </c>
      <c r="D720" s="299" t="s">
        <v>334</v>
      </c>
      <c r="E720" s="522">
        <v>11.06</v>
      </c>
      <c r="F720" s="522"/>
      <c r="G720" s="333">
        <f t="shared" si="21"/>
        <v>1438.9499999999848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46147</v>
      </c>
      <c r="D721" s="299" t="s">
        <v>296</v>
      </c>
      <c r="E721" s="522">
        <v>8.7200000000000006</v>
      </c>
      <c r="F721" s="522"/>
      <c r="G721" s="333">
        <f t="shared" si="21"/>
        <v>1450.0099999999848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4</v>
      </c>
      <c r="C722" s="298">
        <v>46147</v>
      </c>
      <c r="D722" s="299" t="s">
        <v>296</v>
      </c>
      <c r="E722" s="522">
        <v>42.88</v>
      </c>
      <c r="F722" s="522"/>
      <c r="G722" s="333">
        <f t="shared" si="21"/>
        <v>1458.7299999999848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46147</v>
      </c>
      <c r="D723" s="299" t="s">
        <v>300</v>
      </c>
      <c r="E723" s="522">
        <v>17.03</v>
      </c>
      <c r="F723" s="522"/>
      <c r="G723" s="333">
        <f t="shared" si="21"/>
        <v>1501.6099999999849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22</v>
      </c>
      <c r="C724" s="298">
        <v>46146</v>
      </c>
      <c r="D724" s="299" t="s">
        <v>835</v>
      </c>
      <c r="E724" s="522">
        <v>13.83</v>
      </c>
      <c r="F724" s="522"/>
      <c r="G724" s="333">
        <f t="shared" si="21"/>
        <v>1518.6399999999849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5</v>
      </c>
      <c r="C725" s="298">
        <v>46146</v>
      </c>
      <c r="D725" s="299" t="s">
        <v>340</v>
      </c>
      <c r="E725" s="522">
        <v>47.93</v>
      </c>
      <c r="F725" s="522"/>
      <c r="G725" s="333">
        <f t="shared" si="21"/>
        <v>1532.4699999999848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46146</v>
      </c>
      <c r="D726" s="299" t="s">
        <v>334</v>
      </c>
      <c r="E726" s="522">
        <v>11.06</v>
      </c>
      <c r="F726" s="522"/>
      <c r="G726" s="333">
        <f t="shared" si="21"/>
        <v>1580.3999999999849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14</v>
      </c>
      <c r="C727" s="298">
        <v>46146</v>
      </c>
      <c r="D727" s="299" t="s">
        <v>367</v>
      </c>
      <c r="E727" s="522">
        <v>70.25</v>
      </c>
      <c r="F727" s="522"/>
      <c r="G727" s="333">
        <f t="shared" si="21"/>
        <v>1591.4599999999848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284</v>
      </c>
      <c r="B728" s="330">
        <v>36</v>
      </c>
      <c r="C728" s="298">
        <v>46146</v>
      </c>
      <c r="D728" s="299" t="s">
        <v>374</v>
      </c>
      <c r="E728" s="522">
        <v>50</v>
      </c>
      <c r="F728" s="522"/>
      <c r="G728" s="333">
        <f t="shared" si="21"/>
        <v>1661.7099999999848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17</v>
      </c>
      <c r="C729" s="298">
        <v>46146</v>
      </c>
      <c r="D729" s="299" t="s">
        <v>370</v>
      </c>
      <c r="E729" s="522">
        <v>99</v>
      </c>
      <c r="F729" s="522"/>
      <c r="G729" s="333">
        <f t="shared" si="21"/>
        <v>1711.7099999999848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5</v>
      </c>
      <c r="C730" s="298">
        <v>46145</v>
      </c>
      <c r="D730" s="299" t="s">
        <v>834</v>
      </c>
      <c r="E730" s="522">
        <v>49.13</v>
      </c>
      <c r="F730" s="522"/>
      <c r="G730" s="333">
        <f t="shared" si="21"/>
        <v>1810.7099999999848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46145</v>
      </c>
      <c r="D731" s="299" t="s">
        <v>831</v>
      </c>
      <c r="E731" s="522">
        <v>50</v>
      </c>
      <c r="F731" s="522"/>
      <c r="G731" s="333">
        <f t="shared" si="21"/>
        <v>1859.8399999999849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46145</v>
      </c>
      <c r="D732" s="299" t="s">
        <v>311</v>
      </c>
      <c r="E732" s="522">
        <v>91.98</v>
      </c>
      <c r="F732" s="522"/>
      <c r="G732" s="333">
        <f t="shared" si="21"/>
        <v>1909.8399999999849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46145</v>
      </c>
      <c r="D733" s="299" t="s">
        <v>832</v>
      </c>
      <c r="E733" s="522">
        <v>24.68</v>
      </c>
      <c r="F733" s="522"/>
      <c r="G733" s="333">
        <f t="shared" si="21"/>
        <v>2001.8199999999849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46145</v>
      </c>
      <c r="D734" s="299" t="s">
        <v>358</v>
      </c>
      <c r="E734" s="522">
        <v>2.4900000000000002</v>
      </c>
      <c r="F734" s="522"/>
      <c r="G734" s="333">
        <f t="shared" si="21"/>
        <v>2026.499999999985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22</v>
      </c>
      <c r="C735" s="298">
        <v>46145</v>
      </c>
      <c r="D735" s="299" t="s">
        <v>861</v>
      </c>
      <c r="E735" s="522">
        <v>12.77</v>
      </c>
      <c r="F735" s="522"/>
      <c r="G735" s="333">
        <f t="shared" si="21"/>
        <v>2028.989999999985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46145</v>
      </c>
      <c r="D736" s="299" t="s">
        <v>458</v>
      </c>
      <c r="E736" s="522">
        <v>192.97</v>
      </c>
      <c r="F736" s="522"/>
      <c r="G736" s="333">
        <f t="shared" si="21"/>
        <v>2041.759999999985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3</v>
      </c>
      <c r="C737" s="298">
        <v>46145</v>
      </c>
      <c r="D737" s="299" t="s">
        <v>348</v>
      </c>
      <c r="E737" s="522">
        <v>9.35</v>
      </c>
      <c r="F737" s="522"/>
      <c r="G737" s="333">
        <f t="shared" si="21"/>
        <v>2234.729999999985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46144</v>
      </c>
      <c r="D738" s="299" t="s">
        <v>310</v>
      </c>
      <c r="E738" s="522">
        <v>57.69</v>
      </c>
      <c r="F738" s="522"/>
      <c r="G738" s="333">
        <f t="shared" si="21"/>
        <v>2244.0799999999849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46144</v>
      </c>
      <c r="D739" s="299" t="s">
        <v>310</v>
      </c>
      <c r="E739" s="522">
        <v>6.37</v>
      </c>
      <c r="F739" s="522"/>
      <c r="G739" s="333">
        <f t="shared" si="21"/>
        <v>2301.769999999985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22</v>
      </c>
      <c r="C740" s="298">
        <v>46144</v>
      </c>
      <c r="D740" s="299" t="s">
        <v>375</v>
      </c>
      <c r="E740" s="522">
        <v>6.37</v>
      </c>
      <c r="F740" s="522"/>
      <c r="G740" s="333">
        <f t="shared" si="21"/>
        <v>2308.1399999999849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6</v>
      </c>
      <c r="C741" s="298">
        <v>46144</v>
      </c>
      <c r="D741" s="299" t="s">
        <v>300</v>
      </c>
      <c r="E741" s="522">
        <v>41.51</v>
      </c>
      <c r="F741" s="522"/>
      <c r="G741" s="333">
        <f t="shared" si="21"/>
        <v>2314.5099999999848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7</v>
      </c>
      <c r="C742" s="298">
        <v>46144</v>
      </c>
      <c r="D742" s="299" t="s">
        <v>833</v>
      </c>
      <c r="E742" s="522">
        <v>74.53</v>
      </c>
      <c r="F742" s="522"/>
      <c r="G742" s="333">
        <f t="shared" si="21"/>
        <v>2356.019999999985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1</v>
      </c>
      <c r="C743" s="298">
        <v>46144</v>
      </c>
      <c r="D743" s="299" t="s">
        <v>306</v>
      </c>
      <c r="E743" s="522">
        <v>72.73</v>
      </c>
      <c r="F743" s="522"/>
      <c r="G743" s="333">
        <f t="shared" si="21"/>
        <v>2430.5499999999852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3</v>
      </c>
      <c r="C744" s="298">
        <v>46144</v>
      </c>
      <c r="D744" s="299" t="s">
        <v>348</v>
      </c>
      <c r="E744" s="522">
        <v>25</v>
      </c>
      <c r="F744" s="522"/>
      <c r="G744" s="333">
        <f t="shared" si="21"/>
        <v>2503.2799999999852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287</v>
      </c>
      <c r="B745" s="330" t="s">
        <v>287</v>
      </c>
      <c r="C745" s="298">
        <v>46144</v>
      </c>
      <c r="D745" s="299" t="s">
        <v>485</v>
      </c>
      <c r="E745" s="522">
        <v>121.4</v>
      </c>
      <c r="F745" s="522">
        <v>121.4</v>
      </c>
      <c r="G745" s="333">
        <f t="shared" si="21"/>
        <v>2528.2799999999852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3</v>
      </c>
      <c r="C746" s="298">
        <v>46144</v>
      </c>
      <c r="D746" s="299" t="s">
        <v>348</v>
      </c>
      <c r="E746" s="522">
        <v>9.73</v>
      </c>
      <c r="F746" s="522"/>
      <c r="G746" s="333">
        <f t="shared" si="21"/>
        <v>2528.2799999999852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46143</v>
      </c>
      <c r="D747" s="299" t="s">
        <v>358</v>
      </c>
      <c r="E747" s="522">
        <v>8.9700000000000006</v>
      </c>
      <c r="F747" s="522"/>
      <c r="G747" s="333">
        <f t="shared" si="21"/>
        <v>2538.0099999999852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s="540" customFormat="1" ht="12" customHeight="1" x14ac:dyDescent="0.3">
      <c r="A748" s="530" t="s">
        <v>284</v>
      </c>
      <c r="B748" s="531">
        <v>37</v>
      </c>
      <c r="C748" s="532">
        <v>46142</v>
      </c>
      <c r="D748" s="533" t="s">
        <v>285</v>
      </c>
      <c r="E748" s="534">
        <v>5616.82</v>
      </c>
      <c r="F748" s="534"/>
      <c r="G748" s="535">
        <f t="shared" si="21"/>
        <v>2546.979999999985</v>
      </c>
      <c r="H748" s="536"/>
      <c r="I748" s="537"/>
      <c r="J748" s="538"/>
      <c r="K748" s="539"/>
      <c r="L748" s="538"/>
      <c r="M748" s="539"/>
      <c r="N748" s="538"/>
      <c r="O748" s="539"/>
      <c r="P748" s="538"/>
      <c r="Q748" s="539"/>
      <c r="R748" s="538"/>
      <c r="S748" s="539"/>
      <c r="T748" s="538"/>
    </row>
    <row r="749" spans="1:20" ht="12" customHeight="1" x14ac:dyDescent="0.3">
      <c r="A749" s="329" t="s">
        <v>286</v>
      </c>
      <c r="B749" s="330">
        <v>25</v>
      </c>
      <c r="C749" s="298">
        <v>46142</v>
      </c>
      <c r="D749" s="298" t="s">
        <v>204</v>
      </c>
      <c r="E749" s="331">
        <v>350</v>
      </c>
      <c r="F749" s="331"/>
      <c r="G749" s="333">
        <f t="shared" ref="G749:G750" si="22">G750-E749+F749</f>
        <v>8163.7999999999847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286</v>
      </c>
      <c r="B750" s="330">
        <v>26</v>
      </c>
      <c r="C750" s="298">
        <v>46142</v>
      </c>
      <c r="D750" s="298" t="s">
        <v>205</v>
      </c>
      <c r="E750" s="331">
        <v>320</v>
      </c>
      <c r="F750" s="331"/>
      <c r="G750" s="333">
        <f t="shared" si="22"/>
        <v>8513.7999999999847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286</v>
      </c>
      <c r="B751" s="330">
        <v>27</v>
      </c>
      <c r="C751" s="298">
        <v>46142</v>
      </c>
      <c r="D751" s="298" t="s">
        <v>206</v>
      </c>
      <c r="E751" s="331">
        <v>25</v>
      </c>
      <c r="F751" s="331"/>
      <c r="G751" s="333">
        <f t="shared" ref="G751:G1002" si="23">G752-E751+F751</f>
        <v>8833.7999999999847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286</v>
      </c>
      <c r="B752" s="330">
        <v>28</v>
      </c>
      <c r="C752" s="298">
        <v>46142</v>
      </c>
      <c r="D752" s="298" t="s">
        <v>207</v>
      </c>
      <c r="E752" s="331">
        <v>25</v>
      </c>
      <c r="F752" s="331"/>
      <c r="G752" s="333">
        <f t="shared" si="23"/>
        <v>8858.7999999999847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286</v>
      </c>
      <c r="B753" s="330">
        <v>29</v>
      </c>
      <c r="C753" s="298">
        <v>46142</v>
      </c>
      <c r="D753" s="298" t="s">
        <v>208</v>
      </c>
      <c r="E753" s="331">
        <v>45</v>
      </c>
      <c r="F753" s="331"/>
      <c r="G753" s="333">
        <f t="shared" si="23"/>
        <v>8883.7999999999847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286</v>
      </c>
      <c r="B754" s="330">
        <v>30</v>
      </c>
      <c r="C754" s="298">
        <v>46142</v>
      </c>
      <c r="D754" s="298" t="s">
        <v>209</v>
      </c>
      <c r="E754" s="331">
        <v>400</v>
      </c>
      <c r="F754" s="331"/>
      <c r="G754" s="333">
        <f t="shared" si="23"/>
        <v>8928.7999999999847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286</v>
      </c>
      <c r="B755" s="330">
        <v>31</v>
      </c>
      <c r="C755" s="298">
        <v>46142</v>
      </c>
      <c r="D755" s="298" t="s">
        <v>210</v>
      </c>
      <c r="E755" s="331">
        <v>375</v>
      </c>
      <c r="F755" s="331"/>
      <c r="G755" s="333">
        <f t="shared" si="23"/>
        <v>9328.7999999999847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286</v>
      </c>
      <c r="B756" s="330">
        <v>32</v>
      </c>
      <c r="C756" s="298">
        <v>46142</v>
      </c>
      <c r="D756" s="298" t="s">
        <v>211</v>
      </c>
      <c r="E756" s="331">
        <v>100</v>
      </c>
      <c r="F756" s="331"/>
      <c r="G756" s="333">
        <f t="shared" si="23"/>
        <v>9703.7999999999847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286</v>
      </c>
      <c r="B757" s="330">
        <v>33</v>
      </c>
      <c r="C757" s="298">
        <v>46142</v>
      </c>
      <c r="D757" s="298" t="s">
        <v>212</v>
      </c>
      <c r="E757" s="331">
        <v>85</v>
      </c>
      <c r="F757" s="331"/>
      <c r="G757" s="333">
        <f t="shared" si="23"/>
        <v>9803.7999999999847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286</v>
      </c>
      <c r="B758" s="330">
        <v>34</v>
      </c>
      <c r="C758" s="298">
        <v>46142</v>
      </c>
      <c r="D758" s="298" t="s">
        <v>213</v>
      </c>
      <c r="E758" s="331">
        <v>230</v>
      </c>
      <c r="F758" s="331"/>
      <c r="G758" s="333">
        <f t="shared" si="23"/>
        <v>9888.7999999999847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35</v>
      </c>
      <c r="C759" s="298">
        <v>46142</v>
      </c>
      <c r="D759" s="298" t="s">
        <v>214</v>
      </c>
      <c r="E759" s="331">
        <v>45</v>
      </c>
      <c r="F759" s="331"/>
      <c r="G759" s="333">
        <f t="shared" si="23"/>
        <v>10118.799999999985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46142</v>
      </c>
      <c r="D760" s="299" t="s">
        <v>288</v>
      </c>
      <c r="E760" s="331">
        <v>185.64</v>
      </c>
      <c r="F760" s="331">
        <v>185.64</v>
      </c>
      <c r="G760" s="333">
        <f t="shared" si="23"/>
        <v>10163.799999999985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46142</v>
      </c>
      <c r="D761" s="299" t="s">
        <v>290</v>
      </c>
      <c r="E761" s="331">
        <v>30</v>
      </c>
      <c r="F761" s="331"/>
      <c r="G761" s="333">
        <f t="shared" si="23"/>
        <v>10163.799999999985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39</v>
      </c>
      <c r="C762" s="298">
        <v>46142</v>
      </c>
      <c r="D762" s="299" t="s">
        <v>292</v>
      </c>
      <c r="E762" s="331"/>
      <c r="F762" s="331">
        <v>2763.78</v>
      </c>
      <c r="G762" s="333">
        <f t="shared" si="23"/>
        <v>10193.799999999985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291</v>
      </c>
      <c r="B763" s="330">
        <v>38</v>
      </c>
      <c r="C763" s="298">
        <v>46142</v>
      </c>
      <c r="D763" s="299" t="s">
        <v>293</v>
      </c>
      <c r="E763" s="331"/>
      <c r="F763" s="331">
        <v>4597.82</v>
      </c>
      <c r="G763" s="333">
        <f t="shared" si="23"/>
        <v>7430.019999999985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42</v>
      </c>
      <c r="C764" s="298">
        <v>46142</v>
      </c>
      <c r="D764" s="299" t="s">
        <v>200</v>
      </c>
      <c r="E764" s="331">
        <v>50.92</v>
      </c>
      <c r="F764" s="331"/>
      <c r="G764" s="333">
        <f t="shared" si="23"/>
        <v>2832.1999999999853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43</v>
      </c>
      <c r="C765" s="298">
        <v>46142</v>
      </c>
      <c r="D765" s="299" t="s">
        <v>201</v>
      </c>
      <c r="E765" s="331">
        <v>50.92</v>
      </c>
      <c r="F765" s="331"/>
      <c r="G765" s="333">
        <f t="shared" si="23"/>
        <v>2883.1199999999853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46142</v>
      </c>
      <c r="D766" s="299" t="s">
        <v>295</v>
      </c>
      <c r="E766" s="331">
        <v>35.799999999999997</v>
      </c>
      <c r="F766" s="331"/>
      <c r="G766" s="333">
        <f t="shared" si="23"/>
        <v>2934.0399999999854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10</v>
      </c>
      <c r="C767" s="298">
        <v>46142</v>
      </c>
      <c r="D767" s="299" t="s">
        <v>176</v>
      </c>
      <c r="E767" s="331">
        <v>17.899999999999999</v>
      </c>
      <c r="F767" s="331"/>
      <c r="G767" s="333">
        <f t="shared" si="23"/>
        <v>2969.8399999999856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46142</v>
      </c>
      <c r="D768" s="299" t="s">
        <v>296</v>
      </c>
      <c r="E768" s="331">
        <v>8.7200000000000006</v>
      </c>
      <c r="F768" s="331"/>
      <c r="G768" s="333">
        <f t="shared" si="23"/>
        <v>2987.7399999999857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46142</v>
      </c>
      <c r="D769" s="299" t="s">
        <v>297</v>
      </c>
      <c r="E769" s="331">
        <v>100</v>
      </c>
      <c r="F769" s="331"/>
      <c r="G769" s="333">
        <f t="shared" si="23"/>
        <v>2996.4599999999855</v>
      </c>
      <c r="H769" s="334" t="s">
        <v>298</v>
      </c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5</v>
      </c>
      <c r="C770" s="298">
        <v>46142</v>
      </c>
      <c r="D770" s="299" t="s">
        <v>297</v>
      </c>
      <c r="E770" s="331">
        <v>100</v>
      </c>
      <c r="F770" s="331"/>
      <c r="G770" s="333">
        <f t="shared" si="23"/>
        <v>3096.4599999999855</v>
      </c>
      <c r="H770" s="334" t="s">
        <v>298</v>
      </c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46142</v>
      </c>
      <c r="D771" s="299" t="s">
        <v>297</v>
      </c>
      <c r="E771" s="331">
        <v>100</v>
      </c>
      <c r="F771" s="331"/>
      <c r="G771" s="333">
        <f t="shared" si="23"/>
        <v>3196.4599999999855</v>
      </c>
      <c r="H771" s="334" t="s">
        <v>298</v>
      </c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46142</v>
      </c>
      <c r="D772" s="299" t="s">
        <v>297</v>
      </c>
      <c r="E772" s="331">
        <v>100</v>
      </c>
      <c r="F772" s="331"/>
      <c r="G772" s="333">
        <f t="shared" si="23"/>
        <v>3296.4599999999855</v>
      </c>
      <c r="H772" s="334" t="s">
        <v>298</v>
      </c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291</v>
      </c>
      <c r="B773" s="330">
        <v>41</v>
      </c>
      <c r="C773" s="298">
        <v>46142</v>
      </c>
      <c r="D773" s="299" t="s">
        <v>299</v>
      </c>
      <c r="E773" s="331"/>
      <c r="F773" s="331">
        <v>250</v>
      </c>
      <c r="G773" s="333">
        <f t="shared" si="23"/>
        <v>3396.4599999999855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46142</v>
      </c>
      <c r="D774" s="299" t="s">
        <v>300</v>
      </c>
      <c r="E774" s="331">
        <v>42.44</v>
      </c>
      <c r="F774" s="331"/>
      <c r="G774" s="333">
        <f t="shared" si="23"/>
        <v>3146.4599999999855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6</v>
      </c>
      <c r="C775" s="298">
        <v>46142</v>
      </c>
      <c r="D775" s="299" t="s">
        <v>300</v>
      </c>
      <c r="E775" s="331">
        <v>24.05</v>
      </c>
      <c r="F775" s="331"/>
      <c r="G775" s="333">
        <f t="shared" si="23"/>
        <v>3188.8999999999855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46141</v>
      </c>
      <c r="D776" s="299" t="s">
        <v>301</v>
      </c>
      <c r="E776" s="331">
        <v>31.8</v>
      </c>
      <c r="F776" s="331"/>
      <c r="G776" s="333">
        <f t="shared" si="23"/>
        <v>3212.9499999999857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46141</v>
      </c>
      <c r="D777" s="299" t="s">
        <v>302</v>
      </c>
      <c r="E777" s="331">
        <v>100</v>
      </c>
      <c r="F777" s="331"/>
      <c r="G777" s="333">
        <f t="shared" si="23"/>
        <v>3244.7499999999859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46141</v>
      </c>
      <c r="D778" s="299" t="s">
        <v>303</v>
      </c>
      <c r="E778" s="331">
        <v>75</v>
      </c>
      <c r="F778" s="331"/>
      <c r="G778" s="333">
        <f t="shared" si="23"/>
        <v>3344.7499999999859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46141</v>
      </c>
      <c r="D779" s="299" t="s">
        <v>304</v>
      </c>
      <c r="E779" s="331">
        <v>52.5</v>
      </c>
      <c r="F779" s="331"/>
      <c r="G779" s="333">
        <f t="shared" si="23"/>
        <v>3419.7499999999859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46141</v>
      </c>
      <c r="D780" s="299" t="s">
        <v>305</v>
      </c>
      <c r="E780" s="331">
        <v>-256</v>
      </c>
      <c r="F780" s="331"/>
      <c r="G780" s="333">
        <f t="shared" si="23"/>
        <v>3472.2499999999859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46140</v>
      </c>
      <c r="D781" s="299" t="s">
        <v>300</v>
      </c>
      <c r="E781" s="331">
        <v>20.38</v>
      </c>
      <c r="F781" s="331"/>
      <c r="G781" s="333">
        <f t="shared" si="23"/>
        <v>3216.2499999999859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46140</v>
      </c>
      <c r="D782" s="299" t="s">
        <v>296</v>
      </c>
      <c r="E782" s="331">
        <v>15.41</v>
      </c>
      <c r="F782" s="331"/>
      <c r="G782" s="333">
        <f t="shared" si="23"/>
        <v>3236.629999999986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46140</v>
      </c>
      <c r="D783" s="299" t="s">
        <v>296</v>
      </c>
      <c r="E783" s="331">
        <v>33.840000000000003</v>
      </c>
      <c r="F783" s="331"/>
      <c r="G783" s="333">
        <f t="shared" si="23"/>
        <v>3252.0399999999859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46140</v>
      </c>
      <c r="D784" s="299" t="s">
        <v>306</v>
      </c>
      <c r="E784" s="331">
        <v>5.3</v>
      </c>
      <c r="F784" s="331"/>
      <c r="G784" s="333">
        <f t="shared" si="23"/>
        <v>3285.879999999986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5</v>
      </c>
      <c r="C785" s="298">
        <v>46140</v>
      </c>
      <c r="D785" s="299" t="s">
        <v>307</v>
      </c>
      <c r="E785" s="331">
        <v>500</v>
      </c>
      <c r="F785" s="331"/>
      <c r="G785" s="333">
        <f t="shared" si="23"/>
        <v>3291.1799999999862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46140</v>
      </c>
      <c r="D786" s="299" t="s">
        <v>308</v>
      </c>
      <c r="E786" s="331">
        <v>47.99</v>
      </c>
      <c r="F786" s="331"/>
      <c r="G786" s="333">
        <f t="shared" si="23"/>
        <v>3791.1799999999862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3</v>
      </c>
      <c r="C787" s="298">
        <v>46139</v>
      </c>
      <c r="D787" s="299" t="s">
        <v>309</v>
      </c>
      <c r="E787" s="331">
        <v>13.11</v>
      </c>
      <c r="F787" s="331"/>
      <c r="G787" s="333">
        <f t="shared" si="23"/>
        <v>3839.169999999986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4</v>
      </c>
      <c r="C788" s="298">
        <v>46139</v>
      </c>
      <c r="D788" s="299" t="s">
        <v>310</v>
      </c>
      <c r="E788" s="331">
        <v>30.54</v>
      </c>
      <c r="F788" s="331"/>
      <c r="G788" s="333">
        <f t="shared" si="23"/>
        <v>3852.2799999999861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46139</v>
      </c>
      <c r="D789" s="299" t="s">
        <v>311</v>
      </c>
      <c r="E789" s="331">
        <v>163.01</v>
      </c>
      <c r="F789" s="331"/>
      <c r="G789" s="333">
        <f t="shared" si="23"/>
        <v>3882.8199999999861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46139</v>
      </c>
      <c r="D790" s="299" t="s">
        <v>312</v>
      </c>
      <c r="E790" s="331">
        <v>54.97</v>
      </c>
      <c r="F790" s="331"/>
      <c r="G790" s="333">
        <f t="shared" si="23"/>
        <v>4045.8299999999858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1</v>
      </c>
      <c r="C791" s="298">
        <v>46139</v>
      </c>
      <c r="D791" s="299" t="s">
        <v>306</v>
      </c>
      <c r="E791" s="331">
        <v>51.28</v>
      </c>
      <c r="F791" s="331"/>
      <c r="G791" s="333">
        <f t="shared" si="23"/>
        <v>4100.7999999999856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46138</v>
      </c>
      <c r="D792" s="299" t="s">
        <v>312</v>
      </c>
      <c r="E792" s="331">
        <v>38.979999999999997</v>
      </c>
      <c r="F792" s="331"/>
      <c r="G792" s="333">
        <f t="shared" si="23"/>
        <v>4152.0799999999854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46138</v>
      </c>
      <c r="D793" s="299" t="s">
        <v>313</v>
      </c>
      <c r="E793" s="331">
        <v>39.83</v>
      </c>
      <c r="F793" s="331"/>
      <c r="G793" s="333">
        <f t="shared" si="23"/>
        <v>4191.0599999999849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46138</v>
      </c>
      <c r="D794" s="299" t="s">
        <v>313</v>
      </c>
      <c r="E794" s="331">
        <v>51.24</v>
      </c>
      <c r="F794" s="331"/>
      <c r="G794" s="333">
        <f t="shared" si="23"/>
        <v>4230.8899999999849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12</v>
      </c>
      <c r="C795" s="298">
        <v>46137</v>
      </c>
      <c r="D795" s="299" t="s">
        <v>314</v>
      </c>
      <c r="E795" s="331">
        <v>214.74</v>
      </c>
      <c r="F795" s="331"/>
      <c r="G795" s="333">
        <f t="shared" si="23"/>
        <v>4282.1299999999846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287</v>
      </c>
      <c r="B796" s="330" t="s">
        <v>287</v>
      </c>
      <c r="C796" s="298">
        <v>46136</v>
      </c>
      <c r="D796" s="299" t="s">
        <v>315</v>
      </c>
      <c r="E796" s="331">
        <v>127.68</v>
      </c>
      <c r="F796" s="331">
        <v>127.68</v>
      </c>
      <c r="G796" s="333">
        <f t="shared" si="23"/>
        <v>4496.8699999999844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46135</v>
      </c>
      <c r="D797" s="299" t="s">
        <v>863</v>
      </c>
      <c r="E797" s="331">
        <v>65</v>
      </c>
      <c r="F797" s="331"/>
      <c r="G797" s="333">
        <f t="shared" si="23"/>
        <v>4496.8699999999844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291</v>
      </c>
      <c r="B798" s="330">
        <v>40</v>
      </c>
      <c r="C798" s="298">
        <v>46134</v>
      </c>
      <c r="D798" s="299" t="s">
        <v>316</v>
      </c>
      <c r="E798" s="331"/>
      <c r="F798" s="331">
        <v>838.69</v>
      </c>
      <c r="G798" s="333">
        <f t="shared" si="23"/>
        <v>4561.8699999999844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46134</v>
      </c>
      <c r="D799" s="299" t="s">
        <v>317</v>
      </c>
      <c r="E799" s="331">
        <v>17.03</v>
      </c>
      <c r="F799" s="331"/>
      <c r="G799" s="333">
        <f t="shared" si="23"/>
        <v>3723.1799999999848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6</v>
      </c>
      <c r="C800" s="298">
        <v>46134</v>
      </c>
      <c r="D800" s="299" t="s">
        <v>312</v>
      </c>
      <c r="E800" s="331">
        <v>51.94</v>
      </c>
      <c r="F800" s="331"/>
      <c r="G800" s="333">
        <f t="shared" si="23"/>
        <v>3740.209999999985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1</v>
      </c>
      <c r="C801" s="298">
        <v>46134</v>
      </c>
      <c r="D801" s="299" t="s">
        <v>306</v>
      </c>
      <c r="E801" s="331">
        <v>226.7</v>
      </c>
      <c r="F801" s="331"/>
      <c r="G801" s="333">
        <f t="shared" si="23"/>
        <v>3792.1499999999851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46133</v>
      </c>
      <c r="D802" s="299" t="s">
        <v>318</v>
      </c>
      <c r="E802" s="331">
        <v>70</v>
      </c>
      <c r="F802" s="331"/>
      <c r="G802" s="333">
        <f t="shared" si="23"/>
        <v>4018.8499999999849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46133</v>
      </c>
      <c r="D803" s="299" t="s">
        <v>319</v>
      </c>
      <c r="E803" s="331">
        <v>14.26</v>
      </c>
      <c r="F803" s="331"/>
      <c r="G803" s="333">
        <f t="shared" si="23"/>
        <v>4088.8499999999849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46133</v>
      </c>
      <c r="D804" s="299" t="s">
        <v>320</v>
      </c>
      <c r="E804" s="331">
        <v>8.51</v>
      </c>
      <c r="F804" s="331"/>
      <c r="G804" s="333">
        <f t="shared" si="23"/>
        <v>4103.1099999999851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5</v>
      </c>
      <c r="C805" s="298">
        <v>46133</v>
      </c>
      <c r="D805" s="299" t="s">
        <v>321</v>
      </c>
      <c r="E805" s="331">
        <v>20</v>
      </c>
      <c r="F805" s="331"/>
      <c r="G805" s="333">
        <f t="shared" si="23"/>
        <v>4111.6199999999853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23</v>
      </c>
      <c r="C806" s="298">
        <v>46133</v>
      </c>
      <c r="D806" s="299" t="s">
        <v>67</v>
      </c>
      <c r="E806" s="331">
        <v>650.88</v>
      </c>
      <c r="F806" s="331"/>
      <c r="G806" s="333">
        <f t="shared" si="23"/>
        <v>4131.6199999999853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46133</v>
      </c>
      <c r="D807" s="299" t="s">
        <v>322</v>
      </c>
      <c r="E807" s="331">
        <v>15</v>
      </c>
      <c r="F807" s="331"/>
      <c r="G807" s="333">
        <f t="shared" si="23"/>
        <v>4782.4999999999854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5</v>
      </c>
      <c r="C808" s="298">
        <v>46133</v>
      </c>
      <c r="D808" s="299" t="s">
        <v>322</v>
      </c>
      <c r="E808" s="331">
        <v>250</v>
      </c>
      <c r="F808" s="331"/>
      <c r="G808" s="333">
        <f t="shared" si="23"/>
        <v>4797.4999999999854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22</v>
      </c>
      <c r="C809" s="298">
        <v>46132</v>
      </c>
      <c r="D809" s="299" t="s">
        <v>323</v>
      </c>
      <c r="E809" s="331">
        <v>20.22</v>
      </c>
      <c r="F809" s="331"/>
      <c r="G809" s="333">
        <f t="shared" si="23"/>
        <v>5047.4999999999854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46132</v>
      </c>
      <c r="D810" s="299" t="s">
        <v>403</v>
      </c>
      <c r="E810" s="331">
        <v>44</v>
      </c>
      <c r="F810" s="331"/>
      <c r="G810" s="333">
        <f t="shared" si="23"/>
        <v>5067.7199999999857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46132</v>
      </c>
      <c r="D811" s="299" t="s">
        <v>324</v>
      </c>
      <c r="E811" s="331">
        <v>12.01</v>
      </c>
      <c r="F811" s="331"/>
      <c r="G811" s="333">
        <f t="shared" si="23"/>
        <v>5111.7199999999857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46132</v>
      </c>
      <c r="D812" s="299" t="s">
        <v>296</v>
      </c>
      <c r="E812" s="331">
        <v>12.21</v>
      </c>
      <c r="F812" s="331"/>
      <c r="G812" s="333">
        <f t="shared" si="23"/>
        <v>5123.7299999999859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46132</v>
      </c>
      <c r="D813" s="299" t="s">
        <v>325</v>
      </c>
      <c r="E813" s="331">
        <v>46.4</v>
      </c>
      <c r="F813" s="331"/>
      <c r="G813" s="333">
        <f t="shared" si="23"/>
        <v>5135.939999999986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46131</v>
      </c>
      <c r="D814" s="299" t="s">
        <v>326</v>
      </c>
      <c r="E814" s="331">
        <v>31.7</v>
      </c>
      <c r="F814" s="331"/>
      <c r="G814" s="333">
        <f t="shared" si="23"/>
        <v>5182.3399999999856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8</v>
      </c>
      <c r="C815" s="298">
        <v>46131</v>
      </c>
      <c r="D815" s="299" t="s">
        <v>327</v>
      </c>
      <c r="E815" s="331">
        <v>11.11</v>
      </c>
      <c r="F815" s="331"/>
      <c r="G815" s="333">
        <f t="shared" si="23"/>
        <v>5214.0399999999854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1</v>
      </c>
      <c r="C816" s="298">
        <v>46131</v>
      </c>
      <c r="D816" s="299" t="s">
        <v>306</v>
      </c>
      <c r="E816" s="331">
        <v>79.16</v>
      </c>
      <c r="F816" s="331"/>
      <c r="G816" s="333">
        <f t="shared" si="23"/>
        <v>5225.1499999999851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22</v>
      </c>
      <c r="C817" s="298">
        <v>46131</v>
      </c>
      <c r="D817" s="299" t="s">
        <v>328</v>
      </c>
      <c r="E817" s="331">
        <v>7.46</v>
      </c>
      <c r="F817" s="331"/>
      <c r="G817" s="333">
        <f t="shared" si="23"/>
        <v>5304.3099999999849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46131</v>
      </c>
      <c r="D818" s="299" t="s">
        <v>300</v>
      </c>
      <c r="E818" s="331">
        <v>13.83</v>
      </c>
      <c r="F818" s="331"/>
      <c r="G818" s="333">
        <f t="shared" si="23"/>
        <v>5311.769999999985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46131</v>
      </c>
      <c r="D819" s="299" t="s">
        <v>300</v>
      </c>
      <c r="E819" s="331">
        <v>30</v>
      </c>
      <c r="F819" s="331"/>
      <c r="G819" s="333">
        <f t="shared" si="23"/>
        <v>5325.5999999999849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46131</v>
      </c>
      <c r="D820" s="299" t="s">
        <v>300</v>
      </c>
      <c r="E820" s="331">
        <v>15.17</v>
      </c>
      <c r="F820" s="331"/>
      <c r="G820" s="333">
        <f t="shared" si="23"/>
        <v>5355.5999999999849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46130</v>
      </c>
      <c r="D821" s="299" t="s">
        <v>329</v>
      </c>
      <c r="E821" s="331">
        <v>75.55</v>
      </c>
      <c r="F821" s="331"/>
      <c r="G821" s="333">
        <f t="shared" si="23"/>
        <v>5370.769999999985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46130</v>
      </c>
      <c r="D822" s="299" t="s">
        <v>330</v>
      </c>
      <c r="E822" s="331">
        <v>26</v>
      </c>
      <c r="F822" s="331"/>
      <c r="G822" s="333">
        <f t="shared" si="23"/>
        <v>5446.3199999999852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46130</v>
      </c>
      <c r="D823" s="299" t="s">
        <v>311</v>
      </c>
      <c r="E823" s="331">
        <v>25.28</v>
      </c>
      <c r="F823" s="331"/>
      <c r="G823" s="333">
        <f t="shared" si="23"/>
        <v>5472.3199999999852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46130</v>
      </c>
      <c r="D824" s="299" t="s">
        <v>296</v>
      </c>
      <c r="E824" s="331">
        <v>7.76</v>
      </c>
      <c r="F824" s="331"/>
      <c r="G824" s="333">
        <f t="shared" si="23"/>
        <v>5497.5999999999849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22</v>
      </c>
      <c r="C825" s="298">
        <v>46130</v>
      </c>
      <c r="D825" s="299" t="s">
        <v>401</v>
      </c>
      <c r="E825" s="331">
        <v>13.84</v>
      </c>
      <c r="F825" s="331"/>
      <c r="G825" s="333">
        <f t="shared" si="23"/>
        <v>5505.3599999999851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287</v>
      </c>
      <c r="B826" s="330" t="s">
        <v>287</v>
      </c>
      <c r="C826" s="298">
        <v>46130</v>
      </c>
      <c r="D826" s="299" t="s">
        <v>331</v>
      </c>
      <c r="E826" s="331">
        <v>578.57000000000005</v>
      </c>
      <c r="F826" s="331">
        <v>578.57000000000005</v>
      </c>
      <c r="G826" s="333">
        <f t="shared" si="23"/>
        <v>5519.1999999999853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46129</v>
      </c>
      <c r="D827" s="299" t="s">
        <v>324</v>
      </c>
      <c r="E827" s="331">
        <v>12.84</v>
      </c>
      <c r="F827" s="331"/>
      <c r="G827" s="333">
        <f t="shared" si="23"/>
        <v>5519.1999999999853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46129</v>
      </c>
      <c r="D828" s="299" t="s">
        <v>332</v>
      </c>
      <c r="E828" s="331">
        <v>59.71</v>
      </c>
      <c r="F828" s="331"/>
      <c r="G828" s="333">
        <f t="shared" si="23"/>
        <v>5532.0399999999854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21</v>
      </c>
      <c r="C829" s="298">
        <v>46129</v>
      </c>
      <c r="D829" s="299" t="s">
        <v>194</v>
      </c>
      <c r="E829" s="331">
        <v>75.599999999999994</v>
      </c>
      <c r="F829" s="331"/>
      <c r="G829" s="333">
        <f t="shared" si="23"/>
        <v>5591.7499999999854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43</v>
      </c>
      <c r="C830" s="298">
        <v>46129</v>
      </c>
      <c r="D830" s="299" t="s">
        <v>333</v>
      </c>
      <c r="E830" s="331">
        <v>22.35</v>
      </c>
      <c r="F830" s="331"/>
      <c r="G830" s="333">
        <f t="shared" si="23"/>
        <v>5667.3499999999858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42</v>
      </c>
      <c r="C831" s="298">
        <v>46129</v>
      </c>
      <c r="D831" s="299" t="s">
        <v>333</v>
      </c>
      <c r="E831" s="331">
        <v>37.25</v>
      </c>
      <c r="F831" s="331"/>
      <c r="G831" s="333">
        <f t="shared" si="23"/>
        <v>5689.6999999999862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46129</v>
      </c>
      <c r="D832" s="299" t="s">
        <v>319</v>
      </c>
      <c r="E832" s="331">
        <v>35.119999999999997</v>
      </c>
      <c r="F832" s="331"/>
      <c r="G832" s="333">
        <f t="shared" si="23"/>
        <v>5726.9499999999862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3</v>
      </c>
      <c r="C833" s="298">
        <v>46129</v>
      </c>
      <c r="D833" s="299" t="s">
        <v>296</v>
      </c>
      <c r="E833" s="331">
        <v>8.7200000000000006</v>
      </c>
      <c r="F833" s="331"/>
      <c r="G833" s="333">
        <f t="shared" si="23"/>
        <v>5762.0699999999861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46129</v>
      </c>
      <c r="D834" s="299" t="s">
        <v>334</v>
      </c>
      <c r="E834" s="331">
        <v>13.21</v>
      </c>
      <c r="F834" s="331"/>
      <c r="G834" s="333">
        <f t="shared" si="23"/>
        <v>5770.7899999999863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17</v>
      </c>
      <c r="C835" s="298">
        <v>46129</v>
      </c>
      <c r="D835" s="299" t="s">
        <v>188</v>
      </c>
      <c r="E835" s="331">
        <v>42.65</v>
      </c>
      <c r="F835" s="331"/>
      <c r="G835" s="333">
        <f t="shared" si="23"/>
        <v>5783.9999999999864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335</v>
      </c>
      <c r="B836" s="330" t="s">
        <v>335</v>
      </c>
      <c r="C836" s="298">
        <v>46129</v>
      </c>
      <c r="D836" s="299" t="s">
        <v>336</v>
      </c>
      <c r="E836" s="331">
        <v>130.31</v>
      </c>
      <c r="F836" s="331"/>
      <c r="G836" s="333">
        <f t="shared" si="23"/>
        <v>5826.649999999986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15</v>
      </c>
      <c r="C837" s="298">
        <v>46129</v>
      </c>
      <c r="D837" s="299" t="s">
        <v>185</v>
      </c>
      <c r="E837" s="331">
        <v>131.22999999999999</v>
      </c>
      <c r="F837" s="331"/>
      <c r="G837" s="333">
        <f t="shared" si="23"/>
        <v>5956.9599999999864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46129</v>
      </c>
      <c r="D838" s="299" t="s">
        <v>337</v>
      </c>
      <c r="E838" s="331">
        <v>210</v>
      </c>
      <c r="F838" s="331"/>
      <c r="G838" s="333">
        <f t="shared" si="23"/>
        <v>6088.189999999986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23</v>
      </c>
      <c r="C839" s="298">
        <v>46129</v>
      </c>
      <c r="D839" s="299" t="s">
        <v>63</v>
      </c>
      <c r="E839" s="331">
        <v>529.46</v>
      </c>
      <c r="F839" s="331"/>
      <c r="G839" s="333">
        <f t="shared" si="23"/>
        <v>6298.189999999986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7</v>
      </c>
      <c r="C840" s="298">
        <v>46129</v>
      </c>
      <c r="D840" s="299" t="s">
        <v>338</v>
      </c>
      <c r="E840" s="331">
        <v>32.78</v>
      </c>
      <c r="F840" s="331"/>
      <c r="G840" s="333">
        <f t="shared" si="23"/>
        <v>6827.649999999986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4</v>
      </c>
      <c r="C841" s="298">
        <v>46128</v>
      </c>
      <c r="D841" s="299" t="s">
        <v>310</v>
      </c>
      <c r="E841" s="331">
        <v>44.41</v>
      </c>
      <c r="F841" s="331"/>
      <c r="G841" s="333">
        <f t="shared" si="23"/>
        <v>6860.4299999999857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16</v>
      </c>
      <c r="C842" s="298">
        <v>46128</v>
      </c>
      <c r="D842" s="299" t="s">
        <v>339</v>
      </c>
      <c r="E842" s="331">
        <v>15</v>
      </c>
      <c r="F842" s="331"/>
      <c r="G842" s="333">
        <f t="shared" si="23"/>
        <v>6904.8399999999856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46128</v>
      </c>
      <c r="D843" s="299" t="s">
        <v>301</v>
      </c>
      <c r="E843" s="331">
        <v>41.95</v>
      </c>
      <c r="F843" s="331"/>
      <c r="G843" s="333">
        <f t="shared" si="23"/>
        <v>6919.8399999999856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5</v>
      </c>
      <c r="C844" s="298">
        <v>46128</v>
      </c>
      <c r="D844" s="299" t="s">
        <v>340</v>
      </c>
      <c r="E844" s="331">
        <v>21.3</v>
      </c>
      <c r="F844" s="331"/>
      <c r="G844" s="333">
        <f t="shared" si="23"/>
        <v>6961.7899999999854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46128</v>
      </c>
      <c r="D845" s="299" t="s">
        <v>296</v>
      </c>
      <c r="E845" s="331">
        <v>70.03</v>
      </c>
      <c r="F845" s="331"/>
      <c r="G845" s="333">
        <f t="shared" si="23"/>
        <v>6983.0899999999856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46128</v>
      </c>
      <c r="D846" s="299" t="s">
        <v>296</v>
      </c>
      <c r="E846" s="331">
        <v>11.48</v>
      </c>
      <c r="F846" s="331"/>
      <c r="G846" s="333">
        <f t="shared" si="23"/>
        <v>7053.1199999999853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46128</v>
      </c>
      <c r="D847" s="299" t="s">
        <v>341</v>
      </c>
      <c r="E847" s="331">
        <v>26.61</v>
      </c>
      <c r="F847" s="331"/>
      <c r="G847" s="333">
        <f t="shared" si="23"/>
        <v>7064.5999999999849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46128</v>
      </c>
      <c r="D848" s="299" t="s">
        <v>342</v>
      </c>
      <c r="E848" s="331">
        <v>42.59</v>
      </c>
      <c r="F848" s="331"/>
      <c r="G848" s="333">
        <f t="shared" si="23"/>
        <v>7091.2099999999846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46128</v>
      </c>
      <c r="D849" s="299" t="s">
        <v>300</v>
      </c>
      <c r="E849" s="331">
        <v>20.58</v>
      </c>
      <c r="F849" s="331"/>
      <c r="G849" s="333">
        <f t="shared" si="23"/>
        <v>7133.7999999999847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11</v>
      </c>
      <c r="C850" s="298">
        <v>46128</v>
      </c>
      <c r="D850" s="299" t="s">
        <v>178</v>
      </c>
      <c r="E850" s="331">
        <v>267.91000000000003</v>
      </c>
      <c r="F850" s="331"/>
      <c r="G850" s="333">
        <f t="shared" si="23"/>
        <v>7154.3799999999846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291</v>
      </c>
      <c r="B851" s="330">
        <v>41</v>
      </c>
      <c r="C851" s="298">
        <v>46128</v>
      </c>
      <c r="D851" s="299" t="s">
        <v>299</v>
      </c>
      <c r="E851" s="331"/>
      <c r="F851" s="331">
        <v>300</v>
      </c>
      <c r="G851" s="333">
        <f t="shared" si="23"/>
        <v>7422.2899999999845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291</v>
      </c>
      <c r="B852" s="330">
        <v>39</v>
      </c>
      <c r="C852" s="298">
        <v>46128</v>
      </c>
      <c r="D852" s="299" t="s">
        <v>292</v>
      </c>
      <c r="E852" s="331"/>
      <c r="F852" s="331">
        <v>2763.78</v>
      </c>
      <c r="G852" s="333">
        <f t="shared" si="23"/>
        <v>7122.2899999999845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287</v>
      </c>
      <c r="B853" s="330" t="s">
        <v>287</v>
      </c>
      <c r="C853" s="298">
        <v>46127</v>
      </c>
      <c r="D853" s="299" t="s">
        <v>343</v>
      </c>
      <c r="E853" s="331">
        <v>93.71</v>
      </c>
      <c r="F853" s="331">
        <v>93.71</v>
      </c>
      <c r="G853" s="333">
        <f t="shared" si="23"/>
        <v>4358.5099999999848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6</v>
      </c>
      <c r="C854" s="298">
        <v>46127</v>
      </c>
      <c r="D854" s="299" t="s">
        <v>344</v>
      </c>
      <c r="E854" s="331">
        <v>27</v>
      </c>
      <c r="F854" s="331"/>
      <c r="G854" s="333">
        <f t="shared" si="23"/>
        <v>4358.5099999999848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291</v>
      </c>
      <c r="B855" s="330">
        <v>38</v>
      </c>
      <c r="C855" s="298">
        <v>46127</v>
      </c>
      <c r="D855" s="299" t="s">
        <v>293</v>
      </c>
      <c r="E855" s="331"/>
      <c r="F855" s="331">
        <v>4597.82</v>
      </c>
      <c r="G855" s="333">
        <f t="shared" si="23"/>
        <v>4385.5099999999848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46127</v>
      </c>
      <c r="D856" s="299" t="s">
        <v>296</v>
      </c>
      <c r="E856" s="331">
        <v>14.67</v>
      </c>
      <c r="F856" s="331"/>
      <c r="G856" s="333">
        <f t="shared" si="23"/>
        <v>-212.31000000001481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46127</v>
      </c>
      <c r="D857" s="299" t="s">
        <v>345</v>
      </c>
      <c r="E857" s="331">
        <v>102.2</v>
      </c>
      <c r="F857" s="331"/>
      <c r="G857" s="333">
        <f t="shared" si="23"/>
        <v>-197.64000000001482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46126</v>
      </c>
      <c r="D858" s="299" t="s">
        <v>319</v>
      </c>
      <c r="E858" s="331">
        <v>15.53</v>
      </c>
      <c r="F858" s="331"/>
      <c r="G858" s="333">
        <f t="shared" si="23"/>
        <v>-95.440000000014805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24</v>
      </c>
      <c r="C859" s="298">
        <v>46126</v>
      </c>
      <c r="D859" s="299" t="s">
        <v>860</v>
      </c>
      <c r="E859" s="331">
        <v>105.33</v>
      </c>
      <c r="F859" s="331"/>
      <c r="G859" s="333">
        <f t="shared" si="23"/>
        <v>-79.910000000014804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46125</v>
      </c>
      <c r="D860" s="299" t="s">
        <v>346</v>
      </c>
      <c r="E860" s="331">
        <v>11.64</v>
      </c>
      <c r="F860" s="331"/>
      <c r="G860" s="333">
        <f t="shared" si="23"/>
        <v>25.419999999985201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46125</v>
      </c>
      <c r="D861" s="299" t="s">
        <v>306</v>
      </c>
      <c r="E861" s="331">
        <v>50.71</v>
      </c>
      <c r="F861" s="331"/>
      <c r="G861" s="333">
        <f t="shared" si="23"/>
        <v>37.059999999985202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46125</v>
      </c>
      <c r="D862" s="299" t="s">
        <v>334</v>
      </c>
      <c r="E862" s="331">
        <v>11.06</v>
      </c>
      <c r="F862" s="331"/>
      <c r="G862" s="333">
        <f t="shared" si="23"/>
        <v>87.769999999985203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4</v>
      </c>
      <c r="C863" s="298">
        <v>46125</v>
      </c>
      <c r="D863" s="299" t="s">
        <v>295</v>
      </c>
      <c r="E863" s="331">
        <v>35.979999999999997</v>
      </c>
      <c r="F863" s="331"/>
      <c r="G863" s="333">
        <f t="shared" si="23"/>
        <v>98.829999999985205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8</v>
      </c>
      <c r="C864" s="298">
        <v>46125</v>
      </c>
      <c r="D864" s="299" t="s">
        <v>347</v>
      </c>
      <c r="E864" s="331">
        <v>7.83</v>
      </c>
      <c r="F864" s="331"/>
      <c r="G864" s="333">
        <f t="shared" si="23"/>
        <v>134.80999999998519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3</v>
      </c>
      <c r="C865" s="298">
        <v>46125</v>
      </c>
      <c r="D865" s="299" t="s">
        <v>348</v>
      </c>
      <c r="E865" s="331">
        <v>4.1900000000000004</v>
      </c>
      <c r="F865" s="331"/>
      <c r="G865" s="333">
        <f t="shared" si="23"/>
        <v>142.63999999998521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46125</v>
      </c>
      <c r="D866" s="299" t="s">
        <v>349</v>
      </c>
      <c r="E866" s="331">
        <v>39.25</v>
      </c>
      <c r="F866" s="331"/>
      <c r="G866" s="333">
        <f t="shared" si="23"/>
        <v>146.8299999999852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287</v>
      </c>
      <c r="B867" s="330" t="s">
        <v>287</v>
      </c>
      <c r="C867" s="298">
        <v>46125</v>
      </c>
      <c r="D867" s="299" t="s">
        <v>350</v>
      </c>
      <c r="E867" s="331">
        <v>318.36</v>
      </c>
      <c r="F867" s="331">
        <v>318.36</v>
      </c>
      <c r="G867" s="333">
        <f t="shared" si="23"/>
        <v>186.0799999999852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19</v>
      </c>
      <c r="C868" s="298">
        <v>46125</v>
      </c>
      <c r="D868" s="299" t="s">
        <v>191</v>
      </c>
      <c r="E868" s="331">
        <v>200</v>
      </c>
      <c r="F868" s="331"/>
      <c r="G868" s="333">
        <f t="shared" si="23"/>
        <v>186.0799999999852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46124</v>
      </c>
      <c r="D869" s="299" t="s">
        <v>304</v>
      </c>
      <c r="E869" s="331">
        <v>136.05000000000001</v>
      </c>
      <c r="F869" s="331"/>
      <c r="G869" s="333">
        <f t="shared" si="23"/>
        <v>386.0799999999852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3</v>
      </c>
      <c r="C870" s="298">
        <v>46124</v>
      </c>
      <c r="D870" s="299" t="s">
        <v>348</v>
      </c>
      <c r="E870" s="331">
        <v>13.09</v>
      </c>
      <c r="F870" s="331"/>
      <c r="G870" s="333">
        <f t="shared" si="23"/>
        <v>522.12999999998522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46124</v>
      </c>
      <c r="D871" s="299" t="s">
        <v>319</v>
      </c>
      <c r="E871" s="331">
        <v>24.47</v>
      </c>
      <c r="F871" s="331"/>
      <c r="G871" s="333">
        <f t="shared" si="23"/>
        <v>535.21999999998525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46124</v>
      </c>
      <c r="D872" s="299" t="s">
        <v>319</v>
      </c>
      <c r="E872" s="331">
        <v>14.29</v>
      </c>
      <c r="F872" s="331"/>
      <c r="G872" s="333">
        <f t="shared" si="23"/>
        <v>559.68999999998528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294</v>
      </c>
      <c r="B873" s="330">
        <v>22</v>
      </c>
      <c r="C873" s="298">
        <v>46124</v>
      </c>
      <c r="D873" s="299" t="s">
        <v>835</v>
      </c>
      <c r="E873" s="331">
        <v>9.57</v>
      </c>
      <c r="F873" s="331"/>
      <c r="G873" s="333">
        <f t="shared" si="23"/>
        <v>573.97999999998524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3</v>
      </c>
      <c r="C874" s="298">
        <v>46124</v>
      </c>
      <c r="D874" s="299" t="s">
        <v>351</v>
      </c>
      <c r="E874" s="331">
        <v>25</v>
      </c>
      <c r="F874" s="331"/>
      <c r="G874" s="333">
        <f t="shared" si="23"/>
        <v>583.54999999998529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22</v>
      </c>
      <c r="C875" s="298">
        <v>46123</v>
      </c>
      <c r="D875" s="299" t="s">
        <v>352</v>
      </c>
      <c r="E875" s="331">
        <v>19.16</v>
      </c>
      <c r="F875" s="331"/>
      <c r="G875" s="333">
        <f t="shared" si="23"/>
        <v>608.54999999998529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46123</v>
      </c>
      <c r="D876" s="299" t="s">
        <v>301</v>
      </c>
      <c r="E876" s="331">
        <v>20.91</v>
      </c>
      <c r="F876" s="331"/>
      <c r="G876" s="333">
        <f t="shared" si="23"/>
        <v>627.70999999998526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46123</v>
      </c>
      <c r="D877" s="299" t="s">
        <v>296</v>
      </c>
      <c r="E877" s="331">
        <v>12.44</v>
      </c>
      <c r="F877" s="331"/>
      <c r="G877" s="333">
        <f t="shared" si="23"/>
        <v>648.61999999998523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46123</v>
      </c>
      <c r="D878" s="299" t="s">
        <v>353</v>
      </c>
      <c r="E878" s="331">
        <v>41.34</v>
      </c>
      <c r="F878" s="331"/>
      <c r="G878" s="333">
        <f t="shared" si="23"/>
        <v>661.05999999998528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46122</v>
      </c>
      <c r="D879" s="299" t="s">
        <v>446</v>
      </c>
      <c r="E879" s="331">
        <v>-0.04</v>
      </c>
      <c r="F879" s="331"/>
      <c r="G879" s="333">
        <f t="shared" si="23"/>
        <v>702.39999999998531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5</v>
      </c>
      <c r="C880" s="298">
        <v>46122</v>
      </c>
      <c r="D880" s="299" t="s">
        <v>354</v>
      </c>
      <c r="E880" s="331">
        <v>372</v>
      </c>
      <c r="F880" s="331"/>
      <c r="G880" s="333">
        <f t="shared" si="23"/>
        <v>702.35999999998535</v>
      </c>
      <c r="H880" s="334" t="s">
        <v>298</v>
      </c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46122</v>
      </c>
      <c r="D881" s="299" t="s">
        <v>355</v>
      </c>
      <c r="E881" s="331">
        <v>15.22</v>
      </c>
      <c r="F881" s="331"/>
      <c r="G881" s="333">
        <f t="shared" si="23"/>
        <v>1074.3599999999853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46122</v>
      </c>
      <c r="D882" s="299" t="s">
        <v>296</v>
      </c>
      <c r="E882" s="331">
        <v>9.5500000000000007</v>
      </c>
      <c r="F882" s="331"/>
      <c r="G882" s="333">
        <f t="shared" si="23"/>
        <v>1089.5799999999854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46122</v>
      </c>
      <c r="D883" s="299" t="s">
        <v>356</v>
      </c>
      <c r="E883" s="331">
        <v>52.65</v>
      </c>
      <c r="F883" s="331"/>
      <c r="G883" s="333">
        <f t="shared" si="23"/>
        <v>1099.1299999999853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46122</v>
      </c>
      <c r="D884" s="299" t="s">
        <v>311</v>
      </c>
      <c r="E884" s="331">
        <v>68.989999999999995</v>
      </c>
      <c r="F884" s="331"/>
      <c r="G884" s="333">
        <f t="shared" si="23"/>
        <v>1151.7799999999854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46122</v>
      </c>
      <c r="D885" s="299" t="s">
        <v>324</v>
      </c>
      <c r="E885" s="331">
        <v>17.37</v>
      </c>
      <c r="F885" s="331"/>
      <c r="G885" s="333">
        <f t="shared" si="23"/>
        <v>1220.7699999999854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8</v>
      </c>
      <c r="C886" s="298">
        <v>46121</v>
      </c>
      <c r="D886" s="299" t="s">
        <v>357</v>
      </c>
      <c r="E886" s="331">
        <v>64.42</v>
      </c>
      <c r="F886" s="331"/>
      <c r="G886" s="333">
        <f t="shared" si="23"/>
        <v>1238.1399999999853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46121</v>
      </c>
      <c r="D887" s="299" t="s">
        <v>358</v>
      </c>
      <c r="E887" s="331">
        <v>9.4700000000000006</v>
      </c>
      <c r="F887" s="331"/>
      <c r="G887" s="333">
        <f t="shared" si="23"/>
        <v>1302.5599999999854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5</v>
      </c>
      <c r="C888" s="298">
        <v>46121</v>
      </c>
      <c r="D888" s="299" t="s">
        <v>854</v>
      </c>
      <c r="E888" s="331">
        <v>10.68</v>
      </c>
      <c r="F888" s="331"/>
      <c r="G888" s="333">
        <f t="shared" si="23"/>
        <v>1312.0299999999854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7</v>
      </c>
      <c r="C889" s="298">
        <v>46121</v>
      </c>
      <c r="D889" s="299" t="s">
        <v>359</v>
      </c>
      <c r="E889" s="331">
        <v>68.010000000000005</v>
      </c>
      <c r="F889" s="331"/>
      <c r="G889" s="333">
        <f t="shared" si="23"/>
        <v>1322.7099999999855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46121</v>
      </c>
      <c r="D890" s="299" t="s">
        <v>310</v>
      </c>
      <c r="E890" s="331">
        <v>40.85</v>
      </c>
      <c r="F890" s="331"/>
      <c r="G890" s="333">
        <f t="shared" si="23"/>
        <v>1390.7199999999855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46121</v>
      </c>
      <c r="D891" s="299" t="s">
        <v>360</v>
      </c>
      <c r="E891" s="331">
        <v>25</v>
      </c>
      <c r="F891" s="331"/>
      <c r="G891" s="333">
        <f t="shared" si="23"/>
        <v>1431.5699999999854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18</v>
      </c>
      <c r="C892" s="298">
        <v>46120</v>
      </c>
      <c r="D892" s="299" t="s">
        <v>361</v>
      </c>
      <c r="E892" s="331">
        <v>400</v>
      </c>
      <c r="F892" s="331"/>
      <c r="G892" s="333">
        <f t="shared" si="23"/>
        <v>1456.5699999999854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335</v>
      </c>
      <c r="B893" s="330" t="s">
        <v>335</v>
      </c>
      <c r="C893" s="298">
        <v>46120</v>
      </c>
      <c r="D893" s="299" t="s">
        <v>447</v>
      </c>
      <c r="E893" s="331">
        <v>44.96</v>
      </c>
      <c r="F893" s="331"/>
      <c r="G893" s="333">
        <f t="shared" si="23"/>
        <v>1856.5699999999854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13</v>
      </c>
      <c r="C894" s="298">
        <v>46120</v>
      </c>
      <c r="D894" s="299" t="s">
        <v>182</v>
      </c>
      <c r="E894" s="331">
        <v>104.98</v>
      </c>
      <c r="F894" s="331"/>
      <c r="G894" s="333">
        <f t="shared" si="23"/>
        <v>1901.5299999999854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46120</v>
      </c>
      <c r="D895" s="299" t="s">
        <v>296</v>
      </c>
      <c r="E895" s="331">
        <v>13.8</v>
      </c>
      <c r="F895" s="331"/>
      <c r="G895" s="333">
        <f t="shared" si="23"/>
        <v>2006.5099999999854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4</v>
      </c>
      <c r="C896" s="298">
        <v>46120</v>
      </c>
      <c r="D896" s="299" t="s">
        <v>295</v>
      </c>
      <c r="E896" s="331">
        <v>37.92</v>
      </c>
      <c r="F896" s="331"/>
      <c r="G896" s="333">
        <f t="shared" si="23"/>
        <v>2020.3099999999854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46120</v>
      </c>
      <c r="D897" s="299" t="s">
        <v>300</v>
      </c>
      <c r="E897" s="331">
        <v>56.68</v>
      </c>
      <c r="F897" s="331"/>
      <c r="G897" s="333">
        <f t="shared" si="23"/>
        <v>2058.2299999999855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46120</v>
      </c>
      <c r="D898" s="299" t="s">
        <v>362</v>
      </c>
      <c r="E898" s="331">
        <v>29.26</v>
      </c>
      <c r="F898" s="331"/>
      <c r="G898" s="333">
        <f t="shared" si="23"/>
        <v>2114.9099999999853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9</v>
      </c>
      <c r="C899" s="298">
        <v>46119</v>
      </c>
      <c r="D899" s="299" t="s">
        <v>58</v>
      </c>
      <c r="E899" s="331">
        <v>1281.53</v>
      </c>
      <c r="F899" s="331"/>
      <c r="G899" s="333">
        <f t="shared" si="23"/>
        <v>2144.1699999999855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46119</v>
      </c>
      <c r="D900" s="299" t="s">
        <v>363</v>
      </c>
      <c r="E900" s="331">
        <v>25.84</v>
      </c>
      <c r="F900" s="331"/>
      <c r="G900" s="333">
        <f t="shared" si="23"/>
        <v>3425.6999999999853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46119</v>
      </c>
      <c r="D901" s="299" t="s">
        <v>319</v>
      </c>
      <c r="E901" s="331">
        <v>12.05</v>
      </c>
      <c r="F901" s="331"/>
      <c r="G901" s="333">
        <f t="shared" si="23"/>
        <v>3451.5399999999854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4</v>
      </c>
      <c r="C902" s="298">
        <v>46119</v>
      </c>
      <c r="D902" s="299" t="s">
        <v>334</v>
      </c>
      <c r="E902" s="331">
        <v>82.04</v>
      </c>
      <c r="F902" s="331"/>
      <c r="G902" s="333">
        <f t="shared" si="23"/>
        <v>3463.5899999999856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46119</v>
      </c>
      <c r="D903" s="299" t="s">
        <v>364</v>
      </c>
      <c r="E903" s="331">
        <v>22.92</v>
      </c>
      <c r="F903" s="331"/>
      <c r="G903" s="333">
        <f t="shared" si="23"/>
        <v>3545.6299999999856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5</v>
      </c>
      <c r="C904" s="298">
        <v>46118</v>
      </c>
      <c r="D904" s="299" t="s">
        <v>365</v>
      </c>
      <c r="E904" s="331">
        <v>400</v>
      </c>
      <c r="F904" s="331"/>
      <c r="G904" s="333">
        <f t="shared" si="23"/>
        <v>3568.5499999999856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14</v>
      </c>
      <c r="C905" s="298">
        <v>46118</v>
      </c>
      <c r="D905" s="299" t="s">
        <v>366</v>
      </c>
      <c r="E905" s="331">
        <v>66.67</v>
      </c>
      <c r="F905" s="331"/>
      <c r="G905" s="333">
        <f t="shared" si="23"/>
        <v>3968.5499999999856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294</v>
      </c>
      <c r="B906" s="330">
        <v>14</v>
      </c>
      <c r="C906" s="298">
        <v>46118</v>
      </c>
      <c r="D906" s="299" t="s">
        <v>367</v>
      </c>
      <c r="E906" s="331">
        <v>70.25</v>
      </c>
      <c r="F906" s="331"/>
      <c r="G906" s="333">
        <f t="shared" si="23"/>
        <v>4035.2199999999857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46117</v>
      </c>
      <c r="D907" s="299" t="s">
        <v>368</v>
      </c>
      <c r="E907" s="331">
        <v>25.6</v>
      </c>
      <c r="F907" s="331"/>
      <c r="G907" s="333">
        <f t="shared" si="23"/>
        <v>4105.4699999999857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8</v>
      </c>
      <c r="C908" s="298">
        <v>46117</v>
      </c>
      <c r="D908" s="299" t="s">
        <v>319</v>
      </c>
      <c r="E908" s="331">
        <v>8.56</v>
      </c>
      <c r="F908" s="331"/>
      <c r="G908" s="333">
        <f t="shared" si="23"/>
        <v>4131.0699999999861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46117</v>
      </c>
      <c r="D909" s="299" t="s">
        <v>369</v>
      </c>
      <c r="E909" s="331">
        <v>301.67</v>
      </c>
      <c r="F909" s="331"/>
      <c r="G909" s="333">
        <f t="shared" si="23"/>
        <v>4139.6299999999865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1</v>
      </c>
      <c r="C910" s="298">
        <v>46116</v>
      </c>
      <c r="D910" s="299" t="s">
        <v>306</v>
      </c>
      <c r="E910" s="331">
        <v>176.85</v>
      </c>
      <c r="F910" s="331"/>
      <c r="G910" s="333">
        <f t="shared" si="23"/>
        <v>4441.2999999999865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1</v>
      </c>
      <c r="C911" s="298">
        <v>46116</v>
      </c>
      <c r="D911" s="299" t="s">
        <v>311</v>
      </c>
      <c r="E911" s="331">
        <v>139.34</v>
      </c>
      <c r="F911" s="331"/>
      <c r="G911" s="333">
        <f t="shared" si="23"/>
        <v>4618.1499999999869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17</v>
      </c>
      <c r="C912" s="298">
        <v>46116</v>
      </c>
      <c r="D912" s="299" t="s">
        <v>370</v>
      </c>
      <c r="E912" s="331">
        <v>99</v>
      </c>
      <c r="F912" s="331"/>
      <c r="G912" s="333">
        <f t="shared" si="23"/>
        <v>4757.489999999987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46116</v>
      </c>
      <c r="D913" s="299" t="s">
        <v>371</v>
      </c>
      <c r="E913" s="331">
        <v>34</v>
      </c>
      <c r="F913" s="331"/>
      <c r="G913" s="333">
        <f t="shared" si="23"/>
        <v>4856.489999999987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3</v>
      </c>
      <c r="C914" s="298">
        <v>46116</v>
      </c>
      <c r="D914" s="299" t="s">
        <v>348</v>
      </c>
      <c r="E914" s="331">
        <v>10.24</v>
      </c>
      <c r="F914" s="331"/>
      <c r="G914" s="333">
        <f t="shared" si="23"/>
        <v>4890.489999999987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7</v>
      </c>
      <c r="C915" s="298">
        <v>46115</v>
      </c>
      <c r="D915" s="299" t="s">
        <v>372</v>
      </c>
      <c r="E915" s="331">
        <v>100</v>
      </c>
      <c r="F915" s="331"/>
      <c r="G915" s="333">
        <f t="shared" si="23"/>
        <v>4900.7299999999868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46115</v>
      </c>
      <c r="D916" s="299" t="s">
        <v>300</v>
      </c>
      <c r="E916" s="331">
        <v>7.68</v>
      </c>
      <c r="F916" s="331"/>
      <c r="G916" s="333">
        <f t="shared" si="23"/>
        <v>5000.7299999999868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46115</v>
      </c>
      <c r="D917" s="299" t="s">
        <v>296</v>
      </c>
      <c r="E917" s="331">
        <v>8.7200000000000006</v>
      </c>
      <c r="F917" s="331"/>
      <c r="G917" s="333">
        <f t="shared" si="23"/>
        <v>5008.4099999999871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46114</v>
      </c>
      <c r="D918" s="299" t="s">
        <v>373</v>
      </c>
      <c r="E918" s="331">
        <v>81.739999999999995</v>
      </c>
      <c r="F918" s="331"/>
      <c r="G918" s="333">
        <f t="shared" si="23"/>
        <v>5017.1299999999874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284</v>
      </c>
      <c r="B919" s="330">
        <v>36</v>
      </c>
      <c r="C919" s="298">
        <v>46114</v>
      </c>
      <c r="D919" s="299" t="s">
        <v>374</v>
      </c>
      <c r="E919" s="331">
        <v>50</v>
      </c>
      <c r="F919" s="331"/>
      <c r="G919" s="333">
        <f t="shared" si="23"/>
        <v>5098.8699999999872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22</v>
      </c>
      <c r="C920" s="298">
        <v>46114</v>
      </c>
      <c r="D920" s="299" t="s">
        <v>375</v>
      </c>
      <c r="E920" s="331">
        <v>6.37</v>
      </c>
      <c r="F920" s="331"/>
      <c r="G920" s="333">
        <f t="shared" si="23"/>
        <v>5148.8699999999872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46114</v>
      </c>
      <c r="D921" s="299" t="s">
        <v>326</v>
      </c>
      <c r="E921" s="331">
        <v>55.22</v>
      </c>
      <c r="F921" s="331"/>
      <c r="G921" s="333">
        <f t="shared" si="23"/>
        <v>5155.239999999987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8</v>
      </c>
      <c r="C922" s="298">
        <v>46114</v>
      </c>
      <c r="D922" s="299" t="s">
        <v>319</v>
      </c>
      <c r="E922" s="331">
        <v>8.5</v>
      </c>
      <c r="F922" s="331"/>
      <c r="G922" s="333">
        <f t="shared" si="23"/>
        <v>5210.4599999999873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4</v>
      </c>
      <c r="C923" s="298">
        <v>46114</v>
      </c>
      <c r="D923" s="299" t="s">
        <v>334</v>
      </c>
      <c r="E923" s="331">
        <v>38.99</v>
      </c>
      <c r="F923" s="331"/>
      <c r="G923" s="333">
        <f t="shared" si="23"/>
        <v>5218.9599999999873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291</v>
      </c>
      <c r="B924" s="330">
        <v>39</v>
      </c>
      <c r="C924" s="298">
        <v>46113</v>
      </c>
      <c r="D924" s="299" t="s">
        <v>292</v>
      </c>
      <c r="E924" s="331"/>
      <c r="F924" s="331">
        <v>2763.78</v>
      </c>
      <c r="G924" s="333">
        <f t="shared" si="23"/>
        <v>5257.9499999999871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4</v>
      </c>
      <c r="C925" s="298">
        <v>46113</v>
      </c>
      <c r="D925" s="299" t="s">
        <v>296</v>
      </c>
      <c r="E925" s="331">
        <v>36.090000000000003</v>
      </c>
      <c r="F925" s="331"/>
      <c r="G925" s="333">
        <f t="shared" si="23"/>
        <v>2494.1699999999869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46113</v>
      </c>
      <c r="D926" s="299" t="s">
        <v>310</v>
      </c>
      <c r="E926" s="331">
        <v>80</v>
      </c>
      <c r="F926" s="331"/>
      <c r="G926" s="333">
        <f t="shared" si="23"/>
        <v>2530.259999999987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7</v>
      </c>
      <c r="C927" s="298">
        <v>46113</v>
      </c>
      <c r="D927" s="299" t="s">
        <v>320</v>
      </c>
      <c r="E927" s="331">
        <v>47.84</v>
      </c>
      <c r="F927" s="331"/>
      <c r="G927" s="333">
        <f t="shared" si="23"/>
        <v>2610.259999999987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7</v>
      </c>
      <c r="C928" s="298">
        <v>46113</v>
      </c>
      <c r="D928" s="299" t="s">
        <v>320</v>
      </c>
      <c r="E928" s="331">
        <v>21.25</v>
      </c>
      <c r="F928" s="331"/>
      <c r="G928" s="333">
        <f t="shared" si="23"/>
        <v>2658.0999999999872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46113</v>
      </c>
      <c r="D929" s="299" t="s">
        <v>376</v>
      </c>
      <c r="E929" s="331">
        <v>42.9</v>
      </c>
      <c r="F929" s="331"/>
      <c r="G929" s="333">
        <f t="shared" si="23"/>
        <v>2679.3499999999872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284</v>
      </c>
      <c r="B930" s="330">
        <v>37</v>
      </c>
      <c r="C930" s="298">
        <v>46112</v>
      </c>
      <c r="D930" s="299" t="s">
        <v>377</v>
      </c>
      <c r="E930" s="331">
        <v>4309.58</v>
      </c>
      <c r="F930" s="331"/>
      <c r="G930" s="333">
        <f t="shared" si="23"/>
        <v>2722.2499999999873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286</v>
      </c>
      <c r="B931" s="330">
        <v>25</v>
      </c>
      <c r="C931" s="298">
        <v>46112</v>
      </c>
      <c r="D931" s="298" t="s">
        <v>204</v>
      </c>
      <c r="E931" s="331">
        <v>350</v>
      </c>
      <c r="F931" s="331"/>
      <c r="G931" s="333">
        <f t="shared" si="23"/>
        <v>7031.8299999999872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286</v>
      </c>
      <c r="B932" s="330">
        <v>26</v>
      </c>
      <c r="C932" s="298">
        <v>46112</v>
      </c>
      <c r="D932" s="298" t="s">
        <v>205</v>
      </c>
      <c r="E932" s="331">
        <v>320</v>
      </c>
      <c r="F932" s="331"/>
      <c r="G932" s="333">
        <f t="shared" si="23"/>
        <v>7381.8299999999872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286</v>
      </c>
      <c r="B933" s="330">
        <v>27</v>
      </c>
      <c r="C933" s="298">
        <v>46112</v>
      </c>
      <c r="D933" s="298" t="s">
        <v>206</v>
      </c>
      <c r="E933" s="331">
        <v>25</v>
      </c>
      <c r="F933" s="331"/>
      <c r="G933" s="333">
        <f t="shared" si="23"/>
        <v>7701.8299999999872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286</v>
      </c>
      <c r="B934" s="330">
        <v>28</v>
      </c>
      <c r="C934" s="298">
        <v>46112</v>
      </c>
      <c r="D934" s="298" t="s">
        <v>207</v>
      </c>
      <c r="E934" s="331">
        <v>25</v>
      </c>
      <c r="F934" s="331"/>
      <c r="G934" s="333">
        <f t="shared" si="23"/>
        <v>7726.8299999999872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286</v>
      </c>
      <c r="B935" s="330">
        <v>29</v>
      </c>
      <c r="C935" s="298">
        <v>46112</v>
      </c>
      <c r="D935" s="298" t="s">
        <v>208</v>
      </c>
      <c r="E935" s="331">
        <v>45</v>
      </c>
      <c r="F935" s="331"/>
      <c r="G935" s="333">
        <f t="shared" si="23"/>
        <v>7751.8299999999872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286</v>
      </c>
      <c r="B936" s="330">
        <v>30</v>
      </c>
      <c r="C936" s="298">
        <v>46112</v>
      </c>
      <c r="D936" s="298" t="s">
        <v>209</v>
      </c>
      <c r="E936" s="331">
        <v>400</v>
      </c>
      <c r="F936" s="331"/>
      <c r="G936" s="333">
        <f t="shared" si="23"/>
        <v>7796.8299999999872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286</v>
      </c>
      <c r="B937" s="330">
        <v>31</v>
      </c>
      <c r="C937" s="298">
        <v>46112</v>
      </c>
      <c r="D937" s="298" t="s">
        <v>210</v>
      </c>
      <c r="E937" s="331">
        <v>375</v>
      </c>
      <c r="F937" s="331"/>
      <c r="G937" s="333">
        <f t="shared" si="23"/>
        <v>8196.8299999999872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286</v>
      </c>
      <c r="B938" s="330">
        <v>32</v>
      </c>
      <c r="C938" s="298">
        <v>46112</v>
      </c>
      <c r="D938" s="298" t="s">
        <v>211</v>
      </c>
      <c r="E938" s="331">
        <v>100</v>
      </c>
      <c r="F938" s="331"/>
      <c r="G938" s="333">
        <f t="shared" si="23"/>
        <v>8571.8299999999872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286</v>
      </c>
      <c r="B939" s="330">
        <v>33</v>
      </c>
      <c r="C939" s="298">
        <v>46112</v>
      </c>
      <c r="D939" s="298" t="s">
        <v>212</v>
      </c>
      <c r="E939" s="331">
        <v>85</v>
      </c>
      <c r="F939" s="331"/>
      <c r="G939" s="333">
        <f t="shared" si="23"/>
        <v>8671.8299999999872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286</v>
      </c>
      <c r="B940" s="330">
        <v>34</v>
      </c>
      <c r="C940" s="298">
        <v>46112</v>
      </c>
      <c r="D940" s="298" t="s">
        <v>213</v>
      </c>
      <c r="E940" s="331">
        <v>230</v>
      </c>
      <c r="F940" s="331"/>
      <c r="G940" s="333">
        <f t="shared" si="23"/>
        <v>8756.8299999999872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286</v>
      </c>
      <c r="B941" s="330">
        <v>35</v>
      </c>
      <c r="C941" s="298">
        <v>46112</v>
      </c>
      <c r="D941" s="298" t="s">
        <v>214</v>
      </c>
      <c r="E941" s="331">
        <v>45</v>
      </c>
      <c r="F941" s="331"/>
      <c r="G941" s="333">
        <f t="shared" si="23"/>
        <v>8986.8299999999872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46112</v>
      </c>
      <c r="D942" s="298" t="s">
        <v>378</v>
      </c>
      <c r="E942" s="331">
        <v>40</v>
      </c>
      <c r="F942" s="331"/>
      <c r="G942" s="333">
        <f t="shared" si="23"/>
        <v>9031.8299999999872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42</v>
      </c>
      <c r="C943" s="298">
        <v>46112</v>
      </c>
      <c r="D943" s="298" t="s">
        <v>200</v>
      </c>
      <c r="E943" s="331">
        <v>59</v>
      </c>
      <c r="F943" s="331"/>
      <c r="G943" s="333">
        <f t="shared" si="23"/>
        <v>9071.8299999999872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43</v>
      </c>
      <c r="C944" s="298">
        <v>46112</v>
      </c>
      <c r="D944" s="298" t="s">
        <v>201</v>
      </c>
      <c r="E944" s="331">
        <v>42.84</v>
      </c>
      <c r="F944" s="331"/>
      <c r="G944" s="333">
        <f t="shared" si="23"/>
        <v>9130.8299999999872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6</v>
      </c>
      <c r="C945" s="298">
        <v>46112</v>
      </c>
      <c r="D945" s="298" t="s">
        <v>300</v>
      </c>
      <c r="E945" s="331">
        <v>57.21</v>
      </c>
      <c r="F945" s="331"/>
      <c r="G945" s="333">
        <f t="shared" si="23"/>
        <v>9173.6699999999873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46112</v>
      </c>
      <c r="D946" s="298" t="s">
        <v>296</v>
      </c>
      <c r="E946" s="331">
        <v>11.18</v>
      </c>
      <c r="F946" s="331"/>
      <c r="G946" s="333">
        <f t="shared" si="23"/>
        <v>9230.8799999999865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10</v>
      </c>
      <c r="C947" s="298">
        <v>46112</v>
      </c>
      <c r="D947" s="298" t="s">
        <v>176</v>
      </c>
      <c r="E947" s="331">
        <v>17.899999999999999</v>
      </c>
      <c r="F947" s="331"/>
      <c r="G947" s="333">
        <f t="shared" si="23"/>
        <v>9242.0599999999868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46111</v>
      </c>
      <c r="D948" s="298" t="s">
        <v>334</v>
      </c>
      <c r="E948" s="331">
        <v>23.83</v>
      </c>
      <c r="F948" s="331"/>
      <c r="G948" s="333">
        <f t="shared" si="23"/>
        <v>9259.9599999999864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291</v>
      </c>
      <c r="B949" s="330">
        <v>38</v>
      </c>
      <c r="C949" s="298">
        <v>46111</v>
      </c>
      <c r="D949" s="299" t="s">
        <v>293</v>
      </c>
      <c r="E949" s="331"/>
      <c r="F949" s="331">
        <v>4278.1400000000003</v>
      </c>
      <c r="G949" s="333">
        <f t="shared" si="23"/>
        <v>9283.7899999999863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3</v>
      </c>
      <c r="C950" s="298">
        <v>46111</v>
      </c>
      <c r="D950" s="299" t="s">
        <v>351</v>
      </c>
      <c r="E950" s="331">
        <v>30</v>
      </c>
      <c r="F950" s="331"/>
      <c r="G950" s="333">
        <f t="shared" si="23"/>
        <v>5005.649999999986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46111</v>
      </c>
      <c r="D951" s="299" t="s">
        <v>300</v>
      </c>
      <c r="E951" s="331">
        <v>15.96</v>
      </c>
      <c r="F951" s="331"/>
      <c r="G951" s="333">
        <f t="shared" si="23"/>
        <v>5035.649999999986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3</v>
      </c>
      <c r="C952" s="298">
        <v>46111</v>
      </c>
      <c r="D952" s="299" t="s">
        <v>379</v>
      </c>
      <c r="E952" s="331">
        <v>18.96</v>
      </c>
      <c r="F952" s="331"/>
      <c r="G952" s="333">
        <f t="shared" si="23"/>
        <v>5051.609999999986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1</v>
      </c>
      <c r="C953" s="298">
        <v>46110</v>
      </c>
      <c r="D953" s="299" t="s">
        <v>311</v>
      </c>
      <c r="E953" s="331">
        <v>144.22</v>
      </c>
      <c r="F953" s="331"/>
      <c r="G953" s="333">
        <f t="shared" si="23"/>
        <v>5070.5699999999861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7</v>
      </c>
      <c r="C954" s="298">
        <v>46110</v>
      </c>
      <c r="D954" s="299" t="s">
        <v>380</v>
      </c>
      <c r="E954" s="331">
        <v>181.04</v>
      </c>
      <c r="F954" s="331"/>
      <c r="G954" s="333">
        <f t="shared" si="23"/>
        <v>5214.7899999999863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46110</v>
      </c>
      <c r="D955" s="299" t="s">
        <v>381</v>
      </c>
      <c r="E955" s="331">
        <v>196.9</v>
      </c>
      <c r="F955" s="331"/>
      <c r="G955" s="333">
        <f t="shared" si="23"/>
        <v>5395.8299999999863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3</v>
      </c>
      <c r="C956" s="298">
        <v>46110</v>
      </c>
      <c r="D956" s="299" t="s">
        <v>382</v>
      </c>
      <c r="E956" s="331">
        <v>7.5</v>
      </c>
      <c r="F956" s="331"/>
      <c r="G956" s="333">
        <f t="shared" si="23"/>
        <v>5592.7299999999859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46109</v>
      </c>
      <c r="D957" s="299" t="s">
        <v>319</v>
      </c>
      <c r="E957" s="331">
        <v>11.7</v>
      </c>
      <c r="F957" s="331"/>
      <c r="G957" s="333">
        <f t="shared" si="23"/>
        <v>5600.2299999999859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46109</v>
      </c>
      <c r="D958" s="299" t="s">
        <v>308</v>
      </c>
      <c r="E958" s="331">
        <v>210.76</v>
      </c>
      <c r="F958" s="331"/>
      <c r="G958" s="333">
        <f t="shared" si="23"/>
        <v>5611.9299999999857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4</v>
      </c>
      <c r="C959" s="298">
        <v>46109</v>
      </c>
      <c r="D959" s="299" t="s">
        <v>310</v>
      </c>
      <c r="E959" s="331">
        <v>46.9</v>
      </c>
      <c r="F959" s="331"/>
      <c r="G959" s="333">
        <f t="shared" si="23"/>
        <v>5822.689999999986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1</v>
      </c>
      <c r="C960" s="298">
        <v>46109</v>
      </c>
      <c r="D960" s="299" t="s">
        <v>329</v>
      </c>
      <c r="E960" s="331">
        <v>179.1</v>
      </c>
      <c r="F960" s="331"/>
      <c r="G960" s="333">
        <f t="shared" si="23"/>
        <v>5869.5899999999856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46109</v>
      </c>
      <c r="D961" s="299" t="s">
        <v>308</v>
      </c>
      <c r="E961" s="331">
        <v>31.97</v>
      </c>
      <c r="F961" s="331"/>
      <c r="G961" s="333">
        <f t="shared" si="23"/>
        <v>6048.689999999986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8</v>
      </c>
      <c r="C962" s="298">
        <v>46109</v>
      </c>
      <c r="D962" s="299" t="s">
        <v>308</v>
      </c>
      <c r="E962" s="331">
        <v>12.19</v>
      </c>
      <c r="F962" s="331"/>
      <c r="G962" s="333">
        <f t="shared" si="23"/>
        <v>6080.6599999999862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291</v>
      </c>
      <c r="B963" s="330">
        <v>41</v>
      </c>
      <c r="C963" s="298">
        <v>46108</v>
      </c>
      <c r="D963" s="299" t="s">
        <v>383</v>
      </c>
      <c r="E963" s="331"/>
      <c r="F963" s="331">
        <v>400</v>
      </c>
      <c r="G963" s="333">
        <f t="shared" si="23"/>
        <v>6092.8499999999858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46108</v>
      </c>
      <c r="D964" s="299" t="s">
        <v>301</v>
      </c>
      <c r="E964" s="331">
        <v>19.5</v>
      </c>
      <c r="F964" s="331"/>
      <c r="G964" s="333">
        <f t="shared" si="23"/>
        <v>5692.8499999999858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46108</v>
      </c>
      <c r="D965" s="299" t="s">
        <v>296</v>
      </c>
      <c r="E965" s="331">
        <v>11.48</v>
      </c>
      <c r="F965" s="331"/>
      <c r="G965" s="333">
        <f t="shared" si="23"/>
        <v>5712.3499999999858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8</v>
      </c>
      <c r="C966" s="298">
        <v>46108</v>
      </c>
      <c r="D966" s="299" t="s">
        <v>334</v>
      </c>
      <c r="E966" s="331">
        <v>11.46</v>
      </c>
      <c r="F966" s="331"/>
      <c r="G966" s="333">
        <f t="shared" si="23"/>
        <v>5723.8299999999854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4</v>
      </c>
      <c r="C967" s="298">
        <v>46108</v>
      </c>
      <c r="D967" s="299" t="s">
        <v>334</v>
      </c>
      <c r="E967" s="331">
        <v>38.21</v>
      </c>
      <c r="F967" s="331"/>
      <c r="G967" s="333">
        <f t="shared" si="23"/>
        <v>5735.2899999999854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46108</v>
      </c>
      <c r="D968" s="299" t="s">
        <v>384</v>
      </c>
      <c r="E968" s="331">
        <v>69.95</v>
      </c>
      <c r="F968" s="331"/>
      <c r="G968" s="333">
        <f t="shared" si="23"/>
        <v>5773.4999999999854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3</v>
      </c>
      <c r="C969" s="298">
        <v>46108</v>
      </c>
      <c r="D969" s="299" t="s">
        <v>348</v>
      </c>
      <c r="E969" s="331">
        <v>10.78</v>
      </c>
      <c r="F969" s="331"/>
      <c r="G969" s="333">
        <f t="shared" si="23"/>
        <v>5843.4499999999853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46108</v>
      </c>
      <c r="D970" s="299" t="s">
        <v>300</v>
      </c>
      <c r="E970" s="331">
        <v>15.84</v>
      </c>
      <c r="F970" s="331"/>
      <c r="G970" s="333">
        <f t="shared" si="23"/>
        <v>5854.229999999985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46108</v>
      </c>
      <c r="D971" s="299" t="s">
        <v>385</v>
      </c>
      <c r="E971" s="331">
        <v>22.48</v>
      </c>
      <c r="F971" s="331"/>
      <c r="G971" s="333">
        <f t="shared" si="23"/>
        <v>5870.0699999999852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46107</v>
      </c>
      <c r="D972" s="299" t="s">
        <v>358</v>
      </c>
      <c r="E972" s="331">
        <v>11.17</v>
      </c>
      <c r="F972" s="331"/>
      <c r="G972" s="333">
        <f t="shared" si="23"/>
        <v>5892.5499999999847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46107</v>
      </c>
      <c r="D973" s="299" t="s">
        <v>386</v>
      </c>
      <c r="E973" s="331">
        <v>14.38</v>
      </c>
      <c r="F973" s="331"/>
      <c r="G973" s="333">
        <f t="shared" si="23"/>
        <v>5903.7199999999848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46107</v>
      </c>
      <c r="D974" s="299" t="s">
        <v>387</v>
      </c>
      <c r="E974" s="331">
        <v>45</v>
      </c>
      <c r="F974" s="331"/>
      <c r="G974" s="333">
        <f t="shared" si="23"/>
        <v>5918.0999999999849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46107</v>
      </c>
      <c r="D975" s="299" t="s">
        <v>324</v>
      </c>
      <c r="E975" s="331">
        <v>9.0299999999999994</v>
      </c>
      <c r="F975" s="331"/>
      <c r="G975" s="333">
        <f t="shared" si="23"/>
        <v>5963.0999999999849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46107</v>
      </c>
      <c r="D976" s="299" t="s">
        <v>301</v>
      </c>
      <c r="E976" s="331">
        <v>30</v>
      </c>
      <c r="F976" s="331"/>
      <c r="G976" s="333">
        <f t="shared" si="23"/>
        <v>5972.1299999999846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6</v>
      </c>
      <c r="C977" s="298">
        <v>46106</v>
      </c>
      <c r="D977" s="299" t="s">
        <v>388</v>
      </c>
      <c r="E977" s="331">
        <v>12</v>
      </c>
      <c r="F977" s="331"/>
      <c r="G977" s="333">
        <f t="shared" si="23"/>
        <v>6002.1299999999846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46106</v>
      </c>
      <c r="D978" s="299" t="s">
        <v>389</v>
      </c>
      <c r="E978" s="331">
        <v>20</v>
      </c>
      <c r="F978" s="331"/>
      <c r="G978" s="333">
        <f t="shared" si="23"/>
        <v>6014.1299999999846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46106</v>
      </c>
      <c r="D979" s="299" t="s">
        <v>296</v>
      </c>
      <c r="E979" s="331">
        <v>21.05</v>
      </c>
      <c r="F979" s="331"/>
      <c r="G979" s="333">
        <f t="shared" si="23"/>
        <v>6034.1299999999846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4</v>
      </c>
      <c r="C980" s="298">
        <v>46106</v>
      </c>
      <c r="D980" s="299" t="s">
        <v>296</v>
      </c>
      <c r="E980" s="331">
        <v>38.58</v>
      </c>
      <c r="F980" s="331"/>
      <c r="G980" s="333">
        <f t="shared" si="23"/>
        <v>6055.1799999999848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12</v>
      </c>
      <c r="C981" s="298">
        <v>46106</v>
      </c>
      <c r="D981" s="299" t="s">
        <v>314</v>
      </c>
      <c r="E981" s="331">
        <v>204.47</v>
      </c>
      <c r="F981" s="331"/>
      <c r="G981" s="333">
        <f t="shared" si="23"/>
        <v>6093.7599999999848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24</v>
      </c>
      <c r="C982" s="298">
        <v>46105</v>
      </c>
      <c r="D982" s="299" t="s">
        <v>860</v>
      </c>
      <c r="E982" s="331">
        <v>86.58</v>
      </c>
      <c r="F982" s="331"/>
      <c r="G982" s="333">
        <f t="shared" si="23"/>
        <v>6298.229999999985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46105</v>
      </c>
      <c r="D983" s="299" t="s">
        <v>389</v>
      </c>
      <c r="E983" s="331">
        <v>20</v>
      </c>
      <c r="F983" s="331"/>
      <c r="G983" s="333">
        <f t="shared" si="23"/>
        <v>6384.8099999999849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46105</v>
      </c>
      <c r="D984" s="299" t="s">
        <v>390</v>
      </c>
      <c r="E984" s="331">
        <v>15.29</v>
      </c>
      <c r="F984" s="331"/>
      <c r="G984" s="333">
        <f t="shared" si="23"/>
        <v>6404.8099999999849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8</v>
      </c>
      <c r="C985" s="298">
        <v>46105</v>
      </c>
      <c r="D985" s="299" t="s">
        <v>308</v>
      </c>
      <c r="E985" s="331">
        <v>47.99</v>
      </c>
      <c r="F985" s="331"/>
      <c r="G985" s="333">
        <f t="shared" si="23"/>
        <v>6420.0999999999849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294</v>
      </c>
      <c r="B986" s="330">
        <v>23</v>
      </c>
      <c r="C986" s="298">
        <v>46104</v>
      </c>
      <c r="D986" s="299" t="s">
        <v>67</v>
      </c>
      <c r="E986" s="331">
        <v>650.88</v>
      </c>
      <c r="F986" s="331"/>
      <c r="G986" s="333">
        <f t="shared" si="23"/>
        <v>6468.0899999999847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46104</v>
      </c>
      <c r="D987" s="299" t="s">
        <v>391</v>
      </c>
      <c r="E987" s="331">
        <v>46</v>
      </c>
      <c r="F987" s="331"/>
      <c r="G987" s="333">
        <f t="shared" si="23"/>
        <v>7118.9699999999848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46103</v>
      </c>
      <c r="D988" s="299" t="s">
        <v>392</v>
      </c>
      <c r="E988" s="331">
        <v>24.81</v>
      </c>
      <c r="F988" s="331"/>
      <c r="G988" s="333">
        <f t="shared" si="23"/>
        <v>7164.9699999999848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4</v>
      </c>
      <c r="C989" s="298">
        <v>46103</v>
      </c>
      <c r="D989" s="299" t="s">
        <v>296</v>
      </c>
      <c r="E989" s="331">
        <v>28.77</v>
      </c>
      <c r="F989" s="331"/>
      <c r="G989" s="333">
        <f t="shared" si="23"/>
        <v>7189.7799999999852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46103</v>
      </c>
      <c r="D990" s="299" t="s">
        <v>296</v>
      </c>
      <c r="E990" s="331">
        <v>11.9</v>
      </c>
      <c r="F990" s="331"/>
      <c r="G990" s="333">
        <f t="shared" si="23"/>
        <v>7218.5499999999856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1</v>
      </c>
      <c r="C991" s="298">
        <v>46103</v>
      </c>
      <c r="D991" s="299" t="s">
        <v>300</v>
      </c>
      <c r="E991" s="331">
        <v>42.59</v>
      </c>
      <c r="F991" s="331"/>
      <c r="G991" s="333">
        <f t="shared" si="23"/>
        <v>7230.4499999999853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46103</v>
      </c>
      <c r="D992" s="299" t="s">
        <v>300</v>
      </c>
      <c r="E992" s="331">
        <v>17.579999999999998</v>
      </c>
      <c r="F992" s="331"/>
      <c r="G992" s="333">
        <f t="shared" si="23"/>
        <v>7273.0399999999854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1</v>
      </c>
      <c r="C993" s="298">
        <v>46103</v>
      </c>
      <c r="D993" s="299" t="s">
        <v>300</v>
      </c>
      <c r="E993" s="331">
        <v>11.99</v>
      </c>
      <c r="F993" s="331"/>
      <c r="G993" s="333">
        <f t="shared" si="23"/>
        <v>7290.6199999999853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46103</v>
      </c>
      <c r="D994" s="299" t="s">
        <v>311</v>
      </c>
      <c r="E994" s="331">
        <v>81.31</v>
      </c>
      <c r="F994" s="331"/>
      <c r="G994" s="333">
        <f t="shared" si="23"/>
        <v>7302.6099999999851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1</v>
      </c>
      <c r="C995" s="298">
        <v>46103</v>
      </c>
      <c r="D995" s="299" t="s">
        <v>393</v>
      </c>
      <c r="E995" s="331">
        <v>38.44</v>
      </c>
      <c r="F995" s="331"/>
      <c r="G995" s="333">
        <f t="shared" si="23"/>
        <v>7383.9199999999855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46103</v>
      </c>
      <c r="D996" s="299" t="s">
        <v>394</v>
      </c>
      <c r="E996" s="331">
        <v>35.700000000000003</v>
      </c>
      <c r="F996" s="331"/>
      <c r="G996" s="333">
        <f t="shared" si="23"/>
        <v>7422.3599999999851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46102</v>
      </c>
      <c r="D997" s="299" t="s">
        <v>300</v>
      </c>
      <c r="E997" s="331">
        <v>10.64</v>
      </c>
      <c r="F997" s="331"/>
      <c r="G997" s="333">
        <f t="shared" si="23"/>
        <v>7458.0599999999849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1</v>
      </c>
      <c r="C998" s="298">
        <v>46102</v>
      </c>
      <c r="D998" s="299" t="s">
        <v>300</v>
      </c>
      <c r="E998" s="331">
        <v>28.69</v>
      </c>
      <c r="F998" s="331"/>
      <c r="G998" s="333">
        <f t="shared" si="23"/>
        <v>7468.6999999999853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46102</v>
      </c>
      <c r="D999" s="299" t="s">
        <v>348</v>
      </c>
      <c r="E999" s="331">
        <v>11.59</v>
      </c>
      <c r="F999" s="331"/>
      <c r="G999" s="333">
        <f t="shared" si="23"/>
        <v>7497.3899999999849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291</v>
      </c>
      <c r="B1000" s="330">
        <v>41</v>
      </c>
      <c r="C1000" s="298">
        <v>46102</v>
      </c>
      <c r="D1000" s="299" t="s">
        <v>383</v>
      </c>
      <c r="E1000" s="331"/>
      <c r="F1000" s="331">
        <v>400</v>
      </c>
      <c r="G1000" s="333">
        <f t="shared" si="23"/>
        <v>7508.979999999985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5</v>
      </c>
      <c r="C1001" s="298">
        <v>46102</v>
      </c>
      <c r="D1001" s="299" t="s">
        <v>395</v>
      </c>
      <c r="E1001" s="331">
        <v>170</v>
      </c>
      <c r="F1001" s="331"/>
      <c r="G1001" s="333">
        <f t="shared" si="23"/>
        <v>7108.979999999985</v>
      </c>
      <c r="H1001" s="334" t="s">
        <v>298</v>
      </c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5</v>
      </c>
      <c r="C1002" s="298">
        <v>46102</v>
      </c>
      <c r="D1002" s="299" t="s">
        <v>354</v>
      </c>
      <c r="E1002" s="331">
        <v>70</v>
      </c>
      <c r="F1002" s="331"/>
      <c r="G1002" s="333">
        <f t="shared" si="23"/>
        <v>7278.979999999985</v>
      </c>
      <c r="H1002" s="334" t="s">
        <v>298</v>
      </c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5</v>
      </c>
      <c r="C1003" s="298">
        <v>46102</v>
      </c>
      <c r="D1003" s="299" t="s">
        <v>396</v>
      </c>
      <c r="E1003" s="331">
        <v>40</v>
      </c>
      <c r="F1003" s="331"/>
      <c r="G1003" s="333">
        <f t="shared" ref="G1003:G1257" si="24">G1004-E1003+F1003</f>
        <v>7348.979999999985</v>
      </c>
      <c r="H1003" s="334" t="s">
        <v>298</v>
      </c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3</v>
      </c>
      <c r="C1004" s="298">
        <v>46102</v>
      </c>
      <c r="D1004" s="299" t="s">
        <v>348</v>
      </c>
      <c r="E1004" s="331">
        <v>25</v>
      </c>
      <c r="F1004" s="331"/>
      <c r="G1004" s="333">
        <f t="shared" si="24"/>
        <v>7388.979999999985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1</v>
      </c>
      <c r="C1005" s="298">
        <v>46102</v>
      </c>
      <c r="D1005" s="299" t="s">
        <v>304</v>
      </c>
      <c r="E1005" s="331">
        <v>65.19</v>
      </c>
      <c r="F1005" s="331"/>
      <c r="G1005" s="333">
        <f t="shared" si="24"/>
        <v>7413.979999999985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4</v>
      </c>
      <c r="C1006" s="298">
        <v>46102</v>
      </c>
      <c r="D1006" s="299" t="s">
        <v>310</v>
      </c>
      <c r="E1006" s="331">
        <v>37.450000000000003</v>
      </c>
      <c r="F1006" s="331"/>
      <c r="G1006" s="333">
        <f t="shared" si="24"/>
        <v>7479.1699999999846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46101</v>
      </c>
      <c r="D1007" s="299" t="s">
        <v>356</v>
      </c>
      <c r="E1007" s="331">
        <v>65.099999999999994</v>
      </c>
      <c r="F1007" s="331"/>
      <c r="G1007" s="333">
        <f t="shared" si="24"/>
        <v>7516.6199999999844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22</v>
      </c>
      <c r="C1008" s="298">
        <v>46101</v>
      </c>
      <c r="D1008" s="299" t="s">
        <v>323</v>
      </c>
      <c r="E1008" s="331">
        <v>20.22</v>
      </c>
      <c r="F1008" s="331"/>
      <c r="G1008" s="333">
        <f t="shared" si="24"/>
        <v>7581.7199999999848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6</v>
      </c>
      <c r="C1009" s="298">
        <v>46101</v>
      </c>
      <c r="D1009" s="299" t="s">
        <v>433</v>
      </c>
      <c r="E1009" s="331">
        <v>-73</v>
      </c>
      <c r="F1009" s="331"/>
      <c r="G1009" s="333">
        <f t="shared" si="24"/>
        <v>7601.939999999985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6</v>
      </c>
      <c r="C1010" s="298">
        <v>46101</v>
      </c>
      <c r="D1010" s="299" t="s">
        <v>300</v>
      </c>
      <c r="E1010" s="331">
        <v>34.68</v>
      </c>
      <c r="F1010" s="331"/>
      <c r="G1010" s="333">
        <f t="shared" si="24"/>
        <v>7528.939999999985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46101</v>
      </c>
      <c r="D1011" s="299" t="s">
        <v>397</v>
      </c>
      <c r="E1011" s="331">
        <v>10.63</v>
      </c>
      <c r="F1011" s="331"/>
      <c r="G1011" s="333">
        <f t="shared" si="24"/>
        <v>7563.6199999999853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5</v>
      </c>
      <c r="C1012" s="298">
        <v>46101</v>
      </c>
      <c r="D1012" s="299" t="s">
        <v>398</v>
      </c>
      <c r="E1012" s="331">
        <v>106.49</v>
      </c>
      <c r="F1012" s="331"/>
      <c r="G1012" s="333">
        <f t="shared" si="24"/>
        <v>7574.2499999999854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8</v>
      </c>
      <c r="C1013" s="298">
        <v>46100</v>
      </c>
      <c r="D1013" s="299" t="s">
        <v>357</v>
      </c>
      <c r="E1013" s="331">
        <v>16.739999999999998</v>
      </c>
      <c r="F1013" s="331"/>
      <c r="G1013" s="333">
        <f t="shared" si="24"/>
        <v>7680.7399999999852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8</v>
      </c>
      <c r="C1014" s="298">
        <v>46100</v>
      </c>
      <c r="D1014" s="299" t="s">
        <v>399</v>
      </c>
      <c r="E1014" s="331">
        <v>108.54</v>
      </c>
      <c r="F1014" s="331"/>
      <c r="G1014" s="333">
        <f t="shared" si="24"/>
        <v>7697.479999999985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22</v>
      </c>
      <c r="C1015" s="298">
        <v>46100</v>
      </c>
      <c r="D1015" s="299" t="s">
        <v>835</v>
      </c>
      <c r="E1015" s="331">
        <v>12.77</v>
      </c>
      <c r="F1015" s="331"/>
      <c r="G1015" s="333">
        <f t="shared" si="24"/>
        <v>7806.019999999985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46100</v>
      </c>
      <c r="D1016" s="299" t="s">
        <v>334</v>
      </c>
      <c r="E1016" s="331">
        <v>28.33</v>
      </c>
      <c r="F1016" s="331"/>
      <c r="G1016" s="333">
        <f t="shared" si="24"/>
        <v>7818.7899999999854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46100</v>
      </c>
      <c r="D1017" s="299" t="s">
        <v>358</v>
      </c>
      <c r="E1017" s="331">
        <v>17.45</v>
      </c>
      <c r="F1017" s="331"/>
      <c r="G1017" s="333">
        <f t="shared" si="24"/>
        <v>7847.1199999999853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22</v>
      </c>
      <c r="C1018" s="298">
        <v>46100</v>
      </c>
      <c r="D1018" s="299" t="s">
        <v>328</v>
      </c>
      <c r="E1018" s="331">
        <v>7.46</v>
      </c>
      <c r="F1018" s="331"/>
      <c r="G1018" s="333">
        <f t="shared" si="24"/>
        <v>7864.5699999999852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335</v>
      </c>
      <c r="B1019" s="330" t="s">
        <v>335</v>
      </c>
      <c r="C1019" s="298">
        <v>46100</v>
      </c>
      <c r="D1019" s="299" t="s">
        <v>336</v>
      </c>
      <c r="E1019" s="331">
        <v>172.29</v>
      </c>
      <c r="F1019" s="331"/>
      <c r="G1019" s="333">
        <f t="shared" si="24"/>
        <v>7872.0299999999852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15</v>
      </c>
      <c r="C1020" s="298">
        <v>46100</v>
      </c>
      <c r="D1020" s="299" t="s">
        <v>185</v>
      </c>
      <c r="E1020" s="331">
        <v>175.09</v>
      </c>
      <c r="F1020" s="331"/>
      <c r="G1020" s="333">
        <f t="shared" si="24"/>
        <v>8044.3199999999852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291</v>
      </c>
      <c r="B1021" s="330">
        <v>39</v>
      </c>
      <c r="C1021" s="298">
        <v>46100</v>
      </c>
      <c r="D1021" s="299" t="s">
        <v>292</v>
      </c>
      <c r="E1021" s="331"/>
      <c r="F1021" s="331">
        <v>2763.78</v>
      </c>
      <c r="G1021" s="333">
        <f t="shared" si="24"/>
        <v>8219.4099999999853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46099</v>
      </c>
      <c r="D1022" s="299" t="s">
        <v>400</v>
      </c>
      <c r="E1022" s="331">
        <v>47.46</v>
      </c>
      <c r="F1022" s="331"/>
      <c r="G1022" s="333">
        <f t="shared" si="24"/>
        <v>5455.6299999999856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46099</v>
      </c>
      <c r="D1023" s="299" t="s">
        <v>400</v>
      </c>
      <c r="E1023" s="331">
        <v>15.01</v>
      </c>
      <c r="F1023" s="331"/>
      <c r="G1023" s="333">
        <f t="shared" si="24"/>
        <v>5503.0899999999856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291</v>
      </c>
      <c r="B1024" s="330">
        <v>40</v>
      </c>
      <c r="C1024" s="298">
        <v>46099</v>
      </c>
      <c r="D1024" s="299" t="s">
        <v>316</v>
      </c>
      <c r="E1024" s="331"/>
      <c r="F1024" s="331">
        <v>838.67</v>
      </c>
      <c r="G1024" s="333">
        <f t="shared" si="24"/>
        <v>5518.0999999999858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46099</v>
      </c>
      <c r="D1025" s="299" t="s">
        <v>296</v>
      </c>
      <c r="E1025" s="331">
        <v>14.67</v>
      </c>
      <c r="F1025" s="331"/>
      <c r="G1025" s="333">
        <f t="shared" si="24"/>
        <v>4679.4299999999857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46099</v>
      </c>
      <c r="D1026" s="299" t="s">
        <v>296</v>
      </c>
      <c r="E1026" s="331">
        <v>40.22</v>
      </c>
      <c r="F1026" s="331"/>
      <c r="G1026" s="333">
        <f t="shared" si="24"/>
        <v>4694.0999999999858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46099</v>
      </c>
      <c r="D1027" s="299" t="s">
        <v>295</v>
      </c>
      <c r="E1027" s="331">
        <v>3.49</v>
      </c>
      <c r="F1027" s="331"/>
      <c r="G1027" s="333">
        <f t="shared" si="24"/>
        <v>4734.3199999999861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22</v>
      </c>
      <c r="C1028" s="298">
        <v>46099</v>
      </c>
      <c r="D1028" s="299" t="s">
        <v>401</v>
      </c>
      <c r="E1028" s="331">
        <v>13.84</v>
      </c>
      <c r="F1028" s="331"/>
      <c r="G1028" s="333">
        <f t="shared" si="24"/>
        <v>4737.8099999999858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17</v>
      </c>
      <c r="C1029" s="298">
        <v>46098</v>
      </c>
      <c r="D1029" s="299" t="s">
        <v>188</v>
      </c>
      <c r="E1029" s="331">
        <v>42.65</v>
      </c>
      <c r="F1029" s="331"/>
      <c r="G1029" s="333">
        <f t="shared" si="24"/>
        <v>4751.649999999986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23</v>
      </c>
      <c r="C1030" s="298">
        <v>46098</v>
      </c>
      <c r="D1030" s="299" t="s">
        <v>402</v>
      </c>
      <c r="E1030" s="331">
        <v>529.46</v>
      </c>
      <c r="F1030" s="331"/>
      <c r="G1030" s="333">
        <f t="shared" si="24"/>
        <v>4794.2999999999856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43</v>
      </c>
      <c r="C1031" s="298">
        <v>46098</v>
      </c>
      <c r="D1031" s="299" t="s">
        <v>333</v>
      </c>
      <c r="E1031" s="331">
        <v>22.35</v>
      </c>
      <c r="F1031" s="331"/>
      <c r="G1031" s="333">
        <f t="shared" si="24"/>
        <v>5323.7599999999857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42</v>
      </c>
      <c r="C1032" s="298">
        <v>46098</v>
      </c>
      <c r="D1032" s="299" t="s">
        <v>333</v>
      </c>
      <c r="E1032" s="331">
        <v>37.25</v>
      </c>
      <c r="F1032" s="331"/>
      <c r="G1032" s="333">
        <f t="shared" si="24"/>
        <v>5346.109999999986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8</v>
      </c>
      <c r="C1033" s="298">
        <v>46098</v>
      </c>
      <c r="D1033" s="299" t="s">
        <v>319</v>
      </c>
      <c r="E1033" s="331">
        <v>3.99</v>
      </c>
      <c r="F1033" s="331"/>
      <c r="G1033" s="333">
        <f t="shared" si="24"/>
        <v>5383.359999999986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46098</v>
      </c>
      <c r="D1034" s="299" t="s">
        <v>319</v>
      </c>
      <c r="E1034" s="331">
        <v>24.47</v>
      </c>
      <c r="F1034" s="331"/>
      <c r="G1034" s="333">
        <f t="shared" si="24"/>
        <v>5387.3499999999858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21</v>
      </c>
      <c r="C1035" s="298">
        <v>46098</v>
      </c>
      <c r="D1035" s="299" t="s">
        <v>194</v>
      </c>
      <c r="E1035" s="331">
        <v>75.599999999999994</v>
      </c>
      <c r="F1035" s="331"/>
      <c r="G1035" s="333">
        <f t="shared" si="24"/>
        <v>5411.8199999999861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5</v>
      </c>
      <c r="C1036" s="298">
        <v>46097</v>
      </c>
      <c r="D1036" s="299" t="s">
        <v>340</v>
      </c>
      <c r="E1036" s="331">
        <v>21.3</v>
      </c>
      <c r="F1036" s="331"/>
      <c r="G1036" s="333">
        <f t="shared" si="24"/>
        <v>5487.4199999999864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11</v>
      </c>
      <c r="C1037" s="298">
        <v>46097</v>
      </c>
      <c r="D1037" s="299" t="s">
        <v>178</v>
      </c>
      <c r="E1037" s="331">
        <v>267.91000000000003</v>
      </c>
      <c r="F1037" s="331"/>
      <c r="G1037" s="333">
        <f t="shared" si="24"/>
        <v>5508.7199999999866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287</v>
      </c>
      <c r="B1038" s="330" t="s">
        <v>287</v>
      </c>
      <c r="C1038" s="298">
        <v>46097</v>
      </c>
      <c r="D1038" s="299" t="s">
        <v>403</v>
      </c>
      <c r="E1038" s="331"/>
      <c r="F1038" s="331">
        <v>80</v>
      </c>
      <c r="G1038" s="333">
        <f t="shared" si="24"/>
        <v>5776.6299999999865</v>
      </c>
      <c r="H1038" s="334" t="s">
        <v>298</v>
      </c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287</v>
      </c>
      <c r="B1039" s="330" t="s">
        <v>287</v>
      </c>
      <c r="C1039" s="298">
        <v>46097</v>
      </c>
      <c r="D1039" s="299" t="s">
        <v>302</v>
      </c>
      <c r="E1039" s="331">
        <v>80</v>
      </c>
      <c r="F1039" s="331"/>
      <c r="G1039" s="333">
        <f t="shared" si="24"/>
        <v>5696.6299999999865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4</v>
      </c>
      <c r="C1040" s="298">
        <v>46097</v>
      </c>
      <c r="D1040" s="299" t="s">
        <v>310</v>
      </c>
      <c r="E1040" s="331">
        <v>42.47</v>
      </c>
      <c r="F1040" s="331"/>
      <c r="G1040" s="333">
        <f t="shared" si="24"/>
        <v>5776.6299999999865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46097</v>
      </c>
      <c r="D1041" s="299" t="s">
        <v>296</v>
      </c>
      <c r="E1041" s="331">
        <v>11.18</v>
      </c>
      <c r="F1041" s="331"/>
      <c r="G1041" s="333">
        <f t="shared" si="24"/>
        <v>5819.0999999999867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46096</v>
      </c>
      <c r="D1042" s="299" t="s">
        <v>404</v>
      </c>
      <c r="E1042" s="331">
        <v>38.67</v>
      </c>
      <c r="F1042" s="331"/>
      <c r="G1042" s="333">
        <f t="shared" si="24"/>
        <v>5830.279999999987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3</v>
      </c>
      <c r="C1043" s="298">
        <v>46096</v>
      </c>
      <c r="D1043" s="299" t="s">
        <v>348</v>
      </c>
      <c r="E1043" s="331">
        <v>7.11</v>
      </c>
      <c r="F1043" s="331"/>
      <c r="G1043" s="333">
        <f t="shared" si="24"/>
        <v>5868.9499999999871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1</v>
      </c>
      <c r="C1044" s="298">
        <v>46096</v>
      </c>
      <c r="D1044" s="299" t="s">
        <v>304</v>
      </c>
      <c r="E1044" s="331">
        <v>126.64</v>
      </c>
      <c r="F1044" s="331"/>
      <c r="G1044" s="333">
        <f t="shared" si="24"/>
        <v>5876.0599999999868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1</v>
      </c>
      <c r="C1045" s="298">
        <v>46096</v>
      </c>
      <c r="D1045" s="299" t="s">
        <v>311</v>
      </c>
      <c r="E1045" s="331">
        <v>125.2</v>
      </c>
      <c r="F1045" s="331"/>
      <c r="G1045" s="333">
        <f t="shared" si="24"/>
        <v>6002.6999999999871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1</v>
      </c>
      <c r="C1046" s="298">
        <v>46096</v>
      </c>
      <c r="D1046" s="299" t="s">
        <v>306</v>
      </c>
      <c r="E1046" s="331">
        <v>37.159999999999997</v>
      </c>
      <c r="F1046" s="331"/>
      <c r="G1046" s="333">
        <f t="shared" si="24"/>
        <v>6127.8999999999869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16</v>
      </c>
      <c r="C1047" s="298">
        <v>46096</v>
      </c>
      <c r="D1047" s="299" t="s">
        <v>405</v>
      </c>
      <c r="E1047" s="331">
        <v>713.06</v>
      </c>
      <c r="F1047" s="331"/>
      <c r="G1047" s="333">
        <f t="shared" si="24"/>
        <v>6165.0599999999868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5</v>
      </c>
      <c r="C1048" s="298">
        <v>46095</v>
      </c>
      <c r="D1048" s="299" t="s">
        <v>406</v>
      </c>
      <c r="E1048" s="331">
        <v>24</v>
      </c>
      <c r="F1048" s="331"/>
      <c r="G1048" s="333">
        <f t="shared" si="24"/>
        <v>6878.1199999999862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3</v>
      </c>
      <c r="C1049" s="298">
        <v>46095</v>
      </c>
      <c r="D1049" s="299" t="s">
        <v>348</v>
      </c>
      <c r="E1049" s="331">
        <v>14.58</v>
      </c>
      <c r="F1049" s="331"/>
      <c r="G1049" s="333">
        <f t="shared" si="24"/>
        <v>6902.1199999999862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291</v>
      </c>
      <c r="B1050" s="330">
        <v>41</v>
      </c>
      <c r="C1050" s="298">
        <v>46094</v>
      </c>
      <c r="D1050" s="299" t="s">
        <v>407</v>
      </c>
      <c r="E1050" s="331"/>
      <c r="F1050" s="331">
        <v>300</v>
      </c>
      <c r="G1050" s="333">
        <f t="shared" si="24"/>
        <v>6916.6999999999862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1</v>
      </c>
      <c r="C1051" s="298">
        <v>46094</v>
      </c>
      <c r="D1051" s="299" t="s">
        <v>311</v>
      </c>
      <c r="E1051" s="331">
        <v>17.71</v>
      </c>
      <c r="F1051" s="331"/>
      <c r="G1051" s="333">
        <f t="shared" si="24"/>
        <v>6616.6999999999862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4</v>
      </c>
      <c r="C1052" s="298">
        <v>46094</v>
      </c>
      <c r="D1052" s="299" t="s">
        <v>296</v>
      </c>
      <c r="E1052" s="331">
        <v>31.56</v>
      </c>
      <c r="F1052" s="331"/>
      <c r="G1052" s="333">
        <f t="shared" si="24"/>
        <v>6634.4099999999862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46094</v>
      </c>
      <c r="D1053" s="299" t="s">
        <v>296</v>
      </c>
      <c r="E1053" s="331">
        <v>34.79</v>
      </c>
      <c r="F1053" s="331"/>
      <c r="G1053" s="333">
        <f t="shared" si="24"/>
        <v>6665.9699999999866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46094</v>
      </c>
      <c r="D1054" s="299" t="s">
        <v>408</v>
      </c>
      <c r="E1054" s="331">
        <v>23.9</v>
      </c>
      <c r="F1054" s="331"/>
      <c r="G1054" s="333">
        <f t="shared" si="24"/>
        <v>6700.7599999999866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3</v>
      </c>
      <c r="C1055" s="298">
        <v>46094</v>
      </c>
      <c r="D1055" s="299" t="s">
        <v>348</v>
      </c>
      <c r="E1055" s="331">
        <v>7.26</v>
      </c>
      <c r="F1055" s="331"/>
      <c r="G1055" s="333">
        <f t="shared" si="24"/>
        <v>6724.6599999999862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5</v>
      </c>
      <c r="C1056" s="298">
        <v>46094</v>
      </c>
      <c r="D1056" s="299" t="s">
        <v>354</v>
      </c>
      <c r="E1056" s="331">
        <v>85</v>
      </c>
      <c r="F1056" s="331"/>
      <c r="G1056" s="333">
        <f t="shared" si="24"/>
        <v>6731.9199999999864</v>
      </c>
      <c r="H1056" s="334" t="s">
        <v>298</v>
      </c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46093</v>
      </c>
      <c r="D1057" s="299" t="s">
        <v>409</v>
      </c>
      <c r="E1057" s="331">
        <v>51.22</v>
      </c>
      <c r="F1057" s="331"/>
      <c r="G1057" s="333">
        <f t="shared" si="24"/>
        <v>6816.9199999999864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46093</v>
      </c>
      <c r="D1058" s="299" t="s">
        <v>410</v>
      </c>
      <c r="E1058" s="331">
        <v>57.43</v>
      </c>
      <c r="F1058" s="331"/>
      <c r="G1058" s="333">
        <f t="shared" si="24"/>
        <v>6868.1399999999867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46093</v>
      </c>
      <c r="D1059" s="299" t="s">
        <v>358</v>
      </c>
      <c r="E1059" s="331">
        <v>17.45</v>
      </c>
      <c r="F1059" s="331"/>
      <c r="G1059" s="333">
        <f t="shared" si="24"/>
        <v>6925.569999999987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46093</v>
      </c>
      <c r="D1060" s="299" t="s">
        <v>319</v>
      </c>
      <c r="E1060" s="331">
        <v>7.92</v>
      </c>
      <c r="F1060" s="331"/>
      <c r="G1060" s="333">
        <f t="shared" si="24"/>
        <v>6943.0199999999868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291</v>
      </c>
      <c r="B1061" s="330">
        <v>38</v>
      </c>
      <c r="C1061" s="298">
        <v>46093</v>
      </c>
      <c r="D1061" s="299" t="s">
        <v>293</v>
      </c>
      <c r="E1061" s="331"/>
      <c r="F1061" s="331">
        <v>4726.92</v>
      </c>
      <c r="G1061" s="333">
        <f t="shared" si="24"/>
        <v>6950.9399999999869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46093</v>
      </c>
      <c r="D1062" s="299" t="s">
        <v>386</v>
      </c>
      <c r="E1062" s="331">
        <v>15</v>
      </c>
      <c r="F1062" s="331"/>
      <c r="G1062" s="333">
        <f t="shared" si="24"/>
        <v>2224.0199999999868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46093</v>
      </c>
      <c r="D1063" s="299" t="s">
        <v>411</v>
      </c>
      <c r="E1063" s="331">
        <v>12</v>
      </c>
      <c r="F1063" s="331"/>
      <c r="G1063" s="333">
        <f t="shared" si="24"/>
        <v>2239.0199999999868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19</v>
      </c>
      <c r="C1064" s="298">
        <v>46093</v>
      </c>
      <c r="D1064" s="299" t="s">
        <v>191</v>
      </c>
      <c r="E1064" s="331">
        <v>200</v>
      </c>
      <c r="F1064" s="331"/>
      <c r="G1064" s="333">
        <f t="shared" si="24"/>
        <v>2251.0199999999868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46092</v>
      </c>
      <c r="D1065" s="299" t="s">
        <v>412</v>
      </c>
      <c r="E1065" s="331">
        <v>-10.050000000000001</v>
      </c>
      <c r="F1065" s="331"/>
      <c r="G1065" s="333">
        <f t="shared" si="24"/>
        <v>2451.0199999999868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46092</v>
      </c>
      <c r="D1066" s="299" t="s">
        <v>413</v>
      </c>
      <c r="E1066" s="331">
        <v>25</v>
      </c>
      <c r="F1066" s="331"/>
      <c r="G1066" s="333">
        <f t="shared" si="24"/>
        <v>2440.9699999999866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46092</v>
      </c>
      <c r="D1067" s="299" t="s">
        <v>301</v>
      </c>
      <c r="E1067" s="331">
        <v>-9</v>
      </c>
      <c r="F1067" s="331"/>
      <c r="G1067" s="333">
        <f t="shared" si="24"/>
        <v>2465.9699999999866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291</v>
      </c>
      <c r="B1068" s="330">
        <v>41</v>
      </c>
      <c r="C1068" s="298">
        <v>46092</v>
      </c>
      <c r="D1068" s="299" t="s">
        <v>407</v>
      </c>
      <c r="E1068" s="331"/>
      <c r="F1068" s="331">
        <v>500</v>
      </c>
      <c r="G1068" s="333">
        <f t="shared" si="24"/>
        <v>2456.9699999999866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2</v>
      </c>
      <c r="C1069" s="298">
        <v>46092</v>
      </c>
      <c r="D1069" s="299" t="s">
        <v>296</v>
      </c>
      <c r="E1069" s="331">
        <v>16.170000000000002</v>
      </c>
      <c r="F1069" s="331"/>
      <c r="G1069" s="333">
        <f t="shared" si="24"/>
        <v>1956.9699999999864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22</v>
      </c>
      <c r="C1070" s="298">
        <v>46092</v>
      </c>
      <c r="D1070" s="299" t="s">
        <v>352</v>
      </c>
      <c r="E1070" s="331">
        <v>19.16</v>
      </c>
      <c r="F1070" s="331"/>
      <c r="G1070" s="333">
        <f t="shared" si="24"/>
        <v>1973.1399999999865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335</v>
      </c>
      <c r="B1071" s="330" t="s">
        <v>335</v>
      </c>
      <c r="C1071" s="298">
        <v>46091</v>
      </c>
      <c r="D1071" s="299" t="s">
        <v>447</v>
      </c>
      <c r="E1071" s="331">
        <v>47.28</v>
      </c>
      <c r="F1071" s="331"/>
      <c r="G1071" s="333">
        <f t="shared" si="24"/>
        <v>1992.2999999999865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13</v>
      </c>
      <c r="C1072" s="298">
        <v>46091</v>
      </c>
      <c r="D1072" s="299" t="s">
        <v>182</v>
      </c>
      <c r="E1072" s="331">
        <v>134.93</v>
      </c>
      <c r="F1072" s="331"/>
      <c r="G1072" s="333">
        <f t="shared" si="24"/>
        <v>2039.5799999999865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46091</v>
      </c>
      <c r="D1073" s="299" t="s">
        <v>295</v>
      </c>
      <c r="E1073" s="331">
        <v>7.44</v>
      </c>
      <c r="F1073" s="331"/>
      <c r="G1073" s="333">
        <f t="shared" si="24"/>
        <v>2174.5099999999866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46091</v>
      </c>
      <c r="D1074" s="299" t="s">
        <v>295</v>
      </c>
      <c r="E1074" s="331">
        <v>29.53</v>
      </c>
      <c r="F1074" s="331"/>
      <c r="G1074" s="333">
        <f t="shared" si="24"/>
        <v>2181.9499999999866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4</v>
      </c>
      <c r="C1075" s="298">
        <v>46091</v>
      </c>
      <c r="D1075" s="299" t="s">
        <v>310</v>
      </c>
      <c r="E1075" s="331">
        <v>34.119999999999997</v>
      </c>
      <c r="F1075" s="331"/>
      <c r="G1075" s="333">
        <f t="shared" si="24"/>
        <v>2211.4799999999868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46091</v>
      </c>
      <c r="D1076" s="299" t="s">
        <v>414</v>
      </c>
      <c r="E1076" s="331">
        <v>18.57</v>
      </c>
      <c r="F1076" s="331"/>
      <c r="G1076" s="333">
        <f t="shared" si="24"/>
        <v>2245.5999999999867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16</v>
      </c>
      <c r="C1077" s="298">
        <v>46091</v>
      </c>
      <c r="D1077" s="299" t="s">
        <v>415</v>
      </c>
      <c r="E1077" s="331">
        <v>107</v>
      </c>
      <c r="F1077" s="331"/>
      <c r="G1077" s="333">
        <f t="shared" si="24"/>
        <v>2264.1699999999869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18</v>
      </c>
      <c r="C1078" s="298">
        <v>46090</v>
      </c>
      <c r="D1078" s="299" t="s">
        <v>361</v>
      </c>
      <c r="E1078" s="331">
        <v>400</v>
      </c>
      <c r="F1078" s="331"/>
      <c r="G1078" s="333">
        <f t="shared" si="24"/>
        <v>2371.1699999999869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4</v>
      </c>
      <c r="C1079" s="298">
        <v>46090</v>
      </c>
      <c r="D1079" s="299" t="s">
        <v>296</v>
      </c>
      <c r="E1079" s="331">
        <v>24.69</v>
      </c>
      <c r="F1079" s="331"/>
      <c r="G1079" s="333">
        <f t="shared" si="24"/>
        <v>2771.1699999999869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3</v>
      </c>
      <c r="C1080" s="298">
        <v>46090</v>
      </c>
      <c r="D1080" s="299" t="s">
        <v>416</v>
      </c>
      <c r="E1080" s="331">
        <v>4.59</v>
      </c>
      <c r="F1080" s="331"/>
      <c r="G1080" s="333">
        <f t="shared" si="24"/>
        <v>2795.8599999999869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9</v>
      </c>
      <c r="C1081" s="298">
        <v>46090</v>
      </c>
      <c r="D1081" s="299" t="s">
        <v>58</v>
      </c>
      <c r="E1081" s="331">
        <v>1281.53</v>
      </c>
      <c r="F1081" s="331"/>
      <c r="G1081" s="333">
        <f t="shared" si="24"/>
        <v>2800.4499999999871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7</v>
      </c>
      <c r="C1082" s="298">
        <v>46090</v>
      </c>
      <c r="D1082" s="299" t="s">
        <v>338</v>
      </c>
      <c r="E1082" s="331">
        <v>40.61</v>
      </c>
      <c r="F1082" s="331"/>
      <c r="G1082" s="333">
        <f t="shared" si="24"/>
        <v>4081.9799999999873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287</v>
      </c>
      <c r="B1083" s="330" t="s">
        <v>287</v>
      </c>
      <c r="C1083" s="298">
        <v>46090</v>
      </c>
      <c r="D1083" s="299" t="s">
        <v>417</v>
      </c>
      <c r="E1083" s="331">
        <v>380</v>
      </c>
      <c r="F1083" s="331">
        <v>380</v>
      </c>
      <c r="G1083" s="333">
        <f t="shared" si="24"/>
        <v>4122.5899999999874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46090</v>
      </c>
      <c r="D1084" s="299" t="s">
        <v>418</v>
      </c>
      <c r="E1084" s="331">
        <v>15</v>
      </c>
      <c r="F1084" s="331"/>
      <c r="G1084" s="333">
        <f t="shared" si="24"/>
        <v>4122.5899999999874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46090</v>
      </c>
      <c r="D1085" s="299" t="s">
        <v>386</v>
      </c>
      <c r="E1085" s="331">
        <v>15</v>
      </c>
      <c r="F1085" s="331"/>
      <c r="G1085" s="333">
        <f t="shared" si="24"/>
        <v>4137.5899999999874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6</v>
      </c>
      <c r="C1086" s="298">
        <v>46090</v>
      </c>
      <c r="D1086" s="299" t="s">
        <v>300</v>
      </c>
      <c r="E1086" s="331">
        <v>70.66</v>
      </c>
      <c r="F1086" s="331"/>
      <c r="G1086" s="333">
        <f t="shared" si="24"/>
        <v>4152.5899999999874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1</v>
      </c>
      <c r="C1087" s="298">
        <v>46089</v>
      </c>
      <c r="D1087" s="299" t="s">
        <v>311</v>
      </c>
      <c r="E1087" s="331">
        <v>109.77</v>
      </c>
      <c r="F1087" s="331"/>
      <c r="G1087" s="333">
        <f t="shared" si="24"/>
        <v>4223.2499999999873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46089</v>
      </c>
      <c r="D1088" s="299" t="s">
        <v>306</v>
      </c>
      <c r="E1088" s="331">
        <v>9.3800000000000008</v>
      </c>
      <c r="F1088" s="331"/>
      <c r="G1088" s="333">
        <f t="shared" si="24"/>
        <v>4333.0199999999877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3</v>
      </c>
      <c r="C1089" s="298">
        <v>46089</v>
      </c>
      <c r="D1089" s="299" t="s">
        <v>419</v>
      </c>
      <c r="E1089" s="331">
        <v>3.85</v>
      </c>
      <c r="F1089" s="331"/>
      <c r="G1089" s="333">
        <f t="shared" si="24"/>
        <v>4342.3999999999878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46089</v>
      </c>
      <c r="D1090" s="299" t="s">
        <v>404</v>
      </c>
      <c r="E1090" s="331">
        <v>88.54</v>
      </c>
      <c r="F1090" s="331"/>
      <c r="G1090" s="333">
        <f t="shared" si="24"/>
        <v>4346.2499999999882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46089</v>
      </c>
      <c r="D1091" s="299" t="s">
        <v>358</v>
      </c>
      <c r="E1091" s="331">
        <v>8.3800000000000008</v>
      </c>
      <c r="F1091" s="331"/>
      <c r="G1091" s="333">
        <f t="shared" si="24"/>
        <v>4434.7899999999881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46089</v>
      </c>
      <c r="D1092" s="299" t="s">
        <v>301</v>
      </c>
      <c r="E1092" s="331">
        <v>39.549999999999997</v>
      </c>
      <c r="F1092" s="331"/>
      <c r="G1092" s="333">
        <f t="shared" si="24"/>
        <v>4443.1699999999882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4</v>
      </c>
      <c r="C1093" s="298">
        <v>46089</v>
      </c>
      <c r="D1093" s="299" t="s">
        <v>420</v>
      </c>
      <c r="E1093" s="331">
        <v>31.68</v>
      </c>
      <c r="F1093" s="331"/>
      <c r="G1093" s="333">
        <f t="shared" si="24"/>
        <v>4482.7199999999884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46088</v>
      </c>
      <c r="D1094" s="299" t="s">
        <v>308</v>
      </c>
      <c r="E1094" s="331">
        <v>24.65</v>
      </c>
      <c r="F1094" s="331"/>
      <c r="G1094" s="333">
        <f t="shared" si="24"/>
        <v>4514.3999999999887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46088</v>
      </c>
      <c r="D1095" s="299" t="s">
        <v>346</v>
      </c>
      <c r="E1095" s="331">
        <v>11.04</v>
      </c>
      <c r="F1095" s="331"/>
      <c r="G1095" s="333">
        <f t="shared" si="24"/>
        <v>4539.0499999999884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8</v>
      </c>
      <c r="C1096" s="298">
        <v>46088</v>
      </c>
      <c r="D1096" s="299" t="s">
        <v>319</v>
      </c>
      <c r="E1096" s="331">
        <v>11.5</v>
      </c>
      <c r="F1096" s="331"/>
      <c r="G1096" s="333">
        <f t="shared" si="24"/>
        <v>4550.0899999999883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8</v>
      </c>
      <c r="C1097" s="298">
        <v>46088</v>
      </c>
      <c r="D1097" s="299" t="s">
        <v>296</v>
      </c>
      <c r="E1097" s="331">
        <v>12.44</v>
      </c>
      <c r="F1097" s="331"/>
      <c r="G1097" s="333">
        <f t="shared" si="24"/>
        <v>4561.5899999999883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4</v>
      </c>
      <c r="C1098" s="298">
        <v>46088</v>
      </c>
      <c r="D1098" s="299" t="s">
        <v>296</v>
      </c>
      <c r="E1098" s="331">
        <v>23.62</v>
      </c>
      <c r="F1098" s="331"/>
      <c r="G1098" s="333">
        <f t="shared" si="24"/>
        <v>4574.0299999999879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46088</v>
      </c>
      <c r="D1099" s="299" t="s">
        <v>301</v>
      </c>
      <c r="E1099" s="331">
        <v>36.049999999999997</v>
      </c>
      <c r="F1099" s="331"/>
      <c r="G1099" s="333">
        <f t="shared" si="24"/>
        <v>4597.6499999999878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14</v>
      </c>
      <c r="C1100" s="298">
        <v>46087</v>
      </c>
      <c r="D1100" s="299" t="s">
        <v>366</v>
      </c>
      <c r="E1100" s="331">
        <v>66.67</v>
      </c>
      <c r="F1100" s="331"/>
      <c r="G1100" s="333">
        <f t="shared" si="24"/>
        <v>4633.699999999988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46087</v>
      </c>
      <c r="D1101" s="299" t="s">
        <v>296</v>
      </c>
      <c r="E1101" s="331">
        <v>17.850000000000001</v>
      </c>
      <c r="F1101" s="331"/>
      <c r="G1101" s="333">
        <f t="shared" si="24"/>
        <v>4700.3699999999881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1</v>
      </c>
      <c r="C1102" s="298">
        <v>46087</v>
      </c>
      <c r="D1102" s="299" t="s">
        <v>304</v>
      </c>
      <c r="E1102" s="331">
        <v>112.13</v>
      </c>
      <c r="F1102" s="331"/>
      <c r="G1102" s="333">
        <f t="shared" si="24"/>
        <v>4718.2199999999884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3</v>
      </c>
      <c r="C1103" s="298">
        <v>46087</v>
      </c>
      <c r="D1103" s="299" t="s">
        <v>324</v>
      </c>
      <c r="E1103" s="331">
        <v>7.31</v>
      </c>
      <c r="F1103" s="331"/>
      <c r="G1103" s="333">
        <f t="shared" si="24"/>
        <v>4830.3499999999885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291</v>
      </c>
      <c r="B1104" s="330">
        <v>39</v>
      </c>
      <c r="C1104" s="298">
        <v>46086</v>
      </c>
      <c r="D1104" s="299" t="s">
        <v>292</v>
      </c>
      <c r="E1104" s="331"/>
      <c r="F1104" s="331">
        <v>2763.78</v>
      </c>
      <c r="G1104" s="333">
        <f t="shared" si="24"/>
        <v>4837.6599999999889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4</v>
      </c>
      <c r="C1105" s="298">
        <v>46086</v>
      </c>
      <c r="D1105" s="299" t="s">
        <v>295</v>
      </c>
      <c r="E1105" s="331">
        <v>31.52</v>
      </c>
      <c r="F1105" s="331"/>
      <c r="G1105" s="333">
        <f t="shared" si="24"/>
        <v>2073.8799999999892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46086</v>
      </c>
      <c r="D1106" s="299" t="s">
        <v>358</v>
      </c>
      <c r="E1106" s="331">
        <v>14.86</v>
      </c>
      <c r="F1106" s="331"/>
      <c r="G1106" s="333">
        <f t="shared" si="24"/>
        <v>2105.3999999999892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8</v>
      </c>
      <c r="C1107" s="298">
        <v>46086</v>
      </c>
      <c r="D1107" s="299" t="s">
        <v>409</v>
      </c>
      <c r="E1107" s="331">
        <v>44.99</v>
      </c>
      <c r="F1107" s="331"/>
      <c r="G1107" s="333">
        <f t="shared" si="24"/>
        <v>2120.2599999999893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46085</v>
      </c>
      <c r="D1108" s="299" t="s">
        <v>421</v>
      </c>
      <c r="E1108" s="331">
        <v>15</v>
      </c>
      <c r="F1108" s="331"/>
      <c r="G1108" s="333">
        <f t="shared" si="24"/>
        <v>2165.2499999999891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46085</v>
      </c>
      <c r="D1109" s="299" t="s">
        <v>296</v>
      </c>
      <c r="E1109" s="331">
        <v>10.84</v>
      </c>
      <c r="F1109" s="331"/>
      <c r="G1109" s="333">
        <f t="shared" si="24"/>
        <v>2180.2499999999891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14</v>
      </c>
      <c r="C1110" s="298">
        <v>46085</v>
      </c>
      <c r="D1110" s="299" t="s">
        <v>367</v>
      </c>
      <c r="E1110" s="331">
        <v>68.739999999999995</v>
      </c>
      <c r="F1110" s="331"/>
      <c r="G1110" s="333">
        <f t="shared" si="24"/>
        <v>2191.0899999999892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4</v>
      </c>
      <c r="C1111" s="298">
        <v>46085</v>
      </c>
      <c r="D1111" s="299" t="s">
        <v>310</v>
      </c>
      <c r="E1111" s="331">
        <v>30.67</v>
      </c>
      <c r="F1111" s="331"/>
      <c r="G1111" s="333">
        <f t="shared" si="24"/>
        <v>2259.829999999989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17</v>
      </c>
      <c r="C1112" s="298">
        <v>46085</v>
      </c>
      <c r="D1112" s="299" t="s">
        <v>370</v>
      </c>
      <c r="E1112" s="331">
        <v>99</v>
      </c>
      <c r="F1112" s="331"/>
      <c r="G1112" s="333">
        <f t="shared" si="24"/>
        <v>2290.4999999999891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21</v>
      </c>
      <c r="C1113" s="298">
        <v>46084</v>
      </c>
      <c r="D1113" s="299" t="s">
        <v>194</v>
      </c>
      <c r="E1113" s="331">
        <v>40.72</v>
      </c>
      <c r="F1113" s="331"/>
      <c r="G1113" s="333">
        <f t="shared" si="24"/>
        <v>2389.4999999999891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284</v>
      </c>
      <c r="B1114" s="330">
        <v>36</v>
      </c>
      <c r="C1114" s="298">
        <v>46084</v>
      </c>
      <c r="D1114" s="299" t="s">
        <v>374</v>
      </c>
      <c r="E1114" s="331">
        <v>50</v>
      </c>
      <c r="F1114" s="331"/>
      <c r="G1114" s="333">
        <f t="shared" si="24"/>
        <v>2430.2199999999889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46084</v>
      </c>
      <c r="D1115" s="299" t="s">
        <v>296</v>
      </c>
      <c r="E1115" s="331">
        <v>14.67</v>
      </c>
      <c r="F1115" s="331"/>
      <c r="G1115" s="333">
        <f t="shared" si="24"/>
        <v>2480.2199999999889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46084</v>
      </c>
      <c r="D1116" s="299" t="s">
        <v>296</v>
      </c>
      <c r="E1116" s="331">
        <v>27.42</v>
      </c>
      <c r="F1116" s="331"/>
      <c r="G1116" s="333">
        <f t="shared" si="24"/>
        <v>2494.889999999989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46084</v>
      </c>
      <c r="D1117" s="299" t="s">
        <v>422</v>
      </c>
      <c r="E1117" s="331">
        <v>106.27</v>
      </c>
      <c r="F1117" s="331"/>
      <c r="G1117" s="333">
        <f t="shared" si="24"/>
        <v>2522.309999999989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6</v>
      </c>
      <c r="C1118" s="298">
        <v>46084</v>
      </c>
      <c r="D1118" s="299" t="s">
        <v>422</v>
      </c>
      <c r="E1118" s="331">
        <v>-107</v>
      </c>
      <c r="F1118" s="331"/>
      <c r="G1118" s="333">
        <f t="shared" si="24"/>
        <v>2628.579999999989</v>
      </c>
      <c r="H1118" s="334" t="s">
        <v>298</v>
      </c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46083</v>
      </c>
      <c r="D1119" s="299" t="s">
        <v>301</v>
      </c>
      <c r="E1119" s="331">
        <v>20</v>
      </c>
      <c r="F1119" s="331"/>
      <c r="G1119" s="333">
        <f t="shared" si="24"/>
        <v>2521.579999999989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287</v>
      </c>
      <c r="B1120" s="330" t="s">
        <v>287</v>
      </c>
      <c r="C1120" s="298">
        <v>46083</v>
      </c>
      <c r="D1120" s="299" t="s">
        <v>288</v>
      </c>
      <c r="E1120" s="331">
        <v>185.64</v>
      </c>
      <c r="F1120" s="331">
        <v>185.64</v>
      </c>
      <c r="G1120" s="333">
        <f t="shared" si="24"/>
        <v>2541.579999999989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46083</v>
      </c>
      <c r="D1121" s="299" t="s">
        <v>424</v>
      </c>
      <c r="E1121" s="331">
        <v>70.12</v>
      </c>
      <c r="F1121" s="331"/>
      <c r="G1121" s="333">
        <f t="shared" si="24"/>
        <v>2541.579999999989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17</v>
      </c>
      <c r="C1122" s="298">
        <v>46083</v>
      </c>
      <c r="D1122" s="299" t="s">
        <v>188</v>
      </c>
      <c r="E1122" s="331">
        <v>41.44</v>
      </c>
      <c r="F1122" s="331"/>
      <c r="G1122" s="333">
        <f t="shared" si="24"/>
        <v>2611.6999999999889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8</v>
      </c>
      <c r="C1123" s="298">
        <v>46083</v>
      </c>
      <c r="D1123" s="299" t="s">
        <v>296</v>
      </c>
      <c r="E1123" s="331">
        <v>8.7200000000000006</v>
      </c>
      <c r="F1123" s="331"/>
      <c r="G1123" s="333">
        <f t="shared" si="24"/>
        <v>2653.139999999989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22</v>
      </c>
      <c r="C1124" s="298">
        <v>46082</v>
      </c>
      <c r="D1124" s="299" t="s">
        <v>375</v>
      </c>
      <c r="E1124" s="331">
        <v>6.37</v>
      </c>
      <c r="F1124" s="331"/>
      <c r="G1124" s="333">
        <f t="shared" si="24"/>
        <v>2661.8599999999888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46082</v>
      </c>
      <c r="D1125" s="299" t="s">
        <v>296</v>
      </c>
      <c r="E1125" s="331">
        <v>9.8699999999999992</v>
      </c>
      <c r="F1125" s="331"/>
      <c r="G1125" s="333">
        <f t="shared" si="24"/>
        <v>2668.2299999999886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1</v>
      </c>
      <c r="C1126" s="298">
        <v>46082</v>
      </c>
      <c r="D1126" s="299" t="s">
        <v>311</v>
      </c>
      <c r="E1126" s="331">
        <v>119.55</v>
      </c>
      <c r="F1126" s="331"/>
      <c r="G1126" s="333">
        <f t="shared" si="24"/>
        <v>2678.0999999999885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3</v>
      </c>
      <c r="C1127" s="298">
        <v>46082</v>
      </c>
      <c r="D1127" s="299" t="s">
        <v>348</v>
      </c>
      <c r="E1127" s="331">
        <v>25</v>
      </c>
      <c r="F1127" s="331"/>
      <c r="G1127" s="333">
        <f t="shared" si="24"/>
        <v>2797.6499999999887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46082</v>
      </c>
      <c r="D1128" s="299" t="s">
        <v>304</v>
      </c>
      <c r="E1128" s="331">
        <v>119.17</v>
      </c>
      <c r="F1128" s="331"/>
      <c r="G1128" s="333">
        <f t="shared" si="24"/>
        <v>2822.6499999999887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284</v>
      </c>
      <c r="B1129" s="330">
        <v>37</v>
      </c>
      <c r="C1129" s="298">
        <v>46081</v>
      </c>
      <c r="D1129" s="299" t="s">
        <v>425</v>
      </c>
      <c r="E1129" s="331">
        <v>3764.91</v>
      </c>
      <c r="F1129" s="331"/>
      <c r="G1129" s="333">
        <f t="shared" si="24"/>
        <v>2941.8199999999888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286</v>
      </c>
      <c r="B1130" s="330">
        <v>25</v>
      </c>
      <c r="C1130" s="298">
        <v>46081</v>
      </c>
      <c r="D1130" s="298" t="s">
        <v>204</v>
      </c>
      <c r="E1130" s="331">
        <v>350</v>
      </c>
      <c r="F1130" s="331"/>
      <c r="G1130" s="333">
        <f t="shared" si="24"/>
        <v>6706.7299999999886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286</v>
      </c>
      <c r="B1131" s="330">
        <v>26</v>
      </c>
      <c r="C1131" s="298">
        <v>46081</v>
      </c>
      <c r="D1131" s="298" t="s">
        <v>205</v>
      </c>
      <c r="E1131" s="331">
        <v>320</v>
      </c>
      <c r="F1131" s="331"/>
      <c r="G1131" s="333">
        <f t="shared" si="24"/>
        <v>7056.7299999999886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286</v>
      </c>
      <c r="B1132" s="330">
        <v>27</v>
      </c>
      <c r="C1132" s="298">
        <v>46081</v>
      </c>
      <c r="D1132" s="298" t="s">
        <v>206</v>
      </c>
      <c r="E1132" s="331">
        <v>25</v>
      </c>
      <c r="F1132" s="331"/>
      <c r="G1132" s="333">
        <f t="shared" si="24"/>
        <v>7376.7299999999886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286</v>
      </c>
      <c r="B1133" s="330">
        <v>28</v>
      </c>
      <c r="C1133" s="298">
        <v>46081</v>
      </c>
      <c r="D1133" s="298" t="s">
        <v>207</v>
      </c>
      <c r="E1133" s="331">
        <v>25</v>
      </c>
      <c r="F1133" s="331"/>
      <c r="G1133" s="333">
        <f t="shared" si="24"/>
        <v>7401.7299999999886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286</v>
      </c>
      <c r="B1134" s="330">
        <v>29</v>
      </c>
      <c r="C1134" s="298">
        <v>46081</v>
      </c>
      <c r="D1134" s="298" t="s">
        <v>208</v>
      </c>
      <c r="E1134" s="331">
        <v>45</v>
      </c>
      <c r="F1134" s="331"/>
      <c r="G1134" s="333">
        <f t="shared" si="24"/>
        <v>7426.7299999999886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286</v>
      </c>
      <c r="B1135" s="330">
        <v>30</v>
      </c>
      <c r="C1135" s="298">
        <v>46081</v>
      </c>
      <c r="D1135" s="298" t="s">
        <v>209</v>
      </c>
      <c r="E1135" s="331">
        <v>400</v>
      </c>
      <c r="F1135" s="331"/>
      <c r="G1135" s="333">
        <f t="shared" si="24"/>
        <v>7471.7299999999886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286</v>
      </c>
      <c r="B1136" s="330">
        <v>31</v>
      </c>
      <c r="C1136" s="298">
        <v>46081</v>
      </c>
      <c r="D1136" s="298" t="s">
        <v>210</v>
      </c>
      <c r="E1136" s="331">
        <v>375</v>
      </c>
      <c r="F1136" s="331"/>
      <c r="G1136" s="333">
        <f t="shared" si="24"/>
        <v>7871.7299999999886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286</v>
      </c>
      <c r="B1137" s="330">
        <v>32</v>
      </c>
      <c r="C1137" s="298">
        <v>46081</v>
      </c>
      <c r="D1137" s="298" t="s">
        <v>211</v>
      </c>
      <c r="E1137" s="331">
        <v>100</v>
      </c>
      <c r="F1137" s="331"/>
      <c r="G1137" s="333">
        <f t="shared" si="24"/>
        <v>8246.7299999999886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286</v>
      </c>
      <c r="B1138" s="330">
        <v>33</v>
      </c>
      <c r="C1138" s="298">
        <v>46081</v>
      </c>
      <c r="D1138" s="298" t="s">
        <v>212</v>
      </c>
      <c r="E1138" s="331">
        <v>85</v>
      </c>
      <c r="F1138" s="331"/>
      <c r="G1138" s="333">
        <f t="shared" si="24"/>
        <v>8346.7299999999886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286</v>
      </c>
      <c r="B1139" s="330">
        <v>34</v>
      </c>
      <c r="C1139" s="298">
        <v>46081</v>
      </c>
      <c r="D1139" s="298" t="s">
        <v>213</v>
      </c>
      <c r="E1139" s="331">
        <v>230</v>
      </c>
      <c r="F1139" s="331"/>
      <c r="G1139" s="333">
        <f t="shared" si="24"/>
        <v>8431.7299999999886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286</v>
      </c>
      <c r="B1140" s="330">
        <v>35</v>
      </c>
      <c r="C1140" s="298">
        <v>46081</v>
      </c>
      <c r="D1140" s="298" t="s">
        <v>214</v>
      </c>
      <c r="E1140" s="331">
        <v>45</v>
      </c>
      <c r="F1140" s="331"/>
      <c r="G1140" s="333">
        <f t="shared" si="24"/>
        <v>8661.7299999999886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42</v>
      </c>
      <c r="C1141" s="298">
        <v>46081</v>
      </c>
      <c r="D1141" s="298" t="s">
        <v>200</v>
      </c>
      <c r="E1141" s="331">
        <v>51.19</v>
      </c>
      <c r="F1141" s="331"/>
      <c r="G1141" s="333">
        <f t="shared" si="24"/>
        <v>8706.7299999999886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43</v>
      </c>
      <c r="C1142" s="298">
        <v>46081</v>
      </c>
      <c r="D1142" s="298" t="s">
        <v>201</v>
      </c>
      <c r="E1142" s="331">
        <v>37.17</v>
      </c>
      <c r="F1142" s="331"/>
      <c r="G1142" s="333">
        <f t="shared" si="24"/>
        <v>8757.9199999999892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10</v>
      </c>
      <c r="C1143" s="298">
        <v>46081</v>
      </c>
      <c r="D1143" s="298" t="s">
        <v>176</v>
      </c>
      <c r="E1143" s="331">
        <v>17.899999999999999</v>
      </c>
      <c r="F1143" s="331"/>
      <c r="G1143" s="333">
        <f t="shared" si="24"/>
        <v>8795.0899999999892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46080</v>
      </c>
      <c r="D1144" s="298" t="s">
        <v>358</v>
      </c>
      <c r="E1144" s="331">
        <v>11.17</v>
      </c>
      <c r="F1144" s="331"/>
      <c r="G1144" s="333">
        <f t="shared" si="24"/>
        <v>8812.9899999999889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46080</v>
      </c>
      <c r="D1145" s="299" t="s">
        <v>426</v>
      </c>
      <c r="E1145" s="331">
        <v>25</v>
      </c>
      <c r="F1145" s="331"/>
      <c r="G1145" s="333">
        <f t="shared" si="24"/>
        <v>8824.1599999999889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46080</v>
      </c>
      <c r="D1146" s="299" t="s">
        <v>358</v>
      </c>
      <c r="E1146" s="331">
        <v>22.84</v>
      </c>
      <c r="F1146" s="331"/>
      <c r="G1146" s="333">
        <f t="shared" si="24"/>
        <v>8849.1599999999889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6</v>
      </c>
      <c r="C1147" s="298">
        <v>46080</v>
      </c>
      <c r="D1147" s="299" t="s">
        <v>427</v>
      </c>
      <c r="E1147" s="331">
        <v>-88</v>
      </c>
      <c r="F1147" s="331"/>
      <c r="G1147" s="333">
        <f t="shared" si="24"/>
        <v>8871.9999999999891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291</v>
      </c>
      <c r="B1148" s="330">
        <v>38</v>
      </c>
      <c r="C1148" s="298">
        <v>46080</v>
      </c>
      <c r="D1148" s="299" t="s">
        <v>293</v>
      </c>
      <c r="E1148" s="331"/>
      <c r="F1148" s="331">
        <v>4278.1499999999996</v>
      </c>
      <c r="G1148" s="333">
        <f t="shared" si="24"/>
        <v>8783.9999999999891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46080</v>
      </c>
      <c r="D1149" s="299" t="s">
        <v>428</v>
      </c>
      <c r="E1149" s="331">
        <v>25.93</v>
      </c>
      <c r="F1149" s="331"/>
      <c r="G1149" s="333">
        <f t="shared" si="24"/>
        <v>4505.8499999999904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4</v>
      </c>
      <c r="C1150" s="298">
        <v>46079</v>
      </c>
      <c r="D1150" s="299" t="s">
        <v>310</v>
      </c>
      <c r="E1150" s="331">
        <v>29.84</v>
      </c>
      <c r="F1150" s="331"/>
      <c r="G1150" s="333">
        <f t="shared" si="24"/>
        <v>4531.7799999999907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5</v>
      </c>
      <c r="C1151" s="298">
        <v>46079</v>
      </c>
      <c r="D1151" s="299" t="s">
        <v>429</v>
      </c>
      <c r="E1151" s="331">
        <v>103.25</v>
      </c>
      <c r="F1151" s="331"/>
      <c r="G1151" s="333">
        <f t="shared" si="24"/>
        <v>4561.6199999999908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8</v>
      </c>
      <c r="C1152" s="298">
        <v>46079</v>
      </c>
      <c r="D1152" s="299" t="s">
        <v>357</v>
      </c>
      <c r="E1152" s="331">
        <v>26.02</v>
      </c>
      <c r="F1152" s="331"/>
      <c r="G1152" s="333">
        <f t="shared" si="24"/>
        <v>4664.8699999999908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24</v>
      </c>
      <c r="C1153" s="298">
        <v>46079</v>
      </c>
      <c r="D1153" s="299" t="s">
        <v>860</v>
      </c>
      <c r="E1153" s="331">
        <v>84.83</v>
      </c>
      <c r="F1153" s="331"/>
      <c r="G1153" s="333">
        <f t="shared" si="24"/>
        <v>4690.8899999999912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46079</v>
      </c>
      <c r="D1154" s="299" t="s">
        <v>296</v>
      </c>
      <c r="E1154" s="331">
        <v>17.87</v>
      </c>
      <c r="F1154" s="331"/>
      <c r="G1154" s="333">
        <f t="shared" si="24"/>
        <v>4775.7199999999912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5</v>
      </c>
      <c r="C1155" s="298">
        <v>46079</v>
      </c>
      <c r="D1155" s="299" t="s">
        <v>430</v>
      </c>
      <c r="E1155" s="331">
        <v>123.64</v>
      </c>
      <c r="F1155" s="331"/>
      <c r="G1155" s="333">
        <f t="shared" si="24"/>
        <v>4793.5899999999911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8</v>
      </c>
      <c r="C1156" s="298">
        <v>46078</v>
      </c>
      <c r="D1156" s="299" t="s">
        <v>319</v>
      </c>
      <c r="E1156" s="331">
        <v>18.5</v>
      </c>
      <c r="F1156" s="331"/>
      <c r="G1156" s="333">
        <f t="shared" si="24"/>
        <v>4917.2299999999914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4</v>
      </c>
      <c r="C1157" s="298">
        <v>46078</v>
      </c>
      <c r="D1157" s="299" t="s">
        <v>296</v>
      </c>
      <c r="E1157" s="331">
        <v>50.96</v>
      </c>
      <c r="F1157" s="331"/>
      <c r="G1157" s="333">
        <f t="shared" si="24"/>
        <v>4935.7299999999914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8</v>
      </c>
      <c r="C1158" s="298">
        <v>46078</v>
      </c>
      <c r="D1158" s="299" t="s">
        <v>296</v>
      </c>
      <c r="E1158" s="331">
        <v>11.28</v>
      </c>
      <c r="F1158" s="331"/>
      <c r="G1158" s="333">
        <f t="shared" si="24"/>
        <v>4986.6899999999914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12</v>
      </c>
      <c r="C1159" s="298">
        <v>46078</v>
      </c>
      <c r="D1159" s="299" t="s">
        <v>314</v>
      </c>
      <c r="E1159" s="331">
        <v>204.47</v>
      </c>
      <c r="F1159" s="331"/>
      <c r="G1159" s="333">
        <f t="shared" si="24"/>
        <v>4997.9699999999912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8</v>
      </c>
      <c r="C1160" s="298">
        <v>46078</v>
      </c>
      <c r="D1160" s="299" t="s">
        <v>308</v>
      </c>
      <c r="E1160" s="331">
        <v>47.99</v>
      </c>
      <c r="F1160" s="331"/>
      <c r="G1160" s="333">
        <f t="shared" si="24"/>
        <v>5202.4399999999914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1</v>
      </c>
      <c r="C1161" s="298">
        <v>46078</v>
      </c>
      <c r="D1161" s="299" t="s">
        <v>304</v>
      </c>
      <c r="E1161" s="331">
        <v>19.09</v>
      </c>
      <c r="F1161" s="331"/>
      <c r="G1161" s="333">
        <f t="shared" si="24"/>
        <v>5250.4299999999912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23</v>
      </c>
      <c r="C1162" s="298">
        <v>46076</v>
      </c>
      <c r="D1162" s="299" t="s">
        <v>67</v>
      </c>
      <c r="E1162" s="331">
        <v>650.88</v>
      </c>
      <c r="F1162" s="331"/>
      <c r="G1162" s="333">
        <f t="shared" si="24"/>
        <v>5269.5199999999913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6</v>
      </c>
      <c r="C1163" s="298">
        <v>46076</v>
      </c>
      <c r="D1163" s="299" t="s">
        <v>351</v>
      </c>
      <c r="E1163" s="331">
        <v>35</v>
      </c>
      <c r="F1163" s="331"/>
      <c r="G1163" s="333">
        <f t="shared" si="24"/>
        <v>5920.3999999999915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46076</v>
      </c>
      <c r="D1164" s="299" t="s">
        <v>306</v>
      </c>
      <c r="E1164" s="331">
        <v>128.97999999999999</v>
      </c>
      <c r="F1164" s="331"/>
      <c r="G1164" s="333">
        <f t="shared" si="24"/>
        <v>5955.3999999999915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1</v>
      </c>
      <c r="C1165" s="298">
        <v>46076</v>
      </c>
      <c r="D1165" s="299" t="s">
        <v>320</v>
      </c>
      <c r="E1165" s="331">
        <v>52.55</v>
      </c>
      <c r="F1165" s="331"/>
      <c r="G1165" s="333">
        <f t="shared" si="24"/>
        <v>6084.379999999991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3</v>
      </c>
      <c r="C1166" s="298">
        <v>46075</v>
      </c>
      <c r="D1166" s="299" t="s">
        <v>348</v>
      </c>
      <c r="E1166" s="331">
        <v>13.76</v>
      </c>
      <c r="F1166" s="331"/>
      <c r="G1166" s="333">
        <f t="shared" si="24"/>
        <v>6136.9299999999912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46075</v>
      </c>
      <c r="D1167" s="299" t="s">
        <v>311</v>
      </c>
      <c r="E1167" s="331">
        <v>187.64</v>
      </c>
      <c r="F1167" s="331"/>
      <c r="G1167" s="333">
        <f t="shared" si="24"/>
        <v>6150.6899999999914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1</v>
      </c>
      <c r="C1168" s="298">
        <v>46074</v>
      </c>
      <c r="D1168" s="299" t="s">
        <v>393</v>
      </c>
      <c r="E1168" s="331">
        <v>75.78</v>
      </c>
      <c r="F1168" s="331"/>
      <c r="G1168" s="333">
        <f t="shared" si="24"/>
        <v>6338.3299999999917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2</v>
      </c>
      <c r="C1169" s="298">
        <v>46074</v>
      </c>
      <c r="D1169" s="299" t="s">
        <v>392</v>
      </c>
      <c r="E1169" s="331">
        <v>27.41</v>
      </c>
      <c r="F1169" s="331"/>
      <c r="G1169" s="333">
        <f t="shared" si="24"/>
        <v>6414.1099999999915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4</v>
      </c>
      <c r="C1170" s="298">
        <v>46074</v>
      </c>
      <c r="D1170" s="299" t="s">
        <v>431</v>
      </c>
      <c r="E1170" s="331">
        <v>32.049999999999997</v>
      </c>
      <c r="F1170" s="331"/>
      <c r="G1170" s="333">
        <f t="shared" si="24"/>
        <v>6441.5199999999913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2</v>
      </c>
      <c r="C1171" s="298">
        <v>46074</v>
      </c>
      <c r="D1171" s="299" t="s">
        <v>358</v>
      </c>
      <c r="E1171" s="331">
        <v>9.4700000000000006</v>
      </c>
      <c r="F1171" s="331"/>
      <c r="G1171" s="333">
        <f t="shared" si="24"/>
        <v>6473.5699999999915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46073</v>
      </c>
      <c r="D1172" s="299" t="s">
        <v>296</v>
      </c>
      <c r="E1172" s="331">
        <v>14.47</v>
      </c>
      <c r="F1172" s="331"/>
      <c r="G1172" s="333">
        <f t="shared" si="24"/>
        <v>6483.0399999999918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3</v>
      </c>
      <c r="C1173" s="298">
        <v>46073</v>
      </c>
      <c r="D1173" s="299" t="s">
        <v>355</v>
      </c>
      <c r="E1173" s="331">
        <v>11.97</v>
      </c>
      <c r="F1173" s="331"/>
      <c r="G1173" s="333">
        <f t="shared" si="24"/>
        <v>6497.509999999992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46073</v>
      </c>
      <c r="D1174" s="299" t="s">
        <v>355</v>
      </c>
      <c r="E1174" s="331">
        <v>59.88</v>
      </c>
      <c r="F1174" s="331"/>
      <c r="G1174" s="333">
        <f t="shared" si="24"/>
        <v>6509.4799999999923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46073</v>
      </c>
      <c r="D1175" s="299" t="s">
        <v>418</v>
      </c>
      <c r="E1175" s="331">
        <v>19.57</v>
      </c>
      <c r="F1175" s="331"/>
      <c r="G1175" s="333">
        <f t="shared" si="24"/>
        <v>6569.3599999999924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22</v>
      </c>
      <c r="C1176" s="298">
        <v>46073</v>
      </c>
      <c r="D1176" s="299" t="s">
        <v>323</v>
      </c>
      <c r="E1176" s="331">
        <v>20.22</v>
      </c>
      <c r="F1176" s="331"/>
      <c r="G1176" s="333">
        <f t="shared" si="24"/>
        <v>6588.9299999999921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46073</v>
      </c>
      <c r="D1177" s="299" t="s">
        <v>358</v>
      </c>
      <c r="E1177" s="331">
        <v>5.3</v>
      </c>
      <c r="F1177" s="331"/>
      <c r="G1177" s="333">
        <f t="shared" si="24"/>
        <v>6609.1499999999924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3</v>
      </c>
      <c r="C1178" s="298">
        <v>46073</v>
      </c>
      <c r="D1178" s="299" t="s">
        <v>324</v>
      </c>
      <c r="E1178" s="331">
        <v>8.1300000000000008</v>
      </c>
      <c r="F1178" s="331"/>
      <c r="G1178" s="333">
        <f t="shared" si="24"/>
        <v>6614.4499999999925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4</v>
      </c>
      <c r="C1179" s="298">
        <v>46073</v>
      </c>
      <c r="D1179" s="299" t="s">
        <v>310</v>
      </c>
      <c r="E1179" s="331">
        <v>32.43</v>
      </c>
      <c r="F1179" s="331"/>
      <c r="G1179" s="333">
        <f t="shared" si="24"/>
        <v>6622.5799999999927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8</v>
      </c>
      <c r="C1180" s="298">
        <v>46073</v>
      </c>
      <c r="D1180" s="299" t="s">
        <v>432</v>
      </c>
      <c r="E1180" s="331">
        <v>98.65</v>
      </c>
      <c r="F1180" s="331"/>
      <c r="G1180" s="333">
        <f t="shared" si="24"/>
        <v>6655.0099999999929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6</v>
      </c>
      <c r="C1181" s="298">
        <v>46072</v>
      </c>
      <c r="D1181" s="299" t="s">
        <v>300</v>
      </c>
      <c r="E1181" s="331">
        <v>30.87</v>
      </c>
      <c r="F1181" s="331"/>
      <c r="G1181" s="333">
        <f t="shared" si="24"/>
        <v>6753.6599999999926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6</v>
      </c>
      <c r="C1182" s="298">
        <v>46072</v>
      </c>
      <c r="D1182" s="299" t="s">
        <v>300</v>
      </c>
      <c r="E1182" s="331">
        <v>15.96</v>
      </c>
      <c r="F1182" s="331"/>
      <c r="G1182" s="333">
        <f t="shared" si="24"/>
        <v>6784.5299999999925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46072</v>
      </c>
      <c r="D1183" s="299" t="s">
        <v>296</v>
      </c>
      <c r="E1183" s="331">
        <v>17.36</v>
      </c>
      <c r="F1183" s="331"/>
      <c r="G1183" s="333">
        <f t="shared" si="24"/>
        <v>6800.4899999999925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22</v>
      </c>
      <c r="C1184" s="298">
        <v>46072</v>
      </c>
      <c r="D1184" s="299" t="s">
        <v>328</v>
      </c>
      <c r="E1184" s="331">
        <v>7.46</v>
      </c>
      <c r="F1184" s="331"/>
      <c r="G1184" s="333">
        <f t="shared" si="24"/>
        <v>6817.8499999999922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291</v>
      </c>
      <c r="B1185" s="330">
        <v>39</v>
      </c>
      <c r="C1185" s="298">
        <v>46072</v>
      </c>
      <c r="D1185" s="299" t="s">
        <v>292</v>
      </c>
      <c r="E1185" s="331"/>
      <c r="F1185" s="331">
        <v>2763.77</v>
      </c>
      <c r="G1185" s="333">
        <f t="shared" si="24"/>
        <v>6825.3099999999922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335</v>
      </c>
      <c r="B1186" s="330" t="s">
        <v>335</v>
      </c>
      <c r="C1186" s="298">
        <v>46071</v>
      </c>
      <c r="D1186" s="299" t="s">
        <v>336</v>
      </c>
      <c r="E1186" s="331">
        <v>182.55</v>
      </c>
      <c r="F1186" s="331"/>
      <c r="G1186" s="333">
        <f t="shared" si="24"/>
        <v>4061.5399999999927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15</v>
      </c>
      <c r="C1187" s="298">
        <v>46071</v>
      </c>
      <c r="D1187" s="299" t="s">
        <v>185</v>
      </c>
      <c r="E1187" s="331">
        <v>188.16</v>
      </c>
      <c r="F1187" s="331"/>
      <c r="G1187" s="333">
        <f t="shared" si="24"/>
        <v>4244.0899999999929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291</v>
      </c>
      <c r="B1188" s="330">
        <v>40</v>
      </c>
      <c r="C1188" s="298">
        <v>46071</v>
      </c>
      <c r="D1188" s="299" t="s">
        <v>316</v>
      </c>
      <c r="E1188" s="331"/>
      <c r="F1188" s="331">
        <v>1281.58</v>
      </c>
      <c r="G1188" s="333">
        <f t="shared" si="24"/>
        <v>4432.2499999999927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6</v>
      </c>
      <c r="C1189" s="298">
        <v>46071</v>
      </c>
      <c r="D1189" s="299" t="s">
        <v>433</v>
      </c>
      <c r="E1189" s="331">
        <v>-146</v>
      </c>
      <c r="F1189" s="331"/>
      <c r="G1189" s="333">
        <f t="shared" si="24"/>
        <v>3150.6699999999933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46071</v>
      </c>
      <c r="D1190" s="299" t="s">
        <v>434</v>
      </c>
      <c r="E1190" s="331">
        <v>-13</v>
      </c>
      <c r="F1190" s="331"/>
      <c r="G1190" s="333">
        <f t="shared" si="24"/>
        <v>3004.6699999999933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335</v>
      </c>
      <c r="B1191" s="330" t="s">
        <v>335</v>
      </c>
      <c r="C1191" s="298">
        <v>46071</v>
      </c>
      <c r="D1191" s="299" t="s">
        <v>460</v>
      </c>
      <c r="E1191" s="331"/>
      <c r="F1191" s="331">
        <v>191</v>
      </c>
      <c r="G1191" s="333">
        <f t="shared" si="24"/>
        <v>2991.6699999999933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6</v>
      </c>
      <c r="C1192" s="298">
        <v>46071</v>
      </c>
      <c r="D1192" s="299" t="s">
        <v>300</v>
      </c>
      <c r="E1192" s="331">
        <v>43.63</v>
      </c>
      <c r="F1192" s="331"/>
      <c r="G1192" s="333">
        <f t="shared" si="24"/>
        <v>2800.6699999999933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6</v>
      </c>
      <c r="C1193" s="298">
        <v>46071</v>
      </c>
      <c r="D1193" s="299" t="s">
        <v>300</v>
      </c>
      <c r="E1193" s="331">
        <v>10.64</v>
      </c>
      <c r="F1193" s="331"/>
      <c r="G1193" s="333">
        <f t="shared" si="24"/>
        <v>2844.2999999999934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8</v>
      </c>
      <c r="C1194" s="298">
        <v>46071</v>
      </c>
      <c r="D1194" s="299" t="s">
        <v>296</v>
      </c>
      <c r="E1194" s="331">
        <v>14.87</v>
      </c>
      <c r="F1194" s="331"/>
      <c r="G1194" s="333">
        <f t="shared" si="24"/>
        <v>2854.9399999999932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46071</v>
      </c>
      <c r="D1195" s="299" t="s">
        <v>295</v>
      </c>
      <c r="E1195" s="331">
        <v>12.99</v>
      </c>
      <c r="F1195" s="331"/>
      <c r="G1195" s="333">
        <f t="shared" si="24"/>
        <v>2869.8099999999931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46071</v>
      </c>
      <c r="D1196" s="299" t="s">
        <v>295</v>
      </c>
      <c r="E1196" s="331">
        <v>29.47</v>
      </c>
      <c r="F1196" s="331"/>
      <c r="G1196" s="333">
        <f t="shared" si="24"/>
        <v>2882.7999999999929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22</v>
      </c>
      <c r="C1197" s="298">
        <v>46071</v>
      </c>
      <c r="D1197" s="299" t="s">
        <v>401</v>
      </c>
      <c r="E1197" s="331">
        <v>13.84</v>
      </c>
      <c r="F1197" s="331"/>
      <c r="G1197" s="333">
        <f t="shared" si="24"/>
        <v>2912.2699999999927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46071</v>
      </c>
      <c r="D1198" s="299" t="s">
        <v>435</v>
      </c>
      <c r="E1198" s="331">
        <v>64.569999999999993</v>
      </c>
      <c r="F1198" s="331"/>
      <c r="G1198" s="333">
        <f t="shared" si="24"/>
        <v>2926.1099999999929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21</v>
      </c>
      <c r="C1199" s="298">
        <v>46070</v>
      </c>
      <c r="D1199" s="299" t="s">
        <v>194</v>
      </c>
      <c r="E1199" s="331">
        <v>81</v>
      </c>
      <c r="F1199" s="331"/>
      <c r="G1199" s="333">
        <f t="shared" si="24"/>
        <v>2990.679999999993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46070</v>
      </c>
      <c r="D1200" s="299" t="s">
        <v>384</v>
      </c>
      <c r="E1200" s="331">
        <v>81.41</v>
      </c>
      <c r="F1200" s="331"/>
      <c r="G1200" s="333">
        <f t="shared" si="24"/>
        <v>3071.679999999993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6</v>
      </c>
      <c r="C1201" s="298">
        <v>46070</v>
      </c>
      <c r="D1201" s="299" t="s">
        <v>300</v>
      </c>
      <c r="E1201" s="331">
        <v>113.74</v>
      </c>
      <c r="F1201" s="331"/>
      <c r="G1201" s="333">
        <f t="shared" si="24"/>
        <v>3153.0899999999929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43</v>
      </c>
      <c r="C1202" s="298">
        <v>46070</v>
      </c>
      <c r="D1202" s="299" t="s">
        <v>333</v>
      </c>
      <c r="E1202" s="331">
        <v>29.8</v>
      </c>
      <c r="F1202" s="331"/>
      <c r="G1202" s="333">
        <f t="shared" si="24"/>
        <v>3266.8299999999927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42</v>
      </c>
      <c r="C1203" s="298">
        <v>46070</v>
      </c>
      <c r="D1203" s="299" t="s">
        <v>333</v>
      </c>
      <c r="E1203" s="331">
        <v>37.25</v>
      </c>
      <c r="F1203" s="331"/>
      <c r="G1203" s="333">
        <f t="shared" si="24"/>
        <v>3296.6299999999928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46070</v>
      </c>
      <c r="D1204" s="299" t="s">
        <v>424</v>
      </c>
      <c r="E1204" s="331">
        <v>7.97</v>
      </c>
      <c r="F1204" s="331"/>
      <c r="G1204" s="333">
        <f t="shared" si="24"/>
        <v>3333.8799999999928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17</v>
      </c>
      <c r="C1205" s="298">
        <v>46070</v>
      </c>
      <c r="D1205" s="299" t="s">
        <v>188</v>
      </c>
      <c r="E1205" s="331">
        <v>42.65</v>
      </c>
      <c r="F1205" s="331"/>
      <c r="G1205" s="333">
        <f t="shared" si="24"/>
        <v>3341.8499999999926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46070</v>
      </c>
      <c r="D1206" s="299" t="s">
        <v>436</v>
      </c>
      <c r="E1206" s="331">
        <v>40</v>
      </c>
      <c r="F1206" s="331"/>
      <c r="G1206" s="333">
        <f t="shared" si="24"/>
        <v>3384.4999999999927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11</v>
      </c>
      <c r="C1207" s="298">
        <v>46070</v>
      </c>
      <c r="D1207" s="299" t="s">
        <v>178</v>
      </c>
      <c r="E1207" s="331">
        <v>480.91</v>
      </c>
      <c r="F1207" s="331"/>
      <c r="G1207" s="333">
        <f t="shared" si="24"/>
        <v>3424.4999999999927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23</v>
      </c>
      <c r="C1208" s="298">
        <v>46070</v>
      </c>
      <c r="D1208" s="299" t="s">
        <v>63</v>
      </c>
      <c r="E1208" s="331">
        <v>529.46</v>
      </c>
      <c r="F1208" s="331"/>
      <c r="G1208" s="333">
        <f t="shared" si="24"/>
        <v>3905.4099999999926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46069</v>
      </c>
      <c r="D1209" s="299" t="s">
        <v>324</v>
      </c>
      <c r="E1209" s="331">
        <v>16.079999999999998</v>
      </c>
      <c r="F1209" s="331"/>
      <c r="G1209" s="333">
        <f t="shared" si="24"/>
        <v>4434.8699999999926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6</v>
      </c>
      <c r="C1210" s="298">
        <v>46069</v>
      </c>
      <c r="D1210" s="299" t="s">
        <v>300</v>
      </c>
      <c r="E1210" s="331">
        <v>21.17</v>
      </c>
      <c r="F1210" s="331"/>
      <c r="G1210" s="333">
        <f t="shared" si="24"/>
        <v>4450.9499999999925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46069</v>
      </c>
      <c r="D1211" s="299" t="s">
        <v>300</v>
      </c>
      <c r="E1211" s="331">
        <v>17.03</v>
      </c>
      <c r="F1211" s="331"/>
      <c r="G1211" s="333">
        <f t="shared" si="24"/>
        <v>4472.1199999999926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46069</v>
      </c>
      <c r="D1212" s="299" t="s">
        <v>296</v>
      </c>
      <c r="E1212" s="331">
        <v>18.309999999999999</v>
      </c>
      <c r="F1212" s="331"/>
      <c r="G1212" s="333">
        <f t="shared" si="24"/>
        <v>4489.1499999999924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46069</v>
      </c>
      <c r="D1213" s="299" t="s">
        <v>301</v>
      </c>
      <c r="E1213" s="331">
        <v>19.3</v>
      </c>
      <c r="F1213" s="331"/>
      <c r="G1213" s="333">
        <f t="shared" si="24"/>
        <v>4507.4599999999928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6</v>
      </c>
      <c r="C1214" s="298">
        <v>46069</v>
      </c>
      <c r="D1214" s="299" t="s">
        <v>397</v>
      </c>
      <c r="E1214" s="331">
        <v>24.67</v>
      </c>
      <c r="F1214" s="331"/>
      <c r="G1214" s="333">
        <f t="shared" si="24"/>
        <v>4526.7599999999929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287</v>
      </c>
      <c r="B1215" s="330" t="s">
        <v>287</v>
      </c>
      <c r="C1215" s="298">
        <v>46069</v>
      </c>
      <c r="D1215" s="299" t="s">
        <v>397</v>
      </c>
      <c r="E1215" s="331">
        <v>152.41999999999999</v>
      </c>
      <c r="F1215" s="331">
        <v>152.41999999999999</v>
      </c>
      <c r="G1215" s="333">
        <f t="shared" si="24"/>
        <v>4551.429999999993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46068</v>
      </c>
      <c r="D1216" s="299" t="s">
        <v>437</v>
      </c>
      <c r="E1216" s="331">
        <v>233.83</v>
      </c>
      <c r="F1216" s="331"/>
      <c r="G1216" s="333">
        <f t="shared" si="24"/>
        <v>4551.429999999993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46068</v>
      </c>
      <c r="D1217" s="299" t="s">
        <v>326</v>
      </c>
      <c r="E1217" s="331">
        <v>50.87</v>
      </c>
      <c r="F1217" s="331"/>
      <c r="G1217" s="333">
        <f t="shared" si="24"/>
        <v>4785.2599999999929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46068</v>
      </c>
      <c r="D1218" s="299" t="s">
        <v>438</v>
      </c>
      <c r="E1218" s="331">
        <v>16</v>
      </c>
      <c r="F1218" s="331"/>
      <c r="G1218" s="333">
        <f t="shared" si="24"/>
        <v>4836.1299999999928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46068</v>
      </c>
      <c r="D1219" s="299" t="s">
        <v>353</v>
      </c>
      <c r="E1219" s="331">
        <v>30</v>
      </c>
      <c r="F1219" s="331"/>
      <c r="G1219" s="333">
        <f t="shared" si="24"/>
        <v>4852.1299999999928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6</v>
      </c>
      <c r="C1220" s="298">
        <v>46068</v>
      </c>
      <c r="D1220" s="299" t="s">
        <v>306</v>
      </c>
      <c r="E1220" s="331">
        <v>76</v>
      </c>
      <c r="F1220" s="331"/>
      <c r="G1220" s="333">
        <f t="shared" si="24"/>
        <v>4882.1299999999928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3</v>
      </c>
      <c r="C1221" s="298">
        <v>46068</v>
      </c>
      <c r="D1221" s="299" t="s">
        <v>348</v>
      </c>
      <c r="E1221" s="331">
        <v>3.59</v>
      </c>
      <c r="F1221" s="331"/>
      <c r="G1221" s="333">
        <f t="shared" si="24"/>
        <v>4958.1299999999928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6</v>
      </c>
      <c r="C1222" s="298">
        <v>46068</v>
      </c>
      <c r="D1222" s="299" t="s">
        <v>439</v>
      </c>
      <c r="E1222" s="331">
        <v>70</v>
      </c>
      <c r="F1222" s="331"/>
      <c r="G1222" s="333">
        <f t="shared" si="24"/>
        <v>4961.719999999993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8</v>
      </c>
      <c r="C1223" s="298">
        <v>46068</v>
      </c>
      <c r="D1223" s="299" t="s">
        <v>440</v>
      </c>
      <c r="E1223" s="331">
        <v>175</v>
      </c>
      <c r="F1223" s="331"/>
      <c r="G1223" s="333">
        <f t="shared" si="24"/>
        <v>5031.719999999993</v>
      </c>
      <c r="H1223" s="334" t="s">
        <v>298</v>
      </c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46067</v>
      </c>
      <c r="D1224" s="299" t="s">
        <v>319</v>
      </c>
      <c r="E1224" s="331">
        <v>13.09</v>
      </c>
      <c r="F1224" s="331"/>
      <c r="G1224" s="333">
        <f t="shared" si="24"/>
        <v>5206.719999999993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3</v>
      </c>
      <c r="C1225" s="298">
        <v>46067</v>
      </c>
      <c r="D1225" s="299" t="s">
        <v>296</v>
      </c>
      <c r="E1225" s="331">
        <v>7.56</v>
      </c>
      <c r="F1225" s="331"/>
      <c r="G1225" s="333">
        <f t="shared" si="24"/>
        <v>5219.8099999999931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4</v>
      </c>
      <c r="C1226" s="298">
        <v>46067</v>
      </c>
      <c r="D1226" s="299" t="s">
        <v>296</v>
      </c>
      <c r="E1226" s="331">
        <v>32.409999999999997</v>
      </c>
      <c r="F1226" s="331"/>
      <c r="G1226" s="333">
        <f t="shared" si="24"/>
        <v>5227.3699999999935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5</v>
      </c>
      <c r="C1227" s="298">
        <v>46067</v>
      </c>
      <c r="D1227" s="299" t="s">
        <v>441</v>
      </c>
      <c r="E1227" s="331">
        <v>400</v>
      </c>
      <c r="F1227" s="331"/>
      <c r="G1227" s="333">
        <f t="shared" si="24"/>
        <v>5259.7799999999934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8</v>
      </c>
      <c r="C1228" s="298">
        <v>46066</v>
      </c>
      <c r="D1228" s="299" t="s">
        <v>319</v>
      </c>
      <c r="E1228" s="331">
        <v>41.51</v>
      </c>
      <c r="F1228" s="331"/>
      <c r="G1228" s="333">
        <f t="shared" si="24"/>
        <v>5659.7799999999934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46066</v>
      </c>
      <c r="D1229" s="299" t="s">
        <v>296</v>
      </c>
      <c r="E1229" s="331">
        <v>21.55</v>
      </c>
      <c r="F1229" s="331"/>
      <c r="G1229" s="333">
        <f t="shared" si="24"/>
        <v>5701.2899999999936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46066</v>
      </c>
      <c r="D1230" s="299" t="s">
        <v>358</v>
      </c>
      <c r="E1230" s="331">
        <v>12.45</v>
      </c>
      <c r="F1230" s="331"/>
      <c r="G1230" s="333">
        <f t="shared" si="24"/>
        <v>5722.8399999999938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287</v>
      </c>
      <c r="B1231" s="330" t="s">
        <v>287</v>
      </c>
      <c r="C1231" s="298">
        <v>46066</v>
      </c>
      <c r="D1231" s="299" t="s">
        <v>397</v>
      </c>
      <c r="E1231" s="331">
        <v>91.38</v>
      </c>
      <c r="F1231" s="331">
        <v>91.38</v>
      </c>
      <c r="G1231" s="333">
        <f t="shared" si="24"/>
        <v>5735.2899999999936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1</v>
      </c>
      <c r="C1232" s="298">
        <v>46066</v>
      </c>
      <c r="D1232" s="299" t="s">
        <v>311</v>
      </c>
      <c r="E1232" s="331">
        <v>16.48</v>
      </c>
      <c r="F1232" s="331"/>
      <c r="G1232" s="333">
        <f t="shared" si="24"/>
        <v>5735.2899999999936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46066</v>
      </c>
      <c r="D1233" s="299" t="s">
        <v>428</v>
      </c>
      <c r="E1233" s="331">
        <v>12.76</v>
      </c>
      <c r="F1233" s="331"/>
      <c r="G1233" s="333">
        <f t="shared" si="24"/>
        <v>5751.7699999999932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4</v>
      </c>
      <c r="C1234" s="298">
        <v>46066</v>
      </c>
      <c r="D1234" s="299" t="s">
        <v>329</v>
      </c>
      <c r="E1234" s="331">
        <v>37.9</v>
      </c>
      <c r="F1234" s="331"/>
      <c r="G1234" s="333">
        <f t="shared" si="24"/>
        <v>5764.5299999999934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291</v>
      </c>
      <c r="B1235" s="330">
        <v>40</v>
      </c>
      <c r="C1235" s="298">
        <v>46066</v>
      </c>
      <c r="D1235" s="299" t="s">
        <v>316</v>
      </c>
      <c r="E1235" s="331"/>
      <c r="F1235" s="331">
        <v>427.18</v>
      </c>
      <c r="G1235" s="333">
        <f t="shared" si="24"/>
        <v>5802.429999999993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291</v>
      </c>
      <c r="B1236" s="330">
        <v>38</v>
      </c>
      <c r="C1236" s="298">
        <v>46066</v>
      </c>
      <c r="D1236" s="299" t="s">
        <v>293</v>
      </c>
      <c r="E1236" s="331"/>
      <c r="F1236" s="331">
        <v>4278.16</v>
      </c>
      <c r="G1236" s="333">
        <f t="shared" si="24"/>
        <v>5375.2499999999927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8</v>
      </c>
      <c r="C1237" s="298">
        <v>46065</v>
      </c>
      <c r="D1237" s="299" t="s">
        <v>357</v>
      </c>
      <c r="E1237" s="331">
        <v>111.36</v>
      </c>
      <c r="F1237" s="331"/>
      <c r="G1237" s="333">
        <f t="shared" si="24"/>
        <v>1097.0899999999931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6</v>
      </c>
      <c r="C1238" s="298">
        <v>46065</v>
      </c>
      <c r="D1238" s="299" t="s">
        <v>442</v>
      </c>
      <c r="E1238" s="331">
        <v>16</v>
      </c>
      <c r="F1238" s="331"/>
      <c r="G1238" s="333">
        <f t="shared" si="24"/>
        <v>1208.449999999993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6</v>
      </c>
      <c r="C1239" s="298">
        <v>46065</v>
      </c>
      <c r="D1239" s="299" t="s">
        <v>300</v>
      </c>
      <c r="E1239" s="331">
        <v>29.81</v>
      </c>
      <c r="F1239" s="331"/>
      <c r="G1239" s="333">
        <f t="shared" si="24"/>
        <v>1224.449999999993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19</v>
      </c>
      <c r="C1240" s="298">
        <v>46065</v>
      </c>
      <c r="D1240" s="299" t="s">
        <v>191</v>
      </c>
      <c r="E1240" s="331">
        <v>200</v>
      </c>
      <c r="F1240" s="331"/>
      <c r="G1240" s="333">
        <f t="shared" si="24"/>
        <v>1254.2599999999929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46065</v>
      </c>
      <c r="D1241" s="299" t="s">
        <v>296</v>
      </c>
      <c r="E1241" s="331">
        <v>7.56</v>
      </c>
      <c r="F1241" s="331"/>
      <c r="G1241" s="333">
        <f t="shared" si="24"/>
        <v>1454.2599999999929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4</v>
      </c>
      <c r="C1242" s="298">
        <v>46065</v>
      </c>
      <c r="D1242" s="299" t="s">
        <v>296</v>
      </c>
      <c r="E1242" s="331">
        <v>65.78</v>
      </c>
      <c r="F1242" s="331"/>
      <c r="G1242" s="333">
        <f t="shared" si="24"/>
        <v>1461.8199999999929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3</v>
      </c>
      <c r="C1243" s="298">
        <v>46065</v>
      </c>
      <c r="D1243" s="299" t="s">
        <v>296</v>
      </c>
      <c r="E1243" s="331">
        <v>3.93</v>
      </c>
      <c r="F1243" s="331"/>
      <c r="G1243" s="333">
        <f t="shared" si="24"/>
        <v>1527.5999999999929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7</v>
      </c>
      <c r="C1244" s="298">
        <v>46065</v>
      </c>
      <c r="D1244" s="299" t="s">
        <v>443</v>
      </c>
      <c r="E1244" s="331">
        <v>564.83000000000004</v>
      </c>
      <c r="F1244" s="331"/>
      <c r="G1244" s="333">
        <f t="shared" si="24"/>
        <v>1531.5299999999929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7</v>
      </c>
      <c r="C1245" s="298">
        <v>46065</v>
      </c>
      <c r="D1245" s="299" t="s">
        <v>444</v>
      </c>
      <c r="E1245" s="331">
        <v>70.180000000000007</v>
      </c>
      <c r="F1245" s="331"/>
      <c r="G1245" s="333">
        <f t="shared" si="24"/>
        <v>2096.3599999999929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46065</v>
      </c>
      <c r="D1246" s="299" t="s">
        <v>445</v>
      </c>
      <c r="E1246" s="331">
        <v>2.66</v>
      </c>
      <c r="F1246" s="331"/>
      <c r="G1246" s="333">
        <f t="shared" si="24"/>
        <v>2166.5399999999927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5</v>
      </c>
      <c r="C1247" s="298">
        <v>46064</v>
      </c>
      <c r="D1247" s="299" t="s">
        <v>429</v>
      </c>
      <c r="E1247" s="331">
        <v>103.25</v>
      </c>
      <c r="F1247" s="331"/>
      <c r="G1247" s="333">
        <f t="shared" si="24"/>
        <v>2169.1999999999925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46064</v>
      </c>
      <c r="D1248" s="299" t="s">
        <v>363</v>
      </c>
      <c r="E1248" s="331">
        <v>30.39</v>
      </c>
      <c r="F1248" s="331"/>
      <c r="G1248" s="333">
        <f t="shared" si="24"/>
        <v>2272.4499999999925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46064</v>
      </c>
      <c r="D1249" s="299" t="s">
        <v>296</v>
      </c>
      <c r="E1249" s="331">
        <v>9.92</v>
      </c>
      <c r="F1249" s="331"/>
      <c r="G1249" s="333">
        <f t="shared" si="24"/>
        <v>2302.8399999999924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3</v>
      </c>
      <c r="C1250" s="298">
        <v>46064</v>
      </c>
      <c r="D1250" s="299" t="s">
        <v>295</v>
      </c>
      <c r="E1250" s="331">
        <v>3.49</v>
      </c>
      <c r="F1250" s="331"/>
      <c r="G1250" s="333">
        <f t="shared" si="24"/>
        <v>2312.7599999999925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294</v>
      </c>
      <c r="B1251" s="330">
        <v>22</v>
      </c>
      <c r="C1251" s="298">
        <v>46064</v>
      </c>
      <c r="D1251" s="299" t="s">
        <v>352</v>
      </c>
      <c r="E1251" s="331">
        <v>19.16</v>
      </c>
      <c r="F1251" s="331"/>
      <c r="G1251" s="333">
        <f t="shared" si="24"/>
        <v>2316.2499999999923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6</v>
      </c>
      <c r="C1252" s="298">
        <v>46063</v>
      </c>
      <c r="D1252" s="299" t="s">
        <v>412</v>
      </c>
      <c r="E1252" s="331">
        <v>-8</v>
      </c>
      <c r="F1252" s="331"/>
      <c r="G1252" s="333">
        <f t="shared" si="24"/>
        <v>2335.4099999999921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6</v>
      </c>
      <c r="C1253" s="298">
        <v>46063</v>
      </c>
      <c r="D1253" s="299" t="s">
        <v>446</v>
      </c>
      <c r="E1253" s="331">
        <v>-0.04</v>
      </c>
      <c r="F1253" s="331"/>
      <c r="G1253" s="333">
        <f t="shared" si="24"/>
        <v>2327.4099999999921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335</v>
      </c>
      <c r="B1254" s="330" t="s">
        <v>335</v>
      </c>
      <c r="C1254" s="298">
        <v>46063</v>
      </c>
      <c r="D1254" s="299" t="s">
        <v>447</v>
      </c>
      <c r="E1254" s="331">
        <v>65.78</v>
      </c>
      <c r="F1254" s="331"/>
      <c r="G1254" s="333">
        <f t="shared" si="24"/>
        <v>2327.3699999999922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13</v>
      </c>
      <c r="C1255" s="298">
        <v>46063</v>
      </c>
      <c r="D1255" s="299" t="s">
        <v>182</v>
      </c>
      <c r="E1255" s="331">
        <v>159.35</v>
      </c>
      <c r="F1255" s="331"/>
      <c r="G1255" s="333">
        <f t="shared" si="24"/>
        <v>2393.1499999999924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46063</v>
      </c>
      <c r="D1256" s="299" t="s">
        <v>296</v>
      </c>
      <c r="E1256" s="331">
        <v>16.29</v>
      </c>
      <c r="F1256" s="331"/>
      <c r="G1256" s="333">
        <f t="shared" si="24"/>
        <v>2552.4999999999923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1</v>
      </c>
      <c r="C1257" s="298">
        <v>46063</v>
      </c>
      <c r="D1257" s="299" t="s">
        <v>311</v>
      </c>
      <c r="E1257" s="331">
        <v>19.329999999999998</v>
      </c>
      <c r="F1257" s="331"/>
      <c r="G1257" s="333">
        <f t="shared" si="24"/>
        <v>2568.7899999999922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3</v>
      </c>
      <c r="C1258" s="298">
        <v>46062</v>
      </c>
      <c r="D1258" s="299" t="s">
        <v>448</v>
      </c>
      <c r="E1258" s="331">
        <v>8.61</v>
      </c>
      <c r="F1258" s="331"/>
      <c r="G1258" s="333">
        <f t="shared" ref="G1258:G1503" si="25">G1259-E1258+F1258</f>
        <v>2588.1199999999922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46062</v>
      </c>
      <c r="D1259" s="299" t="s">
        <v>296</v>
      </c>
      <c r="E1259" s="331">
        <v>13.41</v>
      </c>
      <c r="F1259" s="331"/>
      <c r="G1259" s="333">
        <f t="shared" si="25"/>
        <v>2596.7299999999923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18</v>
      </c>
      <c r="C1260" s="298">
        <v>46062</v>
      </c>
      <c r="D1260" s="299" t="s">
        <v>361</v>
      </c>
      <c r="E1260" s="331">
        <v>400</v>
      </c>
      <c r="F1260" s="331"/>
      <c r="G1260" s="333">
        <f t="shared" si="25"/>
        <v>2610.1399999999921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9</v>
      </c>
      <c r="C1261" s="298">
        <v>46062</v>
      </c>
      <c r="D1261" s="299" t="s">
        <v>58</v>
      </c>
      <c r="E1261" s="331">
        <v>1281.53</v>
      </c>
      <c r="F1261" s="331"/>
      <c r="G1261" s="333">
        <f t="shared" si="25"/>
        <v>3010.1399999999921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5</v>
      </c>
      <c r="C1262" s="298">
        <v>46062</v>
      </c>
      <c r="D1262" s="299" t="s">
        <v>449</v>
      </c>
      <c r="E1262" s="331">
        <v>50</v>
      </c>
      <c r="F1262" s="331"/>
      <c r="G1262" s="333">
        <f t="shared" si="25"/>
        <v>4291.6699999999919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46062</v>
      </c>
      <c r="D1263" s="299" t="s">
        <v>450</v>
      </c>
      <c r="E1263" s="331">
        <v>12.1</v>
      </c>
      <c r="F1263" s="331"/>
      <c r="G1263" s="333">
        <f t="shared" si="25"/>
        <v>4341.6699999999919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1</v>
      </c>
      <c r="C1264" s="298">
        <v>46061</v>
      </c>
      <c r="D1264" s="299" t="s">
        <v>306</v>
      </c>
      <c r="E1264" s="331">
        <v>72.099999999999994</v>
      </c>
      <c r="F1264" s="331"/>
      <c r="G1264" s="333">
        <f t="shared" si="25"/>
        <v>4353.7699999999923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8</v>
      </c>
      <c r="C1265" s="298">
        <v>46061</v>
      </c>
      <c r="D1265" s="299" t="s">
        <v>319</v>
      </c>
      <c r="E1265" s="331">
        <v>30.25</v>
      </c>
      <c r="F1265" s="331"/>
      <c r="G1265" s="333">
        <f t="shared" si="25"/>
        <v>4425.8699999999926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3</v>
      </c>
      <c r="C1266" s="298">
        <v>46061</v>
      </c>
      <c r="D1266" s="299" t="s">
        <v>296</v>
      </c>
      <c r="E1266" s="331">
        <v>3.72</v>
      </c>
      <c r="F1266" s="331"/>
      <c r="G1266" s="333">
        <f t="shared" si="25"/>
        <v>4456.1199999999926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4</v>
      </c>
      <c r="C1267" s="298">
        <v>46061</v>
      </c>
      <c r="D1267" s="299" t="s">
        <v>296</v>
      </c>
      <c r="E1267" s="331">
        <v>41.6</v>
      </c>
      <c r="F1267" s="331"/>
      <c r="G1267" s="333">
        <f t="shared" si="25"/>
        <v>4459.8399999999929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3</v>
      </c>
      <c r="C1268" s="298">
        <v>46061</v>
      </c>
      <c r="D1268" s="299" t="s">
        <v>451</v>
      </c>
      <c r="E1268" s="331">
        <v>1</v>
      </c>
      <c r="F1268" s="331"/>
      <c r="G1268" s="333">
        <f t="shared" si="25"/>
        <v>4501.4399999999932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46061</v>
      </c>
      <c r="D1269" s="299" t="s">
        <v>358</v>
      </c>
      <c r="E1269" s="331">
        <v>10.17</v>
      </c>
      <c r="F1269" s="331"/>
      <c r="G1269" s="333">
        <f t="shared" si="25"/>
        <v>4502.4399999999932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287</v>
      </c>
      <c r="B1270" s="330" t="s">
        <v>287</v>
      </c>
      <c r="C1270" s="298">
        <v>46060</v>
      </c>
      <c r="D1270" s="299" t="s">
        <v>452</v>
      </c>
      <c r="E1270" s="331">
        <v>367.77</v>
      </c>
      <c r="F1270" s="331">
        <v>367.77</v>
      </c>
      <c r="G1270" s="333">
        <f t="shared" si="25"/>
        <v>4512.6099999999933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4</v>
      </c>
      <c r="C1271" s="298">
        <v>46060</v>
      </c>
      <c r="D1271" s="299" t="s">
        <v>310</v>
      </c>
      <c r="E1271" s="331">
        <v>32.36</v>
      </c>
      <c r="F1271" s="331"/>
      <c r="G1271" s="333">
        <f t="shared" si="25"/>
        <v>4512.6099999999933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6</v>
      </c>
      <c r="C1272" s="298">
        <v>46060</v>
      </c>
      <c r="D1272" s="299" t="s">
        <v>453</v>
      </c>
      <c r="E1272" s="331">
        <v>41.39</v>
      </c>
      <c r="F1272" s="331"/>
      <c r="G1272" s="333">
        <f t="shared" si="25"/>
        <v>4544.969999999993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1</v>
      </c>
      <c r="C1273" s="298">
        <v>46060</v>
      </c>
      <c r="D1273" s="299" t="s">
        <v>445</v>
      </c>
      <c r="E1273" s="331">
        <v>35.770000000000003</v>
      </c>
      <c r="F1273" s="331"/>
      <c r="G1273" s="333">
        <f t="shared" si="25"/>
        <v>4586.3599999999933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3</v>
      </c>
      <c r="C1274" s="298">
        <v>46060</v>
      </c>
      <c r="D1274" s="299" t="s">
        <v>348</v>
      </c>
      <c r="E1274" s="331">
        <v>25</v>
      </c>
      <c r="F1274" s="331"/>
      <c r="G1274" s="333">
        <f t="shared" si="25"/>
        <v>4622.1299999999937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8</v>
      </c>
      <c r="C1275" s="298">
        <v>46060</v>
      </c>
      <c r="D1275" s="299" t="s">
        <v>296</v>
      </c>
      <c r="E1275" s="331">
        <v>6.69</v>
      </c>
      <c r="F1275" s="331"/>
      <c r="G1275" s="333">
        <f t="shared" si="25"/>
        <v>4647.1299999999937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4</v>
      </c>
      <c r="C1276" s="298">
        <v>46060</v>
      </c>
      <c r="D1276" s="299" t="s">
        <v>296</v>
      </c>
      <c r="E1276" s="331">
        <v>47.85</v>
      </c>
      <c r="F1276" s="331"/>
      <c r="G1276" s="333">
        <f t="shared" si="25"/>
        <v>4653.8199999999933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46059</v>
      </c>
      <c r="D1277" s="299" t="s">
        <v>301</v>
      </c>
      <c r="E1277" s="331">
        <v>20</v>
      </c>
      <c r="F1277" s="331"/>
      <c r="G1277" s="333">
        <f t="shared" si="25"/>
        <v>4701.6699999999937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291</v>
      </c>
      <c r="B1278" s="330">
        <v>40</v>
      </c>
      <c r="C1278" s="298">
        <v>46059</v>
      </c>
      <c r="D1278" s="299" t="s">
        <v>316</v>
      </c>
      <c r="E1278" s="331"/>
      <c r="F1278" s="331">
        <v>822.99</v>
      </c>
      <c r="G1278" s="333">
        <f t="shared" si="25"/>
        <v>4721.6699999999937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14</v>
      </c>
      <c r="C1279" s="298">
        <v>46059</v>
      </c>
      <c r="D1279" s="299" t="s">
        <v>366</v>
      </c>
      <c r="E1279" s="331">
        <v>66.67</v>
      </c>
      <c r="F1279" s="331"/>
      <c r="G1279" s="333">
        <f t="shared" si="25"/>
        <v>3898.6799999999935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46059</v>
      </c>
      <c r="D1280" s="299" t="s">
        <v>296</v>
      </c>
      <c r="E1280" s="331">
        <v>9.35</v>
      </c>
      <c r="F1280" s="331"/>
      <c r="G1280" s="333">
        <f t="shared" si="25"/>
        <v>3965.3499999999935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4</v>
      </c>
      <c r="C1281" s="298">
        <v>46059</v>
      </c>
      <c r="D1281" s="299" t="s">
        <v>296</v>
      </c>
      <c r="E1281" s="331">
        <v>45.81</v>
      </c>
      <c r="F1281" s="331"/>
      <c r="G1281" s="333">
        <f t="shared" si="25"/>
        <v>3974.6999999999935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46059</v>
      </c>
      <c r="D1282" s="299" t="s">
        <v>353</v>
      </c>
      <c r="E1282" s="331">
        <v>22.98</v>
      </c>
      <c r="F1282" s="331"/>
      <c r="G1282" s="333">
        <f t="shared" si="25"/>
        <v>4020.5099999999934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46059</v>
      </c>
      <c r="D1283" s="299" t="s">
        <v>301</v>
      </c>
      <c r="E1283" s="331">
        <v>46.5</v>
      </c>
      <c r="F1283" s="331"/>
      <c r="G1283" s="333">
        <f t="shared" si="25"/>
        <v>4043.4899999999934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46059</v>
      </c>
      <c r="D1284" s="299" t="s">
        <v>358</v>
      </c>
      <c r="E1284" s="331">
        <v>10.17</v>
      </c>
      <c r="F1284" s="331"/>
      <c r="G1284" s="333">
        <f t="shared" si="25"/>
        <v>4089.9899999999934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8</v>
      </c>
      <c r="C1285" s="298">
        <v>46059</v>
      </c>
      <c r="D1285" s="299" t="s">
        <v>435</v>
      </c>
      <c r="E1285" s="331">
        <v>81.2</v>
      </c>
      <c r="F1285" s="331"/>
      <c r="G1285" s="333">
        <f t="shared" si="25"/>
        <v>4100.1599999999935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46058</v>
      </c>
      <c r="D1286" s="299" t="s">
        <v>301</v>
      </c>
      <c r="E1286" s="331">
        <v>21</v>
      </c>
      <c r="F1286" s="331"/>
      <c r="G1286" s="333">
        <f t="shared" si="25"/>
        <v>4181.3599999999933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291</v>
      </c>
      <c r="B1287" s="330">
        <v>39</v>
      </c>
      <c r="C1287" s="298">
        <v>46058</v>
      </c>
      <c r="D1287" s="299" t="s">
        <v>292</v>
      </c>
      <c r="E1287" s="331"/>
      <c r="F1287" s="331">
        <v>2763.79</v>
      </c>
      <c r="G1287" s="333">
        <f t="shared" si="25"/>
        <v>4202.3599999999933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8</v>
      </c>
      <c r="C1288" s="298">
        <v>46058</v>
      </c>
      <c r="D1288" s="299" t="s">
        <v>357</v>
      </c>
      <c r="E1288" s="331">
        <v>95.35</v>
      </c>
      <c r="F1288" s="331"/>
      <c r="G1288" s="333">
        <f t="shared" si="25"/>
        <v>1438.5699999999933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46058</v>
      </c>
      <c r="D1289" s="299" t="s">
        <v>353</v>
      </c>
      <c r="E1289" s="331">
        <v>14.99</v>
      </c>
      <c r="F1289" s="331"/>
      <c r="G1289" s="333">
        <f t="shared" si="25"/>
        <v>1533.9199999999933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287</v>
      </c>
      <c r="B1290" s="330" t="s">
        <v>287</v>
      </c>
      <c r="C1290" s="298">
        <v>46058</v>
      </c>
      <c r="D1290" s="299" t="s">
        <v>452</v>
      </c>
      <c r="E1290" s="331">
        <v>77.569999999999993</v>
      </c>
      <c r="F1290" s="331">
        <v>77.569999999999993</v>
      </c>
      <c r="G1290" s="333">
        <f t="shared" si="25"/>
        <v>1548.9099999999933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46057</v>
      </c>
      <c r="D1291" s="299" t="s">
        <v>344</v>
      </c>
      <c r="E1291" s="331">
        <v>50</v>
      </c>
      <c r="F1291" s="331"/>
      <c r="G1291" s="333">
        <f t="shared" si="25"/>
        <v>1548.9099999999933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1</v>
      </c>
      <c r="C1292" s="298">
        <v>46057</v>
      </c>
      <c r="D1292" s="299" t="s">
        <v>306</v>
      </c>
      <c r="E1292" s="331">
        <v>62.03</v>
      </c>
      <c r="F1292" s="331"/>
      <c r="G1292" s="333">
        <f t="shared" si="25"/>
        <v>1598.9099999999933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46057</v>
      </c>
      <c r="D1293" s="299" t="s">
        <v>296</v>
      </c>
      <c r="E1293" s="331">
        <v>14.91</v>
      </c>
      <c r="F1293" s="331"/>
      <c r="G1293" s="333">
        <f t="shared" si="25"/>
        <v>1660.9399999999932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46057</v>
      </c>
      <c r="D1294" s="299" t="s">
        <v>310</v>
      </c>
      <c r="E1294" s="331">
        <v>63.38</v>
      </c>
      <c r="F1294" s="331"/>
      <c r="G1294" s="333">
        <f t="shared" si="25"/>
        <v>1675.8499999999933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287</v>
      </c>
      <c r="B1295" s="330" t="s">
        <v>287</v>
      </c>
      <c r="C1295" s="298">
        <v>46057</v>
      </c>
      <c r="D1295" s="299" t="s">
        <v>454</v>
      </c>
      <c r="E1295" s="331">
        <v>192.78</v>
      </c>
      <c r="F1295" s="331">
        <v>192.78</v>
      </c>
      <c r="G1295" s="333">
        <f t="shared" si="25"/>
        <v>1739.2299999999934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14</v>
      </c>
      <c r="C1296" s="298">
        <v>46057</v>
      </c>
      <c r="D1296" s="299" t="s">
        <v>367</v>
      </c>
      <c r="E1296" s="331">
        <v>68.739999999999995</v>
      </c>
      <c r="F1296" s="331"/>
      <c r="G1296" s="333">
        <f t="shared" si="25"/>
        <v>1739.2299999999934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6</v>
      </c>
      <c r="C1297" s="298">
        <v>46057</v>
      </c>
      <c r="D1297" s="299" t="s">
        <v>300</v>
      </c>
      <c r="E1297" s="331">
        <v>-42.58</v>
      </c>
      <c r="F1297" s="331"/>
      <c r="G1297" s="333">
        <f t="shared" si="25"/>
        <v>1807.9699999999934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1</v>
      </c>
      <c r="C1298" s="298">
        <v>46057</v>
      </c>
      <c r="D1298" s="299" t="s">
        <v>371</v>
      </c>
      <c r="E1298" s="331">
        <v>31.36</v>
      </c>
      <c r="F1298" s="331"/>
      <c r="G1298" s="333">
        <f t="shared" si="25"/>
        <v>1765.3899999999935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294</v>
      </c>
      <c r="B1299" s="330">
        <v>17</v>
      </c>
      <c r="C1299" s="298">
        <v>46057</v>
      </c>
      <c r="D1299" s="299" t="s">
        <v>370</v>
      </c>
      <c r="E1299" s="331">
        <v>99</v>
      </c>
      <c r="F1299" s="331"/>
      <c r="G1299" s="333">
        <f t="shared" si="25"/>
        <v>1796.7499999999934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284</v>
      </c>
      <c r="B1300" s="330">
        <v>36</v>
      </c>
      <c r="C1300" s="298">
        <v>46056</v>
      </c>
      <c r="D1300" s="299" t="s">
        <v>374</v>
      </c>
      <c r="E1300" s="331">
        <v>50</v>
      </c>
      <c r="F1300" s="331"/>
      <c r="G1300" s="333">
        <f t="shared" si="25"/>
        <v>1895.7499999999934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8</v>
      </c>
      <c r="C1301" s="298">
        <v>46056</v>
      </c>
      <c r="D1301" s="299" t="s">
        <v>319</v>
      </c>
      <c r="E1301" s="331">
        <v>7.92</v>
      </c>
      <c r="F1301" s="331"/>
      <c r="G1301" s="333">
        <f t="shared" si="25"/>
        <v>1945.7499999999934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24</v>
      </c>
      <c r="C1302" s="298">
        <v>46056</v>
      </c>
      <c r="D1302" s="299" t="s">
        <v>860</v>
      </c>
      <c r="E1302" s="331">
        <v>83.58</v>
      </c>
      <c r="F1302" s="331"/>
      <c r="G1302" s="333">
        <f t="shared" si="25"/>
        <v>1953.6699999999935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4</v>
      </c>
      <c r="C1303" s="298">
        <v>46056</v>
      </c>
      <c r="D1303" s="299" t="s">
        <v>455</v>
      </c>
      <c r="E1303" s="331">
        <v>28.64</v>
      </c>
      <c r="F1303" s="331"/>
      <c r="G1303" s="333">
        <f t="shared" si="25"/>
        <v>2037.2499999999934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46056</v>
      </c>
      <c r="D1304" s="299" t="s">
        <v>358</v>
      </c>
      <c r="E1304" s="331">
        <v>9.4700000000000006</v>
      </c>
      <c r="F1304" s="331"/>
      <c r="G1304" s="333">
        <f t="shared" si="25"/>
        <v>2065.8899999999935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6</v>
      </c>
      <c r="C1305" s="298">
        <v>46055</v>
      </c>
      <c r="D1305" s="299" t="s">
        <v>456</v>
      </c>
      <c r="E1305" s="331">
        <v>20</v>
      </c>
      <c r="F1305" s="331"/>
      <c r="G1305" s="333">
        <f t="shared" si="25"/>
        <v>2075.3599999999933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17</v>
      </c>
      <c r="C1306" s="298">
        <v>46055</v>
      </c>
      <c r="D1306" s="299" t="s">
        <v>188</v>
      </c>
      <c r="E1306" s="331">
        <v>41.54</v>
      </c>
      <c r="F1306" s="331"/>
      <c r="G1306" s="333">
        <f t="shared" si="25"/>
        <v>2095.3599999999933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46055</v>
      </c>
      <c r="D1307" s="299" t="s">
        <v>296</v>
      </c>
      <c r="E1307" s="331">
        <v>9.92</v>
      </c>
      <c r="F1307" s="331"/>
      <c r="G1307" s="333">
        <f t="shared" si="25"/>
        <v>2136.8999999999933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8</v>
      </c>
      <c r="C1308" s="298">
        <v>46055</v>
      </c>
      <c r="D1308" s="299" t="s">
        <v>457</v>
      </c>
      <c r="E1308" s="331">
        <v>155.38</v>
      </c>
      <c r="F1308" s="331"/>
      <c r="G1308" s="333">
        <f t="shared" si="25"/>
        <v>2146.8199999999933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294</v>
      </c>
      <c r="B1309" s="330">
        <v>21</v>
      </c>
      <c r="C1309" s="298">
        <v>46055</v>
      </c>
      <c r="D1309" s="299" t="s">
        <v>194</v>
      </c>
      <c r="E1309" s="331">
        <v>27.35</v>
      </c>
      <c r="F1309" s="331"/>
      <c r="G1309" s="333">
        <f t="shared" si="25"/>
        <v>2302.1999999999935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46054</v>
      </c>
      <c r="D1310" s="299" t="s">
        <v>300</v>
      </c>
      <c r="E1310" s="331">
        <v>59.37</v>
      </c>
      <c r="F1310" s="331"/>
      <c r="G1310" s="333">
        <f t="shared" si="25"/>
        <v>2329.5499999999934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294</v>
      </c>
      <c r="B1311" s="330">
        <v>22</v>
      </c>
      <c r="C1311" s="298">
        <v>46054</v>
      </c>
      <c r="D1311" s="299" t="s">
        <v>375</v>
      </c>
      <c r="E1311" s="331">
        <v>6.37</v>
      </c>
      <c r="F1311" s="331"/>
      <c r="G1311" s="333">
        <f t="shared" si="25"/>
        <v>2388.9199999999933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8</v>
      </c>
      <c r="C1312" s="298">
        <v>46054</v>
      </c>
      <c r="D1312" s="299" t="s">
        <v>458</v>
      </c>
      <c r="E1312" s="331">
        <v>44.65</v>
      </c>
      <c r="F1312" s="331"/>
      <c r="G1312" s="333">
        <f t="shared" si="25"/>
        <v>2395.2899999999931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7</v>
      </c>
      <c r="C1313" s="298">
        <v>46054</v>
      </c>
      <c r="D1313" s="299" t="s">
        <v>338</v>
      </c>
      <c r="E1313" s="331">
        <v>35.17</v>
      </c>
      <c r="F1313" s="331"/>
      <c r="G1313" s="333">
        <f t="shared" si="25"/>
        <v>2439.9399999999932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46054</v>
      </c>
      <c r="D1314" s="299" t="s">
        <v>310</v>
      </c>
      <c r="E1314" s="331">
        <v>28.48</v>
      </c>
      <c r="F1314" s="331"/>
      <c r="G1314" s="333">
        <f t="shared" si="25"/>
        <v>2475.1099999999933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1</v>
      </c>
      <c r="C1315" s="298">
        <v>46054</v>
      </c>
      <c r="D1315" s="299" t="s">
        <v>311</v>
      </c>
      <c r="E1315" s="331">
        <v>125.07</v>
      </c>
      <c r="F1315" s="331"/>
      <c r="G1315" s="333">
        <f t="shared" si="25"/>
        <v>2503.5899999999933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2</v>
      </c>
      <c r="C1316" s="298">
        <v>46054</v>
      </c>
      <c r="D1316" s="299" t="s">
        <v>458</v>
      </c>
      <c r="E1316" s="331">
        <v>100</v>
      </c>
      <c r="F1316" s="331"/>
      <c r="G1316" s="333">
        <f t="shared" si="25"/>
        <v>2628.6599999999935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1</v>
      </c>
      <c r="C1317" s="298">
        <v>46054</v>
      </c>
      <c r="D1317" s="299" t="s">
        <v>329</v>
      </c>
      <c r="E1317" s="331">
        <v>194.96</v>
      </c>
      <c r="F1317" s="331"/>
      <c r="G1317" s="333">
        <f t="shared" si="25"/>
        <v>2728.6599999999935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46054</v>
      </c>
      <c r="D1318" s="299" t="s">
        <v>410</v>
      </c>
      <c r="E1318" s="331">
        <v>75.53</v>
      </c>
      <c r="F1318" s="331"/>
      <c r="G1318" s="333">
        <f t="shared" si="25"/>
        <v>2923.6199999999935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284</v>
      </c>
      <c r="B1319" s="330">
        <v>37</v>
      </c>
      <c r="C1319" s="298">
        <v>46053</v>
      </c>
      <c r="D1319" s="299" t="s">
        <v>459</v>
      </c>
      <c r="E1319" s="331">
        <v>3194.64</v>
      </c>
      <c r="F1319" s="331"/>
      <c r="G1319" s="333">
        <f t="shared" si="25"/>
        <v>2999.1499999999937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286</v>
      </c>
      <c r="B1320" s="330">
        <v>25</v>
      </c>
      <c r="C1320" s="298">
        <v>46053</v>
      </c>
      <c r="D1320" s="298" t="s">
        <v>204</v>
      </c>
      <c r="E1320" s="331">
        <v>350</v>
      </c>
      <c r="F1320" s="331"/>
      <c r="G1320" s="333">
        <f t="shared" si="25"/>
        <v>6193.7899999999936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286</v>
      </c>
      <c r="B1321" s="330">
        <v>26</v>
      </c>
      <c r="C1321" s="298">
        <v>46053</v>
      </c>
      <c r="D1321" s="298" t="s">
        <v>205</v>
      </c>
      <c r="E1321" s="331">
        <v>320</v>
      </c>
      <c r="F1321" s="331"/>
      <c r="G1321" s="333">
        <f t="shared" si="25"/>
        <v>6543.7899999999936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286</v>
      </c>
      <c r="B1322" s="330">
        <v>27</v>
      </c>
      <c r="C1322" s="298">
        <v>46053</v>
      </c>
      <c r="D1322" s="298" t="s">
        <v>206</v>
      </c>
      <c r="E1322" s="331">
        <v>25</v>
      </c>
      <c r="F1322" s="331"/>
      <c r="G1322" s="333">
        <f t="shared" si="25"/>
        <v>6863.7899999999936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286</v>
      </c>
      <c r="B1323" s="330">
        <v>28</v>
      </c>
      <c r="C1323" s="298">
        <v>46053</v>
      </c>
      <c r="D1323" s="298" t="s">
        <v>207</v>
      </c>
      <c r="E1323" s="331">
        <v>25</v>
      </c>
      <c r="F1323" s="331"/>
      <c r="G1323" s="333">
        <f t="shared" si="25"/>
        <v>6888.7899999999936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286</v>
      </c>
      <c r="B1324" s="330">
        <v>29</v>
      </c>
      <c r="C1324" s="298">
        <v>46053</v>
      </c>
      <c r="D1324" s="298" t="s">
        <v>208</v>
      </c>
      <c r="E1324" s="331">
        <v>45</v>
      </c>
      <c r="F1324" s="331"/>
      <c r="G1324" s="333">
        <f t="shared" si="25"/>
        <v>6913.7899999999936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286</v>
      </c>
      <c r="B1325" s="330">
        <v>30</v>
      </c>
      <c r="C1325" s="298">
        <v>46053</v>
      </c>
      <c r="D1325" s="298" t="s">
        <v>209</v>
      </c>
      <c r="E1325" s="331">
        <v>400</v>
      </c>
      <c r="F1325" s="331"/>
      <c r="G1325" s="333">
        <f t="shared" si="25"/>
        <v>6958.7899999999936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286</v>
      </c>
      <c r="B1326" s="330">
        <v>31</v>
      </c>
      <c r="C1326" s="298">
        <v>46053</v>
      </c>
      <c r="D1326" s="298" t="s">
        <v>210</v>
      </c>
      <c r="E1326" s="331">
        <v>375</v>
      </c>
      <c r="F1326" s="331"/>
      <c r="G1326" s="333">
        <f t="shared" si="25"/>
        <v>7358.7899999999936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286</v>
      </c>
      <c r="B1327" s="330">
        <v>32</v>
      </c>
      <c r="C1327" s="298">
        <v>46053</v>
      </c>
      <c r="D1327" s="298" t="s">
        <v>211</v>
      </c>
      <c r="E1327" s="331">
        <v>100</v>
      </c>
      <c r="F1327" s="331"/>
      <c r="G1327" s="333">
        <f t="shared" si="25"/>
        <v>7733.7899999999936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286</v>
      </c>
      <c r="B1328" s="330">
        <v>33</v>
      </c>
      <c r="C1328" s="298">
        <v>46053</v>
      </c>
      <c r="D1328" s="298" t="s">
        <v>212</v>
      </c>
      <c r="E1328" s="331">
        <v>85</v>
      </c>
      <c r="F1328" s="331"/>
      <c r="G1328" s="333">
        <f t="shared" si="25"/>
        <v>7833.7899999999936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286</v>
      </c>
      <c r="B1329" s="330">
        <v>34</v>
      </c>
      <c r="C1329" s="298">
        <v>46053</v>
      </c>
      <c r="D1329" s="298" t="s">
        <v>213</v>
      </c>
      <c r="E1329" s="331">
        <v>230</v>
      </c>
      <c r="F1329" s="331"/>
      <c r="G1329" s="333">
        <f t="shared" si="25"/>
        <v>7918.7899999999936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286</v>
      </c>
      <c r="B1330" s="330">
        <v>35</v>
      </c>
      <c r="C1330" s="298">
        <v>46053</v>
      </c>
      <c r="D1330" s="298" t="s">
        <v>214</v>
      </c>
      <c r="E1330" s="331">
        <v>45</v>
      </c>
      <c r="F1330" s="331"/>
      <c r="G1330" s="333">
        <f t="shared" si="25"/>
        <v>8148.7899999999936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8</v>
      </c>
      <c r="C1331" s="298">
        <v>46053</v>
      </c>
      <c r="D1331" s="298" t="s">
        <v>319</v>
      </c>
      <c r="E1331" s="331">
        <v>31.03</v>
      </c>
      <c r="F1331" s="331"/>
      <c r="G1331" s="333">
        <f t="shared" si="25"/>
        <v>8193.7899999999936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10</v>
      </c>
      <c r="C1332" s="298">
        <v>46053</v>
      </c>
      <c r="D1332" s="298" t="s">
        <v>176</v>
      </c>
      <c r="E1332" s="331">
        <v>17.899999999999999</v>
      </c>
      <c r="F1332" s="331"/>
      <c r="G1332" s="333">
        <f t="shared" si="25"/>
        <v>8224.8199999999943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3</v>
      </c>
      <c r="C1333" s="298">
        <v>46053</v>
      </c>
      <c r="D1333" s="298" t="s">
        <v>348</v>
      </c>
      <c r="E1333" s="331">
        <v>18.84</v>
      </c>
      <c r="F1333" s="331"/>
      <c r="G1333" s="333">
        <f t="shared" si="25"/>
        <v>8242.7199999999939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8</v>
      </c>
      <c r="C1334" s="298">
        <v>46053</v>
      </c>
      <c r="D1334" s="298" t="s">
        <v>319</v>
      </c>
      <c r="E1334" s="331">
        <v>25.54</v>
      </c>
      <c r="F1334" s="331"/>
      <c r="G1334" s="333">
        <f t="shared" si="25"/>
        <v>8261.559999999994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8</v>
      </c>
      <c r="C1335" s="298">
        <v>46053</v>
      </c>
      <c r="D1335" s="298" t="s">
        <v>308</v>
      </c>
      <c r="E1335" s="331">
        <v>52.59</v>
      </c>
      <c r="F1335" s="331"/>
      <c r="G1335" s="333">
        <f t="shared" si="25"/>
        <v>8287.0999999999949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335</v>
      </c>
      <c r="B1336" s="330" t="s">
        <v>335</v>
      </c>
      <c r="C1336" s="298">
        <v>46052</v>
      </c>
      <c r="D1336" s="299" t="s">
        <v>460</v>
      </c>
      <c r="E1336" s="331"/>
      <c r="F1336" s="331">
        <v>422</v>
      </c>
      <c r="G1336" s="333">
        <f t="shared" si="25"/>
        <v>8339.6899999999951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5</v>
      </c>
      <c r="C1337" s="298">
        <v>46052</v>
      </c>
      <c r="D1337" s="299" t="s">
        <v>864</v>
      </c>
      <c r="E1337" s="331">
        <v>200</v>
      </c>
      <c r="F1337" s="331"/>
      <c r="G1337" s="333">
        <f t="shared" si="25"/>
        <v>7917.6899999999951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2</v>
      </c>
      <c r="C1338" s="298">
        <v>46052</v>
      </c>
      <c r="D1338" s="299" t="s">
        <v>296</v>
      </c>
      <c r="E1338" s="331">
        <v>8.52</v>
      </c>
      <c r="F1338" s="331"/>
      <c r="G1338" s="333">
        <f t="shared" si="25"/>
        <v>8117.6899999999951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287</v>
      </c>
      <c r="B1339" s="330" t="s">
        <v>287</v>
      </c>
      <c r="C1339" s="298">
        <v>46052</v>
      </c>
      <c r="D1339" s="299" t="s">
        <v>461</v>
      </c>
      <c r="E1339" s="331">
        <v>831.92</v>
      </c>
      <c r="F1339" s="331">
        <v>831.92</v>
      </c>
      <c r="G1339" s="333">
        <f t="shared" si="25"/>
        <v>8126.2099999999955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5</v>
      </c>
      <c r="C1340" s="298">
        <v>46052</v>
      </c>
      <c r="D1340" s="299" t="s">
        <v>441</v>
      </c>
      <c r="E1340" s="331">
        <v>200</v>
      </c>
      <c r="F1340" s="331"/>
      <c r="G1340" s="333">
        <f t="shared" si="25"/>
        <v>8126.2099999999955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46052</v>
      </c>
      <c r="D1341" s="299" t="s">
        <v>324</v>
      </c>
      <c r="E1341" s="331">
        <v>11.04</v>
      </c>
      <c r="F1341" s="331"/>
      <c r="G1341" s="333">
        <f t="shared" si="25"/>
        <v>8326.2099999999955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291</v>
      </c>
      <c r="B1342" s="330">
        <v>38</v>
      </c>
      <c r="C1342" s="298">
        <v>46051</v>
      </c>
      <c r="D1342" s="299" t="s">
        <v>293</v>
      </c>
      <c r="E1342" s="331"/>
      <c r="F1342" s="331">
        <v>4365.6499999999996</v>
      </c>
      <c r="G1342" s="333">
        <f t="shared" si="25"/>
        <v>8337.2499999999964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2</v>
      </c>
      <c r="C1343" s="298">
        <v>46051</v>
      </c>
      <c r="D1343" s="299" t="s">
        <v>296</v>
      </c>
      <c r="E1343" s="331">
        <v>18.28</v>
      </c>
      <c r="F1343" s="331"/>
      <c r="G1343" s="333">
        <f t="shared" si="25"/>
        <v>3971.5999999999976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4</v>
      </c>
      <c r="C1344" s="298">
        <v>46051</v>
      </c>
      <c r="D1344" s="299" t="s">
        <v>295</v>
      </c>
      <c r="E1344" s="331">
        <v>57.06</v>
      </c>
      <c r="F1344" s="331"/>
      <c r="G1344" s="333">
        <f t="shared" si="25"/>
        <v>3989.8799999999978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287</v>
      </c>
      <c r="B1345" s="330" t="s">
        <v>287</v>
      </c>
      <c r="C1345" s="298">
        <v>46051</v>
      </c>
      <c r="D1345" s="299" t="s">
        <v>462</v>
      </c>
      <c r="E1345" s="331">
        <v>89.42</v>
      </c>
      <c r="F1345" s="331">
        <v>89.42</v>
      </c>
      <c r="G1345" s="333">
        <f t="shared" si="25"/>
        <v>4046.9399999999978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8</v>
      </c>
      <c r="C1346" s="298">
        <v>46051</v>
      </c>
      <c r="D1346" s="299" t="s">
        <v>463</v>
      </c>
      <c r="E1346" s="331">
        <v>59</v>
      </c>
      <c r="F1346" s="331"/>
      <c r="G1346" s="333">
        <f t="shared" si="25"/>
        <v>4046.9399999999978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46051</v>
      </c>
      <c r="D1347" s="299" t="s">
        <v>371</v>
      </c>
      <c r="E1347" s="331">
        <v>19.899999999999999</v>
      </c>
      <c r="F1347" s="331"/>
      <c r="G1347" s="333">
        <f t="shared" si="25"/>
        <v>4105.9399999999978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46050</v>
      </c>
      <c r="D1348" s="299" t="s">
        <v>353</v>
      </c>
      <c r="E1348" s="331">
        <v>14.99</v>
      </c>
      <c r="F1348" s="331"/>
      <c r="G1348" s="333">
        <f t="shared" si="25"/>
        <v>4125.8399999999974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6</v>
      </c>
      <c r="C1349" s="298">
        <v>46050</v>
      </c>
      <c r="D1349" s="299" t="s">
        <v>464</v>
      </c>
      <c r="E1349" s="331">
        <v>25</v>
      </c>
      <c r="F1349" s="331"/>
      <c r="G1349" s="333">
        <f t="shared" si="25"/>
        <v>4140.8299999999972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3</v>
      </c>
      <c r="C1350" s="298">
        <v>46050</v>
      </c>
      <c r="D1350" s="299" t="s">
        <v>865</v>
      </c>
      <c r="E1350" s="331">
        <v>6</v>
      </c>
      <c r="F1350" s="331"/>
      <c r="G1350" s="333">
        <f t="shared" si="25"/>
        <v>4165.8299999999972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46050</v>
      </c>
      <c r="D1351" s="299" t="s">
        <v>866</v>
      </c>
      <c r="E1351" s="331">
        <v>15</v>
      </c>
      <c r="F1351" s="331"/>
      <c r="G1351" s="333">
        <f t="shared" si="25"/>
        <v>4171.8299999999972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46050</v>
      </c>
      <c r="D1352" s="299" t="s">
        <v>296</v>
      </c>
      <c r="E1352" s="331">
        <v>12.71</v>
      </c>
      <c r="F1352" s="331"/>
      <c r="G1352" s="333">
        <f t="shared" si="25"/>
        <v>4186.8299999999972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287</v>
      </c>
      <c r="B1353" s="330" t="s">
        <v>287</v>
      </c>
      <c r="C1353" s="298">
        <v>46050</v>
      </c>
      <c r="D1353" s="299" t="s">
        <v>452</v>
      </c>
      <c r="E1353" s="331">
        <v>1475.9</v>
      </c>
      <c r="F1353" s="331">
        <v>1475.9</v>
      </c>
      <c r="G1353" s="333">
        <f t="shared" si="25"/>
        <v>4199.5399999999972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8</v>
      </c>
      <c r="C1354" s="298">
        <v>46050</v>
      </c>
      <c r="D1354" s="299" t="s">
        <v>319</v>
      </c>
      <c r="E1354" s="331">
        <v>28.52</v>
      </c>
      <c r="F1354" s="331"/>
      <c r="G1354" s="333">
        <f t="shared" si="25"/>
        <v>4199.5399999999972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46050</v>
      </c>
      <c r="D1355" s="299" t="s">
        <v>465</v>
      </c>
      <c r="E1355" s="331">
        <v>66.94</v>
      </c>
      <c r="F1355" s="331"/>
      <c r="G1355" s="333">
        <f t="shared" si="25"/>
        <v>4228.0599999999977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8</v>
      </c>
      <c r="C1356" s="298">
        <v>46049</v>
      </c>
      <c r="D1356" s="299" t="s">
        <v>308</v>
      </c>
      <c r="E1356" s="331">
        <v>47.99</v>
      </c>
      <c r="F1356" s="331"/>
      <c r="G1356" s="333">
        <f t="shared" si="25"/>
        <v>4294.9999999999973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287</v>
      </c>
      <c r="B1357" s="330" t="s">
        <v>287</v>
      </c>
      <c r="C1357" s="298">
        <v>46048</v>
      </c>
      <c r="D1357" s="299" t="s">
        <v>466</v>
      </c>
      <c r="E1357" s="331"/>
      <c r="F1357" s="331">
        <v>425</v>
      </c>
      <c r="G1357" s="333">
        <f t="shared" si="25"/>
        <v>4342.9899999999971</v>
      </c>
      <c r="H1357" s="334" t="s">
        <v>298</v>
      </c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287</v>
      </c>
      <c r="B1358" s="330" t="s">
        <v>287</v>
      </c>
      <c r="C1358" s="298">
        <v>46048</v>
      </c>
      <c r="D1358" s="299" t="s">
        <v>466</v>
      </c>
      <c r="E1358" s="331">
        <v>425</v>
      </c>
      <c r="F1358" s="331"/>
      <c r="G1358" s="333">
        <f t="shared" si="25"/>
        <v>3917.9899999999971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46048</v>
      </c>
      <c r="D1359" s="299" t="s">
        <v>467</v>
      </c>
      <c r="E1359" s="331">
        <v>20.12</v>
      </c>
      <c r="F1359" s="331"/>
      <c r="G1359" s="333">
        <f t="shared" si="25"/>
        <v>4342.9899999999971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17</v>
      </c>
      <c r="C1360" s="298">
        <v>46048</v>
      </c>
      <c r="D1360" s="299" t="s">
        <v>468</v>
      </c>
      <c r="E1360" s="331">
        <v>42.68</v>
      </c>
      <c r="F1360" s="331"/>
      <c r="G1360" s="333">
        <f t="shared" si="25"/>
        <v>4363.1099999999969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6</v>
      </c>
      <c r="C1361" s="298">
        <v>46048</v>
      </c>
      <c r="D1361" s="299" t="s">
        <v>397</v>
      </c>
      <c r="E1361" s="331">
        <v>47.9</v>
      </c>
      <c r="F1361" s="331"/>
      <c r="G1361" s="333">
        <f t="shared" si="25"/>
        <v>4405.7899999999972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1</v>
      </c>
      <c r="C1362" s="298">
        <v>46047</v>
      </c>
      <c r="D1362" s="299" t="s">
        <v>457</v>
      </c>
      <c r="E1362" s="331">
        <v>105.79</v>
      </c>
      <c r="F1362" s="331"/>
      <c r="G1362" s="333">
        <f t="shared" si="25"/>
        <v>4453.6899999999969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294</v>
      </c>
      <c r="B1363" s="330">
        <v>12</v>
      </c>
      <c r="C1363" s="298">
        <v>46047</v>
      </c>
      <c r="D1363" s="299" t="s">
        <v>314</v>
      </c>
      <c r="E1363" s="331">
        <v>204.83</v>
      </c>
      <c r="F1363" s="331"/>
      <c r="G1363" s="333">
        <f t="shared" si="25"/>
        <v>4559.4799999999968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3</v>
      </c>
      <c r="C1364" s="298">
        <v>46047</v>
      </c>
      <c r="D1364" s="299" t="s">
        <v>348</v>
      </c>
      <c r="E1364" s="331">
        <v>8.51</v>
      </c>
      <c r="F1364" s="331"/>
      <c r="G1364" s="333">
        <f t="shared" si="25"/>
        <v>4764.3099999999968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4</v>
      </c>
      <c r="C1365" s="298">
        <v>46046</v>
      </c>
      <c r="D1365" s="299" t="s">
        <v>296</v>
      </c>
      <c r="E1365" s="331">
        <v>92.96</v>
      </c>
      <c r="F1365" s="331"/>
      <c r="G1365" s="333">
        <f t="shared" si="25"/>
        <v>4772.819999999997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4</v>
      </c>
      <c r="C1366" s="298">
        <v>46046</v>
      </c>
      <c r="D1366" s="299" t="s">
        <v>334</v>
      </c>
      <c r="E1366" s="331">
        <v>30.77</v>
      </c>
      <c r="F1366" s="331"/>
      <c r="G1366" s="333">
        <f t="shared" si="25"/>
        <v>4865.779999999997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2</v>
      </c>
      <c r="C1367" s="298">
        <v>46046</v>
      </c>
      <c r="D1367" s="299" t="s">
        <v>358</v>
      </c>
      <c r="E1367" s="331">
        <v>9.4700000000000006</v>
      </c>
      <c r="F1367" s="331"/>
      <c r="G1367" s="333">
        <f t="shared" si="25"/>
        <v>4896.5499999999975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6</v>
      </c>
      <c r="C1368" s="298">
        <v>46046</v>
      </c>
      <c r="D1368" s="299" t="s">
        <v>397</v>
      </c>
      <c r="E1368" s="331">
        <v>53.59</v>
      </c>
      <c r="F1368" s="331"/>
      <c r="G1368" s="333">
        <f t="shared" si="25"/>
        <v>4906.0199999999977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1</v>
      </c>
      <c r="C1369" s="298">
        <v>46046</v>
      </c>
      <c r="D1369" s="299" t="s">
        <v>311</v>
      </c>
      <c r="E1369" s="331">
        <v>61.64</v>
      </c>
      <c r="F1369" s="331"/>
      <c r="G1369" s="333">
        <f t="shared" si="25"/>
        <v>4959.6099999999979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1</v>
      </c>
      <c r="C1370" s="298">
        <v>46045</v>
      </c>
      <c r="D1370" s="299" t="s">
        <v>304</v>
      </c>
      <c r="E1370" s="331">
        <v>23.17</v>
      </c>
      <c r="F1370" s="331"/>
      <c r="G1370" s="333">
        <f t="shared" si="25"/>
        <v>5021.2499999999982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4</v>
      </c>
      <c r="C1371" s="298">
        <v>46045</v>
      </c>
      <c r="D1371" s="299" t="s">
        <v>296</v>
      </c>
      <c r="E1371" s="331">
        <v>62.77</v>
      </c>
      <c r="F1371" s="331"/>
      <c r="G1371" s="333">
        <f t="shared" si="25"/>
        <v>5044.4199999999983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6</v>
      </c>
      <c r="C1372" s="298">
        <v>46045</v>
      </c>
      <c r="D1372" s="299" t="s">
        <v>469</v>
      </c>
      <c r="E1372" s="331">
        <v>105.51</v>
      </c>
      <c r="F1372" s="331"/>
      <c r="G1372" s="333">
        <f t="shared" si="25"/>
        <v>5107.1899999999987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3</v>
      </c>
      <c r="C1373" s="298">
        <v>46045</v>
      </c>
      <c r="D1373" s="299" t="s">
        <v>334</v>
      </c>
      <c r="E1373" s="331">
        <v>9.9499999999999993</v>
      </c>
      <c r="F1373" s="331"/>
      <c r="G1373" s="333">
        <f t="shared" si="25"/>
        <v>5212.6999999999989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46045</v>
      </c>
      <c r="D1374" s="299" t="s">
        <v>358</v>
      </c>
      <c r="E1374" s="331">
        <v>10.17</v>
      </c>
      <c r="F1374" s="331"/>
      <c r="G1374" s="333">
        <f t="shared" si="25"/>
        <v>5222.6499999999987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2</v>
      </c>
      <c r="C1375" s="298">
        <v>46045</v>
      </c>
      <c r="D1375" s="299" t="s">
        <v>301</v>
      </c>
      <c r="E1375" s="331">
        <v>32.200000000000003</v>
      </c>
      <c r="F1375" s="331"/>
      <c r="G1375" s="333">
        <f t="shared" si="25"/>
        <v>5232.8199999999988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294</v>
      </c>
      <c r="B1376" s="330">
        <v>22</v>
      </c>
      <c r="C1376" s="298">
        <v>46045</v>
      </c>
      <c r="D1376" s="299" t="s">
        <v>862</v>
      </c>
      <c r="E1376" s="331">
        <v>5.31</v>
      </c>
      <c r="F1376" s="331"/>
      <c r="G1376" s="333">
        <f t="shared" si="25"/>
        <v>5265.0199999999986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8</v>
      </c>
      <c r="C1377" s="298">
        <v>46044</v>
      </c>
      <c r="D1377" s="299" t="s">
        <v>435</v>
      </c>
      <c r="E1377" s="331">
        <v>73.95</v>
      </c>
      <c r="F1377" s="331"/>
      <c r="G1377" s="333">
        <f t="shared" si="25"/>
        <v>5270.329999999999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46044</v>
      </c>
      <c r="D1378" s="299" t="s">
        <v>470</v>
      </c>
      <c r="E1378" s="331">
        <v>28.68</v>
      </c>
      <c r="F1378" s="331"/>
      <c r="G1378" s="333">
        <f t="shared" si="25"/>
        <v>5344.2799999999988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8</v>
      </c>
      <c r="C1379" s="298">
        <v>46044</v>
      </c>
      <c r="D1379" s="299" t="s">
        <v>357</v>
      </c>
      <c r="E1379" s="331">
        <v>57.38</v>
      </c>
      <c r="F1379" s="331"/>
      <c r="G1379" s="333">
        <f t="shared" si="25"/>
        <v>5372.9599999999991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2</v>
      </c>
      <c r="C1380" s="298">
        <v>46044</v>
      </c>
      <c r="D1380" s="299" t="s">
        <v>358</v>
      </c>
      <c r="E1380" s="331">
        <v>9.4700000000000006</v>
      </c>
      <c r="F1380" s="331"/>
      <c r="G1380" s="333">
        <f t="shared" si="25"/>
        <v>5430.3399999999992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46044</v>
      </c>
      <c r="D1381" s="299" t="s">
        <v>358</v>
      </c>
      <c r="E1381" s="331">
        <v>7.18</v>
      </c>
      <c r="F1381" s="331"/>
      <c r="G1381" s="333">
        <f t="shared" si="25"/>
        <v>5439.8099999999995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287</v>
      </c>
      <c r="B1382" s="330" t="s">
        <v>287</v>
      </c>
      <c r="C1382" s="298">
        <v>46044</v>
      </c>
      <c r="D1382" s="299" t="s">
        <v>315</v>
      </c>
      <c r="E1382" s="331">
        <v>126.24</v>
      </c>
      <c r="F1382" s="331">
        <v>126.24</v>
      </c>
      <c r="G1382" s="333">
        <f t="shared" si="25"/>
        <v>5446.99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8</v>
      </c>
      <c r="C1383" s="298">
        <v>46043</v>
      </c>
      <c r="D1383" s="299" t="s">
        <v>471</v>
      </c>
      <c r="E1383" s="331">
        <v>17</v>
      </c>
      <c r="F1383" s="331"/>
      <c r="G1383" s="333">
        <f t="shared" si="25"/>
        <v>5446.99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1</v>
      </c>
      <c r="C1384" s="298">
        <v>46043</v>
      </c>
      <c r="D1384" s="299" t="s">
        <v>329</v>
      </c>
      <c r="E1384" s="331">
        <v>24.75</v>
      </c>
      <c r="F1384" s="331"/>
      <c r="G1384" s="333">
        <f t="shared" si="25"/>
        <v>5463.99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291</v>
      </c>
      <c r="B1385" s="330">
        <v>39</v>
      </c>
      <c r="C1385" s="298">
        <v>46043</v>
      </c>
      <c r="D1385" s="299" t="s">
        <v>292</v>
      </c>
      <c r="E1385" s="331"/>
      <c r="F1385" s="331">
        <v>3378.82</v>
      </c>
      <c r="G1385" s="333">
        <f t="shared" si="25"/>
        <v>5488.74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294</v>
      </c>
      <c r="B1386" s="330">
        <v>23</v>
      </c>
      <c r="C1386" s="298">
        <v>46043</v>
      </c>
      <c r="D1386" s="299" t="s">
        <v>67</v>
      </c>
      <c r="E1386" s="331">
        <v>650.88</v>
      </c>
      <c r="F1386" s="331"/>
      <c r="G1386" s="333">
        <f t="shared" si="25"/>
        <v>2109.9199999999992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287</v>
      </c>
      <c r="B1387" s="330" t="s">
        <v>287</v>
      </c>
      <c r="C1387" s="298">
        <v>46043</v>
      </c>
      <c r="D1387" s="299" t="s">
        <v>472</v>
      </c>
      <c r="E1387" s="331">
        <v>100</v>
      </c>
      <c r="F1387" s="331">
        <v>100</v>
      </c>
      <c r="G1387" s="333">
        <f t="shared" si="25"/>
        <v>2760.7999999999993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46043</v>
      </c>
      <c r="D1388" s="299" t="s">
        <v>301</v>
      </c>
      <c r="E1388" s="331">
        <v>20</v>
      </c>
      <c r="F1388" s="331"/>
      <c r="G1388" s="333">
        <f t="shared" si="25"/>
        <v>2760.7999999999993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8</v>
      </c>
      <c r="C1389" s="298">
        <v>46043</v>
      </c>
      <c r="D1389" s="299" t="s">
        <v>295</v>
      </c>
      <c r="E1389" s="331">
        <v>6.38</v>
      </c>
      <c r="F1389" s="331"/>
      <c r="G1389" s="333">
        <f t="shared" si="25"/>
        <v>2780.7999999999993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46043</v>
      </c>
      <c r="D1390" s="299" t="s">
        <v>295</v>
      </c>
      <c r="E1390" s="331">
        <v>17.29</v>
      </c>
      <c r="F1390" s="331"/>
      <c r="G1390" s="333">
        <f t="shared" si="25"/>
        <v>2787.1799999999994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46043</v>
      </c>
      <c r="D1391" s="299" t="s">
        <v>358</v>
      </c>
      <c r="E1391" s="331">
        <v>14.86</v>
      </c>
      <c r="F1391" s="331"/>
      <c r="G1391" s="333">
        <f t="shared" si="25"/>
        <v>2804.4699999999993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46042</v>
      </c>
      <c r="D1392" s="299" t="s">
        <v>371</v>
      </c>
      <c r="E1392" s="331">
        <v>13.4</v>
      </c>
      <c r="F1392" s="331"/>
      <c r="G1392" s="333">
        <f t="shared" si="25"/>
        <v>2819.3299999999995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2</v>
      </c>
      <c r="C1393" s="298">
        <v>46042</v>
      </c>
      <c r="D1393" s="299" t="s">
        <v>371</v>
      </c>
      <c r="E1393" s="331">
        <v>5.97</v>
      </c>
      <c r="F1393" s="331"/>
      <c r="G1393" s="333">
        <f t="shared" si="25"/>
        <v>2832.7299999999996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294</v>
      </c>
      <c r="B1394" s="330">
        <v>22</v>
      </c>
      <c r="C1394" s="298">
        <v>46042</v>
      </c>
      <c r="D1394" s="299" t="s">
        <v>323</v>
      </c>
      <c r="E1394" s="331">
        <v>18.09</v>
      </c>
      <c r="F1394" s="331"/>
      <c r="G1394" s="333">
        <f t="shared" si="25"/>
        <v>2838.6999999999994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294</v>
      </c>
      <c r="B1395" s="330">
        <v>17</v>
      </c>
      <c r="C1395" s="298">
        <v>46042</v>
      </c>
      <c r="D1395" s="299" t="s">
        <v>188</v>
      </c>
      <c r="E1395" s="331">
        <v>42.65</v>
      </c>
      <c r="F1395" s="331"/>
      <c r="G1395" s="333">
        <f t="shared" si="25"/>
        <v>2856.7899999999995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335</v>
      </c>
      <c r="B1396" s="330" t="s">
        <v>335</v>
      </c>
      <c r="C1396" s="298">
        <v>46042</v>
      </c>
      <c r="D1396" s="299" t="s">
        <v>336</v>
      </c>
      <c r="E1396" s="331">
        <v>130.51</v>
      </c>
      <c r="F1396" s="331"/>
      <c r="G1396" s="333">
        <f t="shared" si="25"/>
        <v>2899.4399999999996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15</v>
      </c>
      <c r="C1397" s="298">
        <v>46042</v>
      </c>
      <c r="D1397" s="299" t="s">
        <v>185</v>
      </c>
      <c r="E1397" s="331">
        <v>132.4</v>
      </c>
      <c r="F1397" s="331"/>
      <c r="G1397" s="333">
        <f t="shared" si="25"/>
        <v>3029.9499999999994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294</v>
      </c>
      <c r="B1398" s="330">
        <v>23</v>
      </c>
      <c r="C1398" s="298">
        <v>46042</v>
      </c>
      <c r="D1398" s="299" t="s">
        <v>63</v>
      </c>
      <c r="E1398" s="331">
        <v>529.46</v>
      </c>
      <c r="F1398" s="331"/>
      <c r="G1398" s="333">
        <f t="shared" si="25"/>
        <v>3162.3499999999995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6</v>
      </c>
      <c r="C1399" s="298">
        <v>46042</v>
      </c>
      <c r="D1399" s="299" t="s">
        <v>300</v>
      </c>
      <c r="E1399" s="331">
        <v>51.63</v>
      </c>
      <c r="F1399" s="331"/>
      <c r="G1399" s="333">
        <f t="shared" si="25"/>
        <v>3691.8099999999995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46042</v>
      </c>
      <c r="D1400" s="299" t="s">
        <v>296</v>
      </c>
      <c r="E1400" s="331">
        <v>11.17</v>
      </c>
      <c r="F1400" s="331"/>
      <c r="G1400" s="333">
        <f t="shared" si="25"/>
        <v>3743.4399999999996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4</v>
      </c>
      <c r="C1401" s="298">
        <v>46042</v>
      </c>
      <c r="D1401" s="299" t="s">
        <v>296</v>
      </c>
      <c r="E1401" s="331">
        <v>57.37</v>
      </c>
      <c r="F1401" s="331"/>
      <c r="G1401" s="333">
        <f t="shared" si="25"/>
        <v>3754.6099999999997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294</v>
      </c>
      <c r="B1402" s="330">
        <v>22</v>
      </c>
      <c r="C1402" s="298">
        <v>46042</v>
      </c>
      <c r="D1402" s="299" t="s">
        <v>328</v>
      </c>
      <c r="E1402" s="331">
        <v>7.46</v>
      </c>
      <c r="F1402" s="331"/>
      <c r="G1402" s="333">
        <f t="shared" si="25"/>
        <v>3811.9799999999996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4</v>
      </c>
      <c r="C1403" s="298">
        <v>46042</v>
      </c>
      <c r="D1403" s="299" t="s">
        <v>310</v>
      </c>
      <c r="E1403" s="331">
        <v>28.91</v>
      </c>
      <c r="F1403" s="331"/>
      <c r="G1403" s="333">
        <f t="shared" si="25"/>
        <v>3819.4399999999996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6</v>
      </c>
      <c r="C1404" s="298">
        <v>46040</v>
      </c>
      <c r="D1404" s="299" t="s">
        <v>300</v>
      </c>
      <c r="E1404" s="331">
        <v>31.35</v>
      </c>
      <c r="F1404" s="331"/>
      <c r="G1404" s="333">
        <f t="shared" si="25"/>
        <v>3848.3499999999995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8</v>
      </c>
      <c r="C1405" s="298">
        <v>46040</v>
      </c>
      <c r="D1405" s="299" t="s">
        <v>473</v>
      </c>
      <c r="E1405" s="331">
        <v>124.75</v>
      </c>
      <c r="F1405" s="331"/>
      <c r="G1405" s="333">
        <f t="shared" si="25"/>
        <v>3879.6999999999994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3</v>
      </c>
      <c r="C1406" s="298">
        <v>46040</v>
      </c>
      <c r="D1406" s="299" t="s">
        <v>320</v>
      </c>
      <c r="E1406" s="331">
        <v>11.3</v>
      </c>
      <c r="F1406" s="331"/>
      <c r="G1406" s="333">
        <f t="shared" si="25"/>
        <v>4004.4499999999994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294</v>
      </c>
      <c r="B1407" s="330">
        <v>22</v>
      </c>
      <c r="C1407" s="298">
        <v>46040</v>
      </c>
      <c r="D1407" s="299" t="s">
        <v>401</v>
      </c>
      <c r="E1407" s="331">
        <v>13.84</v>
      </c>
      <c r="F1407" s="331"/>
      <c r="G1407" s="333">
        <f t="shared" si="25"/>
        <v>4015.7499999999995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1</v>
      </c>
      <c r="C1408" s="298">
        <v>46040</v>
      </c>
      <c r="D1408" s="299" t="s">
        <v>306</v>
      </c>
      <c r="E1408" s="331">
        <v>92.06</v>
      </c>
      <c r="F1408" s="331"/>
      <c r="G1408" s="333">
        <f t="shared" si="25"/>
        <v>4029.5899999999997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7</v>
      </c>
      <c r="C1409" s="298">
        <v>46040</v>
      </c>
      <c r="D1409" s="299" t="s">
        <v>338</v>
      </c>
      <c r="E1409" s="331">
        <v>78.47</v>
      </c>
      <c r="F1409" s="331"/>
      <c r="G1409" s="333">
        <f t="shared" si="25"/>
        <v>4121.6499999999996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1</v>
      </c>
      <c r="C1410" s="298">
        <v>46040</v>
      </c>
      <c r="D1410" s="299" t="s">
        <v>393</v>
      </c>
      <c r="E1410" s="331">
        <v>28.22</v>
      </c>
      <c r="F1410" s="331"/>
      <c r="G1410" s="333">
        <f t="shared" si="25"/>
        <v>4200.12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2</v>
      </c>
      <c r="C1411" s="298">
        <v>46040</v>
      </c>
      <c r="D1411" s="299" t="s">
        <v>392</v>
      </c>
      <c r="E1411" s="331">
        <v>32.729999999999997</v>
      </c>
      <c r="F1411" s="331"/>
      <c r="G1411" s="333">
        <f t="shared" si="25"/>
        <v>4228.34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294</v>
      </c>
      <c r="B1412" s="330">
        <v>42</v>
      </c>
      <c r="C1412" s="298">
        <v>46039</v>
      </c>
      <c r="D1412" s="299" t="s">
        <v>333</v>
      </c>
      <c r="E1412" s="331">
        <v>29.8</v>
      </c>
      <c r="F1412" s="331"/>
      <c r="G1412" s="333">
        <f t="shared" si="25"/>
        <v>4261.07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294</v>
      </c>
      <c r="B1413" s="330">
        <v>43</v>
      </c>
      <c r="C1413" s="298">
        <v>46039</v>
      </c>
      <c r="D1413" s="299" t="s">
        <v>333</v>
      </c>
      <c r="E1413" s="331">
        <v>22.35</v>
      </c>
      <c r="F1413" s="331"/>
      <c r="G1413" s="333">
        <f t="shared" si="25"/>
        <v>4290.87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8</v>
      </c>
      <c r="C1414" s="298">
        <v>46039</v>
      </c>
      <c r="D1414" s="299" t="s">
        <v>319</v>
      </c>
      <c r="E1414" s="331">
        <v>36.92</v>
      </c>
      <c r="F1414" s="331"/>
      <c r="G1414" s="333">
        <f t="shared" si="25"/>
        <v>4313.22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1</v>
      </c>
      <c r="C1415" s="298">
        <v>46039</v>
      </c>
      <c r="D1415" s="299" t="s">
        <v>311</v>
      </c>
      <c r="E1415" s="331">
        <v>117.89</v>
      </c>
      <c r="F1415" s="331"/>
      <c r="G1415" s="333">
        <f t="shared" si="25"/>
        <v>4350.1400000000003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1</v>
      </c>
      <c r="C1416" s="298">
        <v>46039</v>
      </c>
      <c r="D1416" s="299" t="s">
        <v>329</v>
      </c>
      <c r="E1416" s="331">
        <v>196.36</v>
      </c>
      <c r="F1416" s="331"/>
      <c r="G1416" s="333">
        <f t="shared" si="25"/>
        <v>4468.0300000000007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294</v>
      </c>
      <c r="B1417" s="330">
        <v>21</v>
      </c>
      <c r="C1417" s="298">
        <v>46039</v>
      </c>
      <c r="D1417" s="299" t="s">
        <v>194</v>
      </c>
      <c r="E1417" s="331">
        <v>70.2</v>
      </c>
      <c r="F1417" s="331"/>
      <c r="G1417" s="333">
        <f t="shared" si="25"/>
        <v>4664.3900000000003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2</v>
      </c>
      <c r="C1418" s="298">
        <v>46038</v>
      </c>
      <c r="D1418" s="299" t="s">
        <v>324</v>
      </c>
      <c r="E1418" s="331">
        <v>13.14</v>
      </c>
      <c r="F1418" s="331"/>
      <c r="G1418" s="333">
        <f t="shared" si="25"/>
        <v>4734.59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46038</v>
      </c>
      <c r="D1419" s="299" t="s">
        <v>296</v>
      </c>
      <c r="E1419" s="331">
        <v>18.489999999999998</v>
      </c>
      <c r="F1419" s="331"/>
      <c r="G1419" s="333">
        <f t="shared" si="25"/>
        <v>4747.7300000000005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291</v>
      </c>
      <c r="B1420" s="330">
        <v>41</v>
      </c>
      <c r="C1420" s="298">
        <v>46038</v>
      </c>
      <c r="D1420" s="299" t="s">
        <v>474</v>
      </c>
      <c r="E1420" s="331"/>
      <c r="F1420" s="331">
        <v>800</v>
      </c>
      <c r="G1420" s="333">
        <f t="shared" si="25"/>
        <v>4766.22</v>
      </c>
      <c r="H1420" s="334" t="s">
        <v>298</v>
      </c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294</v>
      </c>
      <c r="B1421" s="330">
        <v>18</v>
      </c>
      <c r="C1421" s="298">
        <v>46038</v>
      </c>
      <c r="D1421" s="299" t="s">
        <v>361</v>
      </c>
      <c r="E1421" s="331">
        <v>400</v>
      </c>
      <c r="F1421" s="331"/>
      <c r="G1421" s="333">
        <f t="shared" si="25"/>
        <v>3966.2200000000003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294</v>
      </c>
      <c r="B1422" s="330">
        <v>19</v>
      </c>
      <c r="C1422" s="298">
        <v>46038</v>
      </c>
      <c r="D1422" s="299" t="s">
        <v>191</v>
      </c>
      <c r="E1422" s="331">
        <v>200</v>
      </c>
      <c r="F1422" s="331"/>
      <c r="G1422" s="333">
        <f t="shared" si="25"/>
        <v>4366.22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294</v>
      </c>
      <c r="B1423" s="330">
        <v>11</v>
      </c>
      <c r="C1423" s="298">
        <v>46038</v>
      </c>
      <c r="D1423" s="299" t="s">
        <v>178</v>
      </c>
      <c r="E1423" s="331">
        <v>267.95999999999998</v>
      </c>
      <c r="F1423" s="331"/>
      <c r="G1423" s="333">
        <f t="shared" si="25"/>
        <v>4566.22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8</v>
      </c>
      <c r="C1424" s="298">
        <v>46037</v>
      </c>
      <c r="D1424" s="299" t="s">
        <v>357</v>
      </c>
      <c r="E1424" s="331">
        <v>59.95</v>
      </c>
      <c r="F1424" s="331"/>
      <c r="G1424" s="333">
        <f t="shared" si="25"/>
        <v>4834.18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2</v>
      </c>
      <c r="C1425" s="298">
        <v>46037</v>
      </c>
      <c r="D1425" s="299" t="s">
        <v>357</v>
      </c>
      <c r="E1425" s="331">
        <v>59.96</v>
      </c>
      <c r="F1425" s="331"/>
      <c r="G1425" s="333">
        <f t="shared" si="25"/>
        <v>4894.13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8</v>
      </c>
      <c r="C1426" s="298">
        <v>46037</v>
      </c>
      <c r="D1426" s="299" t="s">
        <v>319</v>
      </c>
      <c r="E1426" s="331">
        <v>12.43</v>
      </c>
      <c r="F1426" s="331"/>
      <c r="G1426" s="333">
        <f t="shared" si="25"/>
        <v>4954.09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46037</v>
      </c>
      <c r="D1427" s="299" t="s">
        <v>296</v>
      </c>
      <c r="E1427" s="331">
        <v>11.07</v>
      </c>
      <c r="F1427" s="331"/>
      <c r="G1427" s="333">
        <f t="shared" si="25"/>
        <v>4966.5200000000004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4</v>
      </c>
      <c r="C1428" s="298">
        <v>46037</v>
      </c>
      <c r="D1428" s="299" t="s">
        <v>296</v>
      </c>
      <c r="E1428" s="331">
        <v>52.3</v>
      </c>
      <c r="F1428" s="331"/>
      <c r="G1428" s="333">
        <f t="shared" si="25"/>
        <v>4977.59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6</v>
      </c>
      <c r="C1429" s="298">
        <v>46037</v>
      </c>
      <c r="D1429" s="299" t="s">
        <v>436</v>
      </c>
      <c r="E1429" s="331">
        <v>50</v>
      </c>
      <c r="F1429" s="331"/>
      <c r="G1429" s="333">
        <f t="shared" si="25"/>
        <v>5029.8900000000003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291</v>
      </c>
      <c r="B1430" s="330">
        <v>38</v>
      </c>
      <c r="C1430" s="298">
        <v>46037</v>
      </c>
      <c r="D1430" s="299" t="s">
        <v>293</v>
      </c>
      <c r="E1430" s="331"/>
      <c r="F1430" s="331">
        <v>4365.67</v>
      </c>
      <c r="G1430" s="333">
        <f t="shared" si="25"/>
        <v>5079.8900000000003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4</v>
      </c>
      <c r="C1431" s="298">
        <v>46036</v>
      </c>
      <c r="D1431" s="299" t="s">
        <v>295</v>
      </c>
      <c r="E1431" s="331">
        <v>30.91</v>
      </c>
      <c r="F1431" s="331"/>
      <c r="G1431" s="333">
        <f t="shared" si="25"/>
        <v>714.22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3</v>
      </c>
      <c r="C1432" s="298">
        <v>46036</v>
      </c>
      <c r="D1432" s="299" t="s">
        <v>348</v>
      </c>
      <c r="E1432" s="331">
        <v>8.67</v>
      </c>
      <c r="F1432" s="331"/>
      <c r="G1432" s="333">
        <f t="shared" si="25"/>
        <v>745.13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3</v>
      </c>
      <c r="C1433" s="298">
        <v>46035</v>
      </c>
      <c r="D1433" s="299" t="s">
        <v>351</v>
      </c>
      <c r="E1433" s="331">
        <v>25.01</v>
      </c>
      <c r="F1433" s="331"/>
      <c r="G1433" s="333">
        <f t="shared" si="25"/>
        <v>753.8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6</v>
      </c>
      <c r="C1434" s="298">
        <v>46035</v>
      </c>
      <c r="D1434" s="299" t="s">
        <v>412</v>
      </c>
      <c r="E1434" s="331">
        <v>-5.9</v>
      </c>
      <c r="F1434" s="331"/>
      <c r="G1434" s="333">
        <f t="shared" si="25"/>
        <v>778.81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6</v>
      </c>
      <c r="C1435" s="298">
        <v>46035</v>
      </c>
      <c r="D1435" s="299" t="s">
        <v>446</v>
      </c>
      <c r="E1435" s="331">
        <v>-0.03</v>
      </c>
      <c r="F1435" s="331"/>
      <c r="G1435" s="333">
        <f t="shared" si="25"/>
        <v>772.91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294</v>
      </c>
      <c r="B1436" s="330">
        <v>43</v>
      </c>
      <c r="C1436" s="298">
        <v>46035</v>
      </c>
      <c r="D1436" s="299" t="s">
        <v>201</v>
      </c>
      <c r="E1436" s="331">
        <v>44.18</v>
      </c>
      <c r="F1436" s="331"/>
      <c r="G1436" s="333">
        <f t="shared" si="25"/>
        <v>772.88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294</v>
      </c>
      <c r="B1437" s="330">
        <v>42</v>
      </c>
      <c r="C1437" s="298">
        <v>46035</v>
      </c>
      <c r="D1437" s="299" t="s">
        <v>200</v>
      </c>
      <c r="E1437" s="331">
        <v>51.19</v>
      </c>
      <c r="F1437" s="331"/>
      <c r="G1437" s="333">
        <f t="shared" si="25"/>
        <v>817.06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4</v>
      </c>
      <c r="C1438" s="298">
        <v>46035</v>
      </c>
      <c r="D1438" s="299" t="s">
        <v>295</v>
      </c>
      <c r="E1438" s="331">
        <v>28.15</v>
      </c>
      <c r="F1438" s="331"/>
      <c r="G1438" s="333">
        <f t="shared" si="25"/>
        <v>868.25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3</v>
      </c>
      <c r="C1439" s="298">
        <v>46035</v>
      </c>
      <c r="D1439" s="299" t="s">
        <v>296</v>
      </c>
      <c r="E1439" s="331">
        <v>20.85</v>
      </c>
      <c r="F1439" s="331"/>
      <c r="G1439" s="333">
        <f t="shared" si="25"/>
        <v>896.4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1</v>
      </c>
      <c r="C1440" s="298">
        <v>46034</v>
      </c>
      <c r="D1440" s="299" t="s">
        <v>306</v>
      </c>
      <c r="E1440" s="331">
        <v>145.81</v>
      </c>
      <c r="F1440" s="331"/>
      <c r="G1440" s="333">
        <f t="shared" si="25"/>
        <v>917.25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2</v>
      </c>
      <c r="C1441" s="298">
        <v>46034</v>
      </c>
      <c r="D1441" s="299" t="s">
        <v>424</v>
      </c>
      <c r="E1441" s="331">
        <v>25.22</v>
      </c>
      <c r="F1441" s="331"/>
      <c r="G1441" s="333">
        <f t="shared" si="25"/>
        <v>1063.06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2</v>
      </c>
      <c r="C1442" s="298">
        <v>46033</v>
      </c>
      <c r="D1442" s="299" t="s">
        <v>326</v>
      </c>
      <c r="E1442" s="331">
        <v>49.38</v>
      </c>
      <c r="F1442" s="331"/>
      <c r="G1442" s="333">
        <f t="shared" si="25"/>
        <v>1088.28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294</v>
      </c>
      <c r="B1443" s="330">
        <v>22</v>
      </c>
      <c r="C1443" s="298">
        <v>46033</v>
      </c>
      <c r="D1443" s="299" t="s">
        <v>352</v>
      </c>
      <c r="E1443" s="331">
        <v>19.16</v>
      </c>
      <c r="F1443" s="331"/>
      <c r="G1443" s="333">
        <f t="shared" si="25"/>
        <v>1137.6600000000001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6</v>
      </c>
      <c r="C1444" s="298">
        <v>46033</v>
      </c>
      <c r="D1444" s="299" t="s">
        <v>312</v>
      </c>
      <c r="E1444" s="331">
        <v>39.86</v>
      </c>
      <c r="F1444" s="331"/>
      <c r="G1444" s="333">
        <f t="shared" si="25"/>
        <v>1156.8200000000002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7</v>
      </c>
      <c r="C1445" s="298">
        <v>46033</v>
      </c>
      <c r="D1445" s="299" t="s">
        <v>444</v>
      </c>
      <c r="E1445" s="331">
        <v>165.05</v>
      </c>
      <c r="F1445" s="331"/>
      <c r="G1445" s="333">
        <f t="shared" si="25"/>
        <v>1196.68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294</v>
      </c>
      <c r="B1446" s="330">
        <v>24</v>
      </c>
      <c r="C1446" s="298">
        <v>46032</v>
      </c>
      <c r="D1446" s="299" t="s">
        <v>860</v>
      </c>
      <c r="E1446" s="331">
        <v>83.42</v>
      </c>
      <c r="F1446" s="331"/>
      <c r="G1446" s="333">
        <f t="shared" si="25"/>
        <v>1361.73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4</v>
      </c>
      <c r="C1447" s="298">
        <v>46032</v>
      </c>
      <c r="D1447" s="299" t="s">
        <v>296</v>
      </c>
      <c r="E1447" s="331">
        <v>30.4</v>
      </c>
      <c r="F1447" s="331"/>
      <c r="G1447" s="333">
        <f t="shared" si="25"/>
        <v>1445.15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2</v>
      </c>
      <c r="C1448" s="298">
        <v>46032</v>
      </c>
      <c r="D1448" s="299" t="s">
        <v>296</v>
      </c>
      <c r="E1448" s="331">
        <v>13.83</v>
      </c>
      <c r="F1448" s="331"/>
      <c r="G1448" s="333">
        <f t="shared" si="25"/>
        <v>1475.5500000000002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2</v>
      </c>
      <c r="C1449" s="298">
        <v>46032</v>
      </c>
      <c r="D1449" s="299" t="s">
        <v>473</v>
      </c>
      <c r="E1449" s="331">
        <v>100</v>
      </c>
      <c r="F1449" s="331"/>
      <c r="G1449" s="333">
        <f t="shared" si="25"/>
        <v>1489.38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1</v>
      </c>
      <c r="C1450" s="298">
        <v>46032</v>
      </c>
      <c r="D1450" s="299" t="s">
        <v>304</v>
      </c>
      <c r="E1450" s="331">
        <v>55.68</v>
      </c>
      <c r="F1450" s="331"/>
      <c r="G1450" s="333">
        <f t="shared" si="25"/>
        <v>1589.38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46031</v>
      </c>
      <c r="D1451" s="299" t="s">
        <v>358</v>
      </c>
      <c r="E1451" s="331">
        <v>9.4700000000000006</v>
      </c>
      <c r="F1451" s="331"/>
      <c r="G1451" s="333">
        <f t="shared" si="25"/>
        <v>1645.0600000000002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5</v>
      </c>
      <c r="C1452" s="298">
        <v>46031</v>
      </c>
      <c r="D1452" s="299" t="s">
        <v>475</v>
      </c>
      <c r="E1452" s="331">
        <v>50</v>
      </c>
      <c r="F1452" s="331"/>
      <c r="G1452" s="333">
        <f t="shared" si="25"/>
        <v>1654.5300000000002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8</v>
      </c>
      <c r="C1453" s="298">
        <v>46030</v>
      </c>
      <c r="D1453" s="299" t="s">
        <v>476</v>
      </c>
      <c r="E1453" s="331">
        <v>32.619999999999997</v>
      </c>
      <c r="F1453" s="331"/>
      <c r="G1453" s="333">
        <f t="shared" si="25"/>
        <v>1704.5300000000002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291</v>
      </c>
      <c r="B1454" s="330">
        <v>39</v>
      </c>
      <c r="C1454" s="298">
        <v>46030</v>
      </c>
      <c r="D1454" s="299" t="s">
        <v>292</v>
      </c>
      <c r="E1454" s="331"/>
      <c r="F1454" s="331">
        <v>2729.22</v>
      </c>
      <c r="G1454" s="333">
        <f t="shared" si="25"/>
        <v>1737.15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2</v>
      </c>
      <c r="C1455" s="298">
        <v>46030</v>
      </c>
      <c r="D1455" s="299" t="s">
        <v>296</v>
      </c>
      <c r="E1455" s="331">
        <v>6.37</v>
      </c>
      <c r="F1455" s="331"/>
      <c r="G1455" s="333">
        <f t="shared" si="25"/>
        <v>-992.06999999999971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4</v>
      </c>
      <c r="C1456" s="298">
        <v>46030</v>
      </c>
      <c r="D1456" s="299" t="s">
        <v>296</v>
      </c>
      <c r="E1456" s="331">
        <v>32.119999999999997</v>
      </c>
      <c r="F1456" s="331"/>
      <c r="G1456" s="333">
        <f t="shared" si="25"/>
        <v>-985.6999999999997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2</v>
      </c>
      <c r="C1457" s="298">
        <v>46030</v>
      </c>
      <c r="D1457" s="299" t="s">
        <v>358</v>
      </c>
      <c r="E1457" s="331">
        <v>9.4700000000000006</v>
      </c>
      <c r="F1457" s="331"/>
      <c r="G1457" s="333">
        <f t="shared" si="25"/>
        <v>-953.5799999999997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46030</v>
      </c>
      <c r="D1458" s="299" t="s">
        <v>386</v>
      </c>
      <c r="E1458" s="331">
        <v>21.18</v>
      </c>
      <c r="F1458" s="331"/>
      <c r="G1458" s="333">
        <f t="shared" si="25"/>
        <v>-944.10999999999967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335</v>
      </c>
      <c r="B1459" s="330" t="s">
        <v>335</v>
      </c>
      <c r="C1459" s="298">
        <v>46029</v>
      </c>
      <c r="D1459" s="299" t="s">
        <v>447</v>
      </c>
      <c r="E1459" s="331">
        <v>52.66</v>
      </c>
      <c r="F1459" s="331"/>
      <c r="G1459" s="333">
        <f t="shared" si="25"/>
        <v>-922.92999999999972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294</v>
      </c>
      <c r="B1460" s="330">
        <v>13</v>
      </c>
      <c r="C1460" s="298">
        <v>46029</v>
      </c>
      <c r="D1460" s="299" t="s">
        <v>182</v>
      </c>
      <c r="E1460" s="331">
        <v>167.42</v>
      </c>
      <c r="F1460" s="331"/>
      <c r="G1460" s="333">
        <f t="shared" si="25"/>
        <v>-870.26999999999975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4</v>
      </c>
      <c r="C1461" s="298">
        <v>46029</v>
      </c>
      <c r="D1461" s="299" t="s">
        <v>296</v>
      </c>
      <c r="E1461" s="331">
        <v>30.81</v>
      </c>
      <c r="F1461" s="331"/>
      <c r="G1461" s="333">
        <f t="shared" si="25"/>
        <v>-702.8499999999998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46029</v>
      </c>
      <c r="D1462" s="299" t="s">
        <v>358</v>
      </c>
      <c r="E1462" s="331">
        <v>9.4700000000000006</v>
      </c>
      <c r="F1462" s="331"/>
      <c r="G1462" s="333">
        <f t="shared" si="25"/>
        <v>-672.03999999999985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294</v>
      </c>
      <c r="B1463" s="330">
        <v>22</v>
      </c>
      <c r="C1463" s="298">
        <v>46029</v>
      </c>
      <c r="D1463" s="299" t="s">
        <v>477</v>
      </c>
      <c r="E1463" s="331">
        <v>148.04</v>
      </c>
      <c r="F1463" s="331"/>
      <c r="G1463" s="333">
        <f t="shared" si="25"/>
        <v>-662.56999999999982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294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31"/>
      <c r="G1464" s="333">
        <f t="shared" si="25"/>
        <v>-514.52999999999986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3</v>
      </c>
      <c r="C1465" s="298">
        <v>46028</v>
      </c>
      <c r="D1465" s="299" t="s">
        <v>296</v>
      </c>
      <c r="E1465" s="331">
        <v>5.7</v>
      </c>
      <c r="F1465" s="331"/>
      <c r="G1465" s="333">
        <f t="shared" si="25"/>
        <v>-447.8599999999999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294</v>
      </c>
      <c r="B1466" s="330">
        <v>21</v>
      </c>
      <c r="C1466" s="298">
        <v>46028</v>
      </c>
      <c r="D1466" s="299" t="s">
        <v>194</v>
      </c>
      <c r="E1466" s="331">
        <v>30.59</v>
      </c>
      <c r="F1466" s="331"/>
      <c r="G1466" s="333">
        <f t="shared" si="25"/>
        <v>-442.15999999999991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294</v>
      </c>
      <c r="B1467" s="330">
        <v>17</v>
      </c>
      <c r="C1467" s="298">
        <v>46027</v>
      </c>
      <c r="D1467" s="299" t="s">
        <v>370</v>
      </c>
      <c r="E1467" s="331">
        <v>133.91999999999999</v>
      </c>
      <c r="F1467" s="331"/>
      <c r="G1467" s="333">
        <f t="shared" si="25"/>
        <v>-411.56999999999994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294</v>
      </c>
      <c r="B1468" s="330">
        <v>17</v>
      </c>
      <c r="C1468" s="298">
        <v>46027</v>
      </c>
      <c r="D1468" s="299" t="s">
        <v>370</v>
      </c>
      <c r="E1468" s="331">
        <v>62</v>
      </c>
      <c r="F1468" s="331"/>
      <c r="G1468" s="333">
        <f t="shared" si="25"/>
        <v>-277.64999999999992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6</v>
      </c>
      <c r="C1469" s="298">
        <v>46027</v>
      </c>
      <c r="D1469" s="299" t="s">
        <v>300</v>
      </c>
      <c r="E1469" s="331">
        <v>10.64</v>
      </c>
      <c r="F1469" s="331"/>
      <c r="G1469" s="333">
        <f t="shared" si="25"/>
        <v>-215.64999999999992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8</v>
      </c>
      <c r="C1470" s="298">
        <v>46027</v>
      </c>
      <c r="D1470" s="299" t="s">
        <v>319</v>
      </c>
      <c r="E1470" s="331">
        <v>17.440000000000001</v>
      </c>
      <c r="F1470" s="331"/>
      <c r="G1470" s="333">
        <f t="shared" si="25"/>
        <v>-205.00999999999991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1</v>
      </c>
      <c r="C1471" s="298">
        <v>46027</v>
      </c>
      <c r="D1471" s="299" t="s">
        <v>306</v>
      </c>
      <c r="E1471" s="331">
        <v>216.19</v>
      </c>
      <c r="F1471" s="331"/>
      <c r="G1471" s="333">
        <f t="shared" si="25"/>
        <v>-187.56999999999991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2</v>
      </c>
      <c r="C1472" s="298">
        <v>46027</v>
      </c>
      <c r="D1472" s="299" t="s">
        <v>478</v>
      </c>
      <c r="E1472" s="331">
        <v>70</v>
      </c>
      <c r="F1472" s="331"/>
      <c r="G1472" s="333">
        <f t="shared" si="25"/>
        <v>28.62000000000009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2</v>
      </c>
      <c r="C1473" s="298">
        <v>46027</v>
      </c>
      <c r="D1473" s="299" t="s">
        <v>358</v>
      </c>
      <c r="E1473" s="331">
        <v>14.05</v>
      </c>
      <c r="F1473" s="331"/>
      <c r="G1473" s="333">
        <f t="shared" si="25"/>
        <v>98.62000000000009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294</v>
      </c>
      <c r="B1474" s="330">
        <v>14</v>
      </c>
      <c r="C1474" s="298">
        <v>46027</v>
      </c>
      <c r="D1474" s="299" t="s">
        <v>367</v>
      </c>
      <c r="E1474" s="331">
        <v>68.739999999999995</v>
      </c>
      <c r="F1474" s="331"/>
      <c r="G1474" s="333">
        <f t="shared" si="25"/>
        <v>112.67000000000009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6</v>
      </c>
      <c r="C1475" s="298">
        <v>46027</v>
      </c>
      <c r="D1475" s="299" t="s">
        <v>479</v>
      </c>
      <c r="E1475" s="331">
        <v>120</v>
      </c>
      <c r="F1475" s="331"/>
      <c r="G1475" s="333">
        <f t="shared" si="25"/>
        <v>181.41000000000008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294</v>
      </c>
      <c r="B1476" s="330">
        <v>9</v>
      </c>
      <c r="C1476" s="298">
        <v>46027</v>
      </c>
      <c r="D1476" s="299" t="s">
        <v>58</v>
      </c>
      <c r="E1476" s="331">
        <v>1281.53</v>
      </c>
      <c r="F1476" s="331"/>
      <c r="G1476" s="333">
        <f t="shared" si="25"/>
        <v>301.41000000000008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7</v>
      </c>
      <c r="C1477" s="298">
        <v>46026</v>
      </c>
      <c r="D1477" s="299" t="s">
        <v>338</v>
      </c>
      <c r="E1477" s="331">
        <v>18.260000000000002</v>
      </c>
      <c r="F1477" s="331"/>
      <c r="G1477" s="333">
        <f t="shared" si="25"/>
        <v>1582.94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287</v>
      </c>
      <c r="B1478" s="330" t="s">
        <v>287</v>
      </c>
      <c r="C1478" s="298">
        <v>46026</v>
      </c>
      <c r="D1478" s="299" t="s">
        <v>300</v>
      </c>
      <c r="E1478" s="331">
        <v>114.91</v>
      </c>
      <c r="F1478" s="331">
        <v>114.91</v>
      </c>
      <c r="G1478" s="333">
        <f t="shared" si="25"/>
        <v>1601.2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5</v>
      </c>
      <c r="C1479" s="298">
        <v>46026</v>
      </c>
      <c r="D1479" s="299" t="s">
        <v>480</v>
      </c>
      <c r="E1479" s="331">
        <v>42.43</v>
      </c>
      <c r="F1479" s="331"/>
      <c r="G1479" s="333">
        <f t="shared" si="25"/>
        <v>1601.2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7</v>
      </c>
      <c r="C1480" s="298">
        <v>46026</v>
      </c>
      <c r="D1480" s="299" t="s">
        <v>300</v>
      </c>
      <c r="E1480" s="331">
        <v>42.59</v>
      </c>
      <c r="F1480" s="331"/>
      <c r="G1480" s="333">
        <f t="shared" si="25"/>
        <v>1643.63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3</v>
      </c>
      <c r="C1481" s="298">
        <v>46025</v>
      </c>
      <c r="D1481" s="299" t="s">
        <v>348</v>
      </c>
      <c r="E1481" s="331">
        <v>14.57</v>
      </c>
      <c r="F1481" s="331"/>
      <c r="G1481" s="333">
        <f t="shared" si="25"/>
        <v>1686.22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2</v>
      </c>
      <c r="C1482" s="298">
        <v>46025</v>
      </c>
      <c r="D1482" s="299" t="s">
        <v>481</v>
      </c>
      <c r="E1482" s="331">
        <v>41.05</v>
      </c>
      <c r="F1482" s="331"/>
      <c r="G1482" s="333">
        <f t="shared" si="25"/>
        <v>1700.79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4</v>
      </c>
      <c r="C1483" s="298">
        <v>46025</v>
      </c>
      <c r="D1483" s="299" t="s">
        <v>310</v>
      </c>
      <c r="E1483" s="331">
        <v>26.88</v>
      </c>
      <c r="F1483" s="331"/>
      <c r="G1483" s="333">
        <f t="shared" si="25"/>
        <v>1741.84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2</v>
      </c>
      <c r="C1484" s="298">
        <v>46025</v>
      </c>
      <c r="D1484" s="299" t="s">
        <v>308</v>
      </c>
      <c r="E1484" s="331">
        <v>130.08000000000001</v>
      </c>
      <c r="F1484" s="331"/>
      <c r="G1484" s="333">
        <f t="shared" si="25"/>
        <v>1768.72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7</v>
      </c>
      <c r="C1485" s="298">
        <v>46025</v>
      </c>
      <c r="D1485" s="299" t="s">
        <v>482</v>
      </c>
      <c r="E1485" s="331">
        <v>222.49</v>
      </c>
      <c r="F1485" s="331"/>
      <c r="G1485" s="333">
        <f t="shared" si="25"/>
        <v>1898.8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7</v>
      </c>
      <c r="C1486" s="298">
        <v>46025</v>
      </c>
      <c r="D1486" s="299" t="s">
        <v>482</v>
      </c>
      <c r="E1486" s="331">
        <v>99.18</v>
      </c>
      <c r="F1486" s="331"/>
      <c r="G1486" s="333">
        <f t="shared" si="25"/>
        <v>2121.29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5</v>
      </c>
      <c r="C1487" s="298">
        <v>46024</v>
      </c>
      <c r="D1487" s="299" t="s">
        <v>483</v>
      </c>
      <c r="E1487" s="331">
        <v>35</v>
      </c>
      <c r="F1487" s="331"/>
      <c r="G1487" s="333">
        <f t="shared" si="25"/>
        <v>2220.4699999999998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3</v>
      </c>
      <c r="C1488" s="298">
        <v>46024</v>
      </c>
      <c r="D1488" s="299" t="s">
        <v>296</v>
      </c>
      <c r="E1488" s="331">
        <v>15.11</v>
      </c>
      <c r="F1488" s="331"/>
      <c r="G1488" s="333">
        <f t="shared" si="25"/>
        <v>2255.4699999999998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5</v>
      </c>
      <c r="C1489" s="298">
        <v>46024</v>
      </c>
      <c r="D1489" s="299" t="s">
        <v>484</v>
      </c>
      <c r="E1489" s="331">
        <v>29.67</v>
      </c>
      <c r="F1489" s="331"/>
      <c r="G1489" s="333">
        <f t="shared" si="25"/>
        <v>2270.58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287</v>
      </c>
      <c r="B1490" s="330" t="s">
        <v>287</v>
      </c>
      <c r="C1490" s="298">
        <v>46024</v>
      </c>
      <c r="D1490" s="299" t="s">
        <v>397</v>
      </c>
      <c r="E1490" s="331">
        <v>70.56</v>
      </c>
      <c r="F1490" s="331">
        <v>70.56</v>
      </c>
      <c r="G1490" s="333">
        <f t="shared" si="25"/>
        <v>2300.25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287</v>
      </c>
      <c r="B1491" s="330" t="s">
        <v>287</v>
      </c>
      <c r="C1491" s="298">
        <v>46024</v>
      </c>
      <c r="D1491" s="299" t="s">
        <v>485</v>
      </c>
      <c r="E1491" s="331">
        <v>113.94</v>
      </c>
      <c r="F1491" s="331">
        <v>113.94</v>
      </c>
      <c r="G1491" s="333">
        <f t="shared" si="25"/>
        <v>2300.25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46024</v>
      </c>
      <c r="D1492" s="299" t="s">
        <v>371</v>
      </c>
      <c r="E1492" s="331">
        <v>11.9</v>
      </c>
      <c r="F1492" s="331"/>
      <c r="G1492" s="333">
        <f t="shared" si="25"/>
        <v>2300.25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2</v>
      </c>
      <c r="C1493" s="298">
        <v>46024</v>
      </c>
      <c r="D1493" s="299" t="s">
        <v>408</v>
      </c>
      <c r="E1493" s="331">
        <v>23.9</v>
      </c>
      <c r="F1493" s="331"/>
      <c r="G1493" s="333">
        <f t="shared" si="25"/>
        <v>2312.15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5</v>
      </c>
      <c r="C1494" s="298">
        <v>46024</v>
      </c>
      <c r="D1494" s="299" t="s">
        <v>486</v>
      </c>
      <c r="E1494" s="331">
        <v>160</v>
      </c>
      <c r="F1494" s="331"/>
      <c r="G1494" s="333">
        <f t="shared" si="25"/>
        <v>2336.0500000000002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284</v>
      </c>
      <c r="B1495" s="330">
        <v>36</v>
      </c>
      <c r="C1495" s="298">
        <v>46024</v>
      </c>
      <c r="D1495" s="299" t="s">
        <v>374</v>
      </c>
      <c r="E1495" s="331">
        <v>50</v>
      </c>
      <c r="F1495" s="331"/>
      <c r="G1495" s="333">
        <f t="shared" si="25"/>
        <v>2496.0500000000002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6</v>
      </c>
      <c r="C1496" s="298">
        <v>46023</v>
      </c>
      <c r="D1496" s="299" t="s">
        <v>312</v>
      </c>
      <c r="E1496" s="331">
        <v>8</v>
      </c>
      <c r="F1496" s="331"/>
      <c r="G1496" s="333">
        <f t="shared" si="25"/>
        <v>2546.0500000000002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2</v>
      </c>
      <c r="C1497" s="298">
        <v>46023</v>
      </c>
      <c r="D1497" s="299" t="s">
        <v>371</v>
      </c>
      <c r="E1497" s="331">
        <v>13.06</v>
      </c>
      <c r="F1497" s="331"/>
      <c r="G1497" s="333">
        <f t="shared" si="25"/>
        <v>2554.0500000000002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294</v>
      </c>
      <c r="B1498" s="330">
        <v>22</v>
      </c>
      <c r="C1498" s="298">
        <v>46023</v>
      </c>
      <c r="D1498" s="299" t="s">
        <v>375</v>
      </c>
      <c r="E1498" s="331">
        <v>6.37</v>
      </c>
      <c r="F1498" s="331"/>
      <c r="G1498" s="333">
        <f t="shared" si="25"/>
        <v>2567.11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46023</v>
      </c>
      <c r="D1499" s="299" t="s">
        <v>358</v>
      </c>
      <c r="E1499" s="331">
        <v>10.27</v>
      </c>
      <c r="F1499" s="331"/>
      <c r="G1499" s="333">
        <f t="shared" si="25"/>
        <v>2573.48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6</v>
      </c>
      <c r="C1500" s="298">
        <v>46023</v>
      </c>
      <c r="D1500" s="299" t="s">
        <v>487</v>
      </c>
      <c r="E1500" s="331">
        <v>176.57</v>
      </c>
      <c r="F1500" s="331"/>
      <c r="G1500" s="333">
        <f t="shared" si="25"/>
        <v>2583.75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287</v>
      </c>
      <c r="B1501" s="330" t="s">
        <v>287</v>
      </c>
      <c r="C1501" s="298">
        <v>46023</v>
      </c>
      <c r="D1501" s="299" t="s">
        <v>300</v>
      </c>
      <c r="E1501" s="331">
        <v>383.39</v>
      </c>
      <c r="F1501" s="331">
        <v>383.39</v>
      </c>
      <c r="G1501" s="333">
        <f t="shared" si="25"/>
        <v>2760.32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287</v>
      </c>
      <c r="B1502" s="330" t="s">
        <v>287</v>
      </c>
      <c r="C1502" s="298">
        <v>46023</v>
      </c>
      <c r="D1502" s="299" t="s">
        <v>300</v>
      </c>
      <c r="E1502" s="331">
        <v>53.24</v>
      </c>
      <c r="F1502" s="331">
        <v>53.24</v>
      </c>
      <c r="G1502" s="333">
        <f t="shared" si="25"/>
        <v>2760.32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335</v>
      </c>
      <c r="B1503" s="330" t="s">
        <v>335</v>
      </c>
      <c r="C1503" s="298">
        <v>46023</v>
      </c>
      <c r="D1503" s="337" t="s">
        <v>460</v>
      </c>
      <c r="E1503" s="331">
        <v>239.68</v>
      </c>
      <c r="F1503" s="331"/>
      <c r="G1503" s="333">
        <f t="shared" si="25"/>
        <v>2760.32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488</v>
      </c>
      <c r="B1504" s="330" t="s">
        <v>488</v>
      </c>
      <c r="C1504" s="298">
        <v>45658</v>
      </c>
      <c r="D1504" s="298" t="s">
        <v>489</v>
      </c>
      <c r="E1504" s="332"/>
      <c r="F1504" s="332"/>
      <c r="G1504" s="333">
        <v>3000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spans="9:9" ht="15.75" customHeight="1" x14ac:dyDescent="0.3"/>
    <row r="3234" spans="9:9" ht="12" customHeight="1" x14ac:dyDescent="0.3">
      <c r="I3234" s="335" t="s">
        <v>225</v>
      </c>
    </row>
    <row r="3235" spans="9:9" ht="12" customHeight="1" x14ac:dyDescent="0.3">
      <c r="I3235" s="335"/>
    </row>
    <row r="3236" spans="9:9" ht="12" customHeight="1" x14ac:dyDescent="0.3">
      <c r="I3236" s="335"/>
    </row>
    <row r="3237" spans="9:9" ht="12" customHeight="1" x14ac:dyDescent="0.3">
      <c r="I3237" s="335"/>
    </row>
    <row r="3238" spans="9:9" ht="12" customHeight="1" x14ac:dyDescent="0.3">
      <c r="I3238" s="335"/>
    </row>
    <row r="3239" spans="9:9" ht="12" customHeight="1" x14ac:dyDescent="0.3">
      <c r="I3239" s="335"/>
    </row>
    <row r="3240" spans="9:9" ht="12" customHeight="1" x14ac:dyDescent="0.3">
      <c r="I3240" s="335"/>
    </row>
    <row r="3241" spans="9:9" ht="12" customHeight="1" x14ac:dyDescent="0.3">
      <c r="I3241" s="335"/>
    </row>
    <row r="3242" spans="9:9" ht="12" customHeight="1" x14ac:dyDescent="0.3">
      <c r="I3242" s="335"/>
    </row>
    <row r="3243" spans="9:9" ht="12" customHeight="1" x14ac:dyDescent="0.3">
      <c r="I3243" s="335" t="s">
        <v>226</v>
      </c>
    </row>
    <row r="3244" spans="9:9" ht="15.75" customHeight="1" x14ac:dyDescent="0.3"/>
    <row r="3245" spans="9:9" ht="15.75" customHeight="1" x14ac:dyDescent="0.3"/>
    <row r="3246" spans="9:9" ht="12" customHeight="1" x14ac:dyDescent="0.3">
      <c r="I3246" s="335" t="s">
        <v>226</v>
      </c>
    </row>
    <row r="3247" spans="9:9" ht="12" customHeight="1" x14ac:dyDescent="0.3">
      <c r="I3247" s="335"/>
    </row>
    <row r="3248" spans="9:9" ht="12" customHeight="1" x14ac:dyDescent="0.3">
      <c r="I3248" s="335"/>
    </row>
    <row r="3249" spans="9:9" ht="12" customHeight="1" x14ac:dyDescent="0.3">
      <c r="I3249" s="335"/>
    </row>
    <row r="3250" spans="9:9" ht="12" customHeight="1" x14ac:dyDescent="0.3">
      <c r="I3250" s="335"/>
    </row>
    <row r="3251" spans="9:9" ht="12" customHeight="1" x14ac:dyDescent="0.3">
      <c r="I3251" s="335"/>
    </row>
    <row r="3252" spans="9:9" ht="12" customHeight="1" x14ac:dyDescent="0.3">
      <c r="I3252" s="335" t="s">
        <v>226</v>
      </c>
    </row>
    <row r="3253" spans="9:9" ht="12" customHeight="1" x14ac:dyDescent="0.3">
      <c r="I3253" s="335" t="s">
        <v>226</v>
      </c>
    </row>
    <row r="3254" spans="9:9" ht="12" customHeight="1" x14ac:dyDescent="0.3">
      <c r="I3254" s="335"/>
    </row>
    <row r="3255" spans="9:9" ht="12" customHeight="1" x14ac:dyDescent="0.3">
      <c r="I3255" s="335"/>
    </row>
    <row r="3256" spans="9:9" ht="12" customHeight="1" x14ac:dyDescent="0.3">
      <c r="I3256" s="335"/>
    </row>
    <row r="3257" spans="9:9" ht="12" customHeight="1" x14ac:dyDescent="0.3">
      <c r="I3257" s="335" t="s">
        <v>226</v>
      </c>
    </row>
    <row r="3258" spans="9:9" ht="12" customHeight="1" x14ac:dyDescent="0.3">
      <c r="I3258" s="335" t="s">
        <v>225</v>
      </c>
    </row>
    <row r="3259" spans="9:9" ht="12" customHeight="1" x14ac:dyDescent="0.3">
      <c r="I3259" s="335" t="s">
        <v>225</v>
      </c>
    </row>
    <row r="3260" spans="9:9" ht="15.75" customHeight="1" x14ac:dyDescent="0.3"/>
    <row r="3261" spans="9:9" ht="15.75" customHeight="1" x14ac:dyDescent="0.3"/>
    <row r="3262" spans="9:9" ht="12" customHeight="1" x14ac:dyDescent="0.3">
      <c r="I3262" s="335" t="s">
        <v>225</v>
      </c>
    </row>
    <row r="3263" spans="9:9" ht="12" customHeight="1" x14ac:dyDescent="0.3">
      <c r="I3263" s="335"/>
    </row>
    <row r="3264" spans="9:9" ht="12" customHeight="1" x14ac:dyDescent="0.3">
      <c r="I3264" s="335" t="s">
        <v>226</v>
      </c>
    </row>
    <row r="3265" spans="9:9" ht="12" customHeight="1" x14ac:dyDescent="0.3">
      <c r="I3265" s="335"/>
    </row>
    <row r="3266" spans="9:9" ht="12" customHeight="1" x14ac:dyDescent="0.3">
      <c r="I3266" s="335"/>
    </row>
    <row r="3267" spans="9:9" ht="12" customHeight="1" x14ac:dyDescent="0.3">
      <c r="I3267" s="335" t="s">
        <v>226</v>
      </c>
    </row>
    <row r="3268" spans="9:9" ht="12" customHeight="1" x14ac:dyDescent="0.3">
      <c r="I3268" s="335"/>
    </row>
    <row r="3269" spans="9:9" ht="12" customHeight="1" x14ac:dyDescent="0.3">
      <c r="I3269" s="335" t="s">
        <v>226</v>
      </c>
    </row>
    <row r="3270" spans="9:9" ht="15.75" customHeight="1" x14ac:dyDescent="0.3"/>
    <row r="3271" spans="9:9" ht="15.75" customHeight="1" x14ac:dyDescent="0.3"/>
    <row r="3272" spans="9:9" ht="15.75" customHeight="1" x14ac:dyDescent="0.3"/>
    <row r="3273" spans="9:9" ht="15.75" customHeight="1" x14ac:dyDescent="0.3"/>
    <row r="3274" spans="9:9" ht="15.75" customHeight="1" x14ac:dyDescent="0.3"/>
    <row r="3275" spans="9:9" ht="15.75" customHeight="1" x14ac:dyDescent="0.3"/>
    <row r="3276" spans="9:9" ht="15.75" customHeight="1" x14ac:dyDescent="0.3"/>
    <row r="3277" spans="9:9" ht="15.75" customHeight="1" x14ac:dyDescent="0.3"/>
    <row r="3278" spans="9:9" ht="12" customHeight="1" x14ac:dyDescent="0.3">
      <c r="I3278" s="335" t="s">
        <v>226</v>
      </c>
    </row>
    <row r="3279" spans="9:9" ht="12" customHeight="1" x14ac:dyDescent="0.3">
      <c r="I3279" s="335"/>
    </row>
    <row r="3280" spans="9:9" ht="12" customHeight="1" x14ac:dyDescent="0.3">
      <c r="I3280" s="335" t="s">
        <v>225</v>
      </c>
    </row>
    <row r="3281" spans="9:9" ht="12" customHeight="1" x14ac:dyDescent="0.3">
      <c r="I3281" s="335"/>
    </row>
    <row r="3282" spans="9:9" ht="12" customHeight="1" x14ac:dyDescent="0.3">
      <c r="I3282" s="335" t="s">
        <v>226</v>
      </c>
    </row>
    <row r="3283" spans="9:9" ht="12" customHeight="1" x14ac:dyDescent="0.3">
      <c r="I3283" s="335" t="s">
        <v>225</v>
      </c>
    </row>
    <row r="3284" spans="9:9" ht="15.75" customHeight="1" x14ac:dyDescent="0.3"/>
    <row r="3285" spans="9:9" ht="15.75" customHeight="1" x14ac:dyDescent="0.3"/>
    <row r="3286" spans="9:9" ht="15.75" customHeight="1" x14ac:dyDescent="0.3"/>
    <row r="3287" spans="9:9" ht="15.75" customHeight="1" x14ac:dyDescent="0.3"/>
    <row r="3288" spans="9:9" ht="15.75" customHeight="1" x14ac:dyDescent="0.3"/>
    <row r="3289" spans="9:9" ht="15.75" customHeight="1" x14ac:dyDescent="0.3"/>
    <row r="3290" spans="9:9" ht="15.75" customHeight="1" x14ac:dyDescent="0.3"/>
    <row r="3291" spans="9:9" ht="15.75" customHeight="1" x14ac:dyDescent="0.3"/>
    <row r="3292" spans="9:9" ht="15.75" customHeight="1" x14ac:dyDescent="0.3"/>
    <row r="3293" spans="9:9" ht="15.75" customHeight="1" x14ac:dyDescent="0.3"/>
    <row r="3294" spans="9:9" ht="15.75" customHeight="1" x14ac:dyDescent="0.3"/>
    <row r="3295" spans="9:9" ht="15.75" customHeight="1" x14ac:dyDescent="0.3"/>
    <row r="3296" spans="9:9" ht="15.75" customHeight="1" x14ac:dyDescent="0.3"/>
    <row r="3297" spans="9:9" ht="15.75" customHeight="1" x14ac:dyDescent="0.3"/>
    <row r="3298" spans="9:9" ht="15.75" customHeight="1" x14ac:dyDescent="0.3"/>
    <row r="3299" spans="9:9" ht="15.75" customHeight="1" x14ac:dyDescent="0.3"/>
    <row r="3300" spans="9:9" ht="15.75" customHeight="1" x14ac:dyDescent="0.3"/>
    <row r="3301" spans="9:9" ht="15.75" customHeight="1" x14ac:dyDescent="0.3"/>
    <row r="3302" spans="9:9" ht="12" customHeight="1" x14ac:dyDescent="0.3">
      <c r="I3302" s="335" t="s">
        <v>226</v>
      </c>
    </row>
  </sheetData>
  <autoFilter ref="A1:G1504" xr:uid="{00000000-0009-0000-0000-000006000000}"/>
  <mergeCells count="5">
    <mergeCell ref="A1:B1"/>
    <mergeCell ref="E1:F1"/>
    <mergeCell ref="Q1:R1"/>
    <mergeCell ref="E2:F2"/>
    <mergeCell ref="E3:F3"/>
  </mergeCells>
  <conditionalFormatting sqref="I1 I4:I330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4"/>
  <sheetViews>
    <sheetView workbookViewId="0">
      <pane ySplit="1" topLeftCell="A2" activePane="bottomLeft" state="frozen"/>
      <selection pane="bottomLeft" activeCell="C32" sqref="C3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1469.91</v>
      </c>
      <c r="B2" s="339"/>
      <c r="C2" s="340"/>
      <c r="D2" s="342" t="s">
        <v>493</v>
      </c>
      <c r="E2" s="343">
        <f>E3-E122</f>
        <v>17063.949999999997</v>
      </c>
      <c r="F2" s="344" t="s">
        <v>493</v>
      </c>
      <c r="G2" s="345">
        <f>G3-G122</f>
        <v>1224.6500000000003</v>
      </c>
      <c r="H2" s="343" t="s">
        <v>493</v>
      </c>
      <c r="I2" s="343">
        <f>I3-I122</f>
        <v>1183.3599999999997</v>
      </c>
      <c r="J2" s="344" t="s">
        <v>493</v>
      </c>
      <c r="K2" s="345">
        <f>K3-K122</f>
        <v>401</v>
      </c>
      <c r="L2" s="343" t="s">
        <v>493</v>
      </c>
      <c r="M2" s="343">
        <f>M3-M122</f>
        <v>6.4699999999999989</v>
      </c>
      <c r="N2" s="345" t="s">
        <v>493</v>
      </c>
      <c r="O2" s="345">
        <f>O3-O122</f>
        <v>6.4699999999999989</v>
      </c>
      <c r="P2" s="343" t="s">
        <v>493</v>
      </c>
      <c r="Q2" s="343">
        <f>Q3-Q122</f>
        <v>-14.279999999999973</v>
      </c>
      <c r="R2" s="345" t="s">
        <v>493</v>
      </c>
      <c r="S2" s="345">
        <f>S3-S122</f>
        <v>-3328.84</v>
      </c>
      <c r="T2" s="346" t="s">
        <v>493</v>
      </c>
      <c r="U2" s="343">
        <f>U3-U122</f>
        <v>-15430.309999999998</v>
      </c>
      <c r="V2" s="345" t="s">
        <v>493</v>
      </c>
      <c r="W2" s="345">
        <f>W3-W122</f>
        <v>800</v>
      </c>
      <c r="X2" s="343" t="s">
        <v>493</v>
      </c>
      <c r="Y2" s="343">
        <f>Y3-Y122</f>
        <v>179.5</v>
      </c>
      <c r="Z2" s="345" t="s">
        <v>493</v>
      </c>
      <c r="AA2" s="345">
        <f>AA3-AA122</f>
        <v>-607.7800000000002</v>
      </c>
      <c r="AB2" s="343" t="s">
        <v>493</v>
      </c>
      <c r="AC2" s="343">
        <f>AC3-AC122</f>
        <v>-14.279999999999973</v>
      </c>
    </row>
    <row r="3" spans="1:29" ht="14.25" customHeight="1" x14ac:dyDescent="0.3">
      <c r="A3" s="341">
        <f t="shared" si="0"/>
        <v>13710.4</v>
      </c>
      <c r="B3" s="347"/>
      <c r="C3" s="340"/>
      <c r="D3" s="342" t="s">
        <v>494</v>
      </c>
      <c r="E3" s="343">
        <f>SUM(E6:E122)-SUM(D6:D122)</f>
        <v>18774.439999999999</v>
      </c>
      <c r="F3" s="345" t="s">
        <v>494</v>
      </c>
      <c r="G3" s="345">
        <f>SUM(G6:G122)-SUM(F6:F122)</f>
        <v>1724.6500000000003</v>
      </c>
      <c r="H3" s="343" t="s">
        <v>494</v>
      </c>
      <c r="I3" s="343">
        <f>SUM(I6:I122)-SUM(H6:H122)</f>
        <v>3183.3599999999997</v>
      </c>
      <c r="J3" s="345" t="s">
        <v>494</v>
      </c>
      <c r="K3" s="345">
        <f>SUM(K6:K122)-SUM(J6:J122)</f>
        <v>1401</v>
      </c>
      <c r="L3" s="343" t="s">
        <v>494</v>
      </c>
      <c r="M3" s="343">
        <f>SUM(M6:M122)-SUM(L6:L122)</f>
        <v>71.47</v>
      </c>
      <c r="N3" s="345" t="s">
        <v>494</v>
      </c>
      <c r="O3" s="345">
        <f>SUM(O6:O122)-SUM(N6:N122)</f>
        <v>71.47</v>
      </c>
      <c r="P3" s="343" t="s">
        <v>494</v>
      </c>
      <c r="Q3" s="343">
        <f>SUM(Q6:Q122)-SUM(P6:P122)</f>
        <v>85.720000000000027</v>
      </c>
      <c r="R3" s="345" t="s">
        <v>494</v>
      </c>
      <c r="S3" s="345">
        <f>SUM(S6:S122)-SUM(R6:R122)</f>
        <v>-1328.8400000000001</v>
      </c>
      <c r="T3" s="343" t="s">
        <v>494</v>
      </c>
      <c r="U3" s="343">
        <f>SUM(U6:U122)-SUM(T6:T122)</f>
        <v>-12930.309999999998</v>
      </c>
      <c r="V3" s="345" t="s">
        <v>494</v>
      </c>
      <c r="W3" s="345">
        <f>SUM(W6:W122)-SUM(V6:V122)</f>
        <v>1300</v>
      </c>
      <c r="X3" s="343" t="s">
        <v>494</v>
      </c>
      <c r="Y3" s="343">
        <f>SUM(Y6:Y122)-SUM(X6:X122)</f>
        <v>379.5</v>
      </c>
      <c r="Z3" s="345" t="s">
        <v>494</v>
      </c>
      <c r="AA3" s="345">
        <f>SUM(AA6:AA122)-SUM(Z6:Z122)</f>
        <v>892.2199999999998</v>
      </c>
      <c r="AB3" s="343" t="s">
        <v>494</v>
      </c>
      <c r="AC3" s="343">
        <f>SUM(AC6:AC122)-SUM(AB6:AB122)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SUM(D6:D121)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1224.6500000000003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0" si="2">SUM(E7,U7,K7,G7,I7,S7,O7,M7,Q7,W7,Y7,AA7,AC7)-SUM(D7,F7,T7,H7,R7,N7,J7,L7,P7,V7,X7,Z7,AB7)</f>
        <v>2000</v>
      </c>
      <c r="C7" s="348" t="s">
        <v>1033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46265</v>
      </c>
      <c r="B8" s="347">
        <f t="shared" si="2"/>
        <v>53.41</v>
      </c>
      <c r="C8" s="348" t="s">
        <v>504</v>
      </c>
      <c r="D8" s="342"/>
      <c r="E8" s="343"/>
      <c r="F8" s="345"/>
      <c r="G8" s="345">
        <v>53.41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46265</v>
      </c>
      <c r="B9" s="347">
        <f t="shared" si="2"/>
        <v>-191.64</v>
      </c>
      <c r="C9" s="348" t="s">
        <v>423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>
        <v>95.82</v>
      </c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>
        <v>95.82</v>
      </c>
      <c r="AC9" s="343"/>
    </row>
    <row r="10" spans="1:29" ht="14.25" customHeight="1" x14ac:dyDescent="0.3">
      <c r="A10" s="338">
        <v>46261</v>
      </c>
      <c r="B10" s="347">
        <f t="shared" si="2"/>
        <v>99.61</v>
      </c>
      <c r="C10" s="348" t="s">
        <v>509</v>
      </c>
      <c r="D10" s="342"/>
      <c r="E10" s="343"/>
      <c r="F10" s="345"/>
      <c r="G10" s="345">
        <v>99.61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46253</v>
      </c>
      <c r="B11" s="347">
        <f t="shared" si="2"/>
        <v>-219.38</v>
      </c>
      <c r="C11" s="348" t="s">
        <v>1034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219.38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46244</v>
      </c>
      <c r="B12" s="347">
        <f t="shared" si="2"/>
        <v>-960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960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46243</v>
      </c>
      <c r="B13" s="347">
        <f t="shared" si="2"/>
        <v>-116.04</v>
      </c>
      <c r="C13" s="348" t="s">
        <v>858</v>
      </c>
      <c r="D13" s="342">
        <v>116.04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46240</v>
      </c>
      <c r="B14" s="347">
        <f t="shared" si="2"/>
        <v>52.8</v>
      </c>
      <c r="C14" s="348" t="s">
        <v>509</v>
      </c>
      <c r="D14" s="342"/>
      <c r="E14" s="343"/>
      <c r="F14" s="345"/>
      <c r="G14" s="345">
        <v>52.8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46238</v>
      </c>
      <c r="B15" s="347">
        <f t="shared" si="2"/>
        <v>-500</v>
      </c>
      <c r="C15" s="348" t="s">
        <v>896</v>
      </c>
      <c r="D15" s="342">
        <v>500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46238</v>
      </c>
      <c r="B16" s="347">
        <f t="shared" si="2"/>
        <v>-500</v>
      </c>
      <c r="C16" s="348" t="s">
        <v>897</v>
      </c>
      <c r="D16" s="342">
        <v>500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-121.4</v>
      </c>
      <c r="C17" s="348" t="s">
        <v>533</v>
      </c>
      <c r="D17" s="342"/>
      <c r="E17" s="343"/>
      <c r="F17" s="345"/>
      <c r="G17" s="345"/>
      <c r="H17" s="343">
        <v>121.4</v>
      </c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46234</v>
      </c>
      <c r="B18" s="347">
        <f t="shared" si="2"/>
        <v>8746.27</v>
      </c>
      <c r="C18" s="348" t="s">
        <v>1004</v>
      </c>
      <c r="D18" s="342"/>
      <c r="E18" s="343">
        <v>8746.27</v>
      </c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46234</v>
      </c>
      <c r="B19" s="347">
        <f t="shared" si="2"/>
        <v>2000</v>
      </c>
      <c r="C19" s="348" t="s">
        <v>1005</v>
      </c>
      <c r="D19" s="342"/>
      <c r="E19" s="343"/>
      <c r="F19" s="345"/>
      <c r="G19" s="345"/>
      <c r="H19" s="343"/>
      <c r="I19" s="343">
        <v>350</v>
      </c>
      <c r="J19" s="345"/>
      <c r="K19" s="345">
        <v>320</v>
      </c>
      <c r="L19" s="343"/>
      <c r="M19" s="343">
        <v>25</v>
      </c>
      <c r="N19" s="345"/>
      <c r="O19" s="345">
        <v>25</v>
      </c>
      <c r="P19" s="343"/>
      <c r="Q19" s="343">
        <v>45</v>
      </c>
      <c r="R19" s="345"/>
      <c r="S19" s="345">
        <v>400</v>
      </c>
      <c r="T19" s="343"/>
      <c r="U19" s="343">
        <v>375</v>
      </c>
      <c r="V19" s="345"/>
      <c r="W19" s="345">
        <v>100</v>
      </c>
      <c r="X19" s="343"/>
      <c r="Y19" s="343">
        <v>85</v>
      </c>
      <c r="Z19" s="345"/>
      <c r="AA19" s="345">
        <v>230</v>
      </c>
      <c r="AB19" s="343"/>
      <c r="AC19" s="343">
        <v>45</v>
      </c>
    </row>
    <row r="20" spans="1:29" ht="14.25" customHeight="1" x14ac:dyDescent="0.3">
      <c r="A20" s="338">
        <v>46234</v>
      </c>
      <c r="B20" s="347">
        <f t="shared" si="2"/>
        <v>0.22</v>
      </c>
      <c r="C20" s="348" t="s">
        <v>505</v>
      </c>
      <c r="D20" s="342"/>
      <c r="E20" s="343"/>
      <c r="F20" s="345"/>
      <c r="G20" s="345">
        <v>0.22</v>
      </c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46232</v>
      </c>
      <c r="B21" s="347">
        <f t="shared" si="2"/>
        <v>52.7</v>
      </c>
      <c r="C21" s="348" t="s">
        <v>504</v>
      </c>
      <c r="D21" s="342"/>
      <c r="E21" s="343"/>
      <c r="F21" s="345"/>
      <c r="G21" s="345">
        <v>52.7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46231</v>
      </c>
      <c r="B22" s="347">
        <f t="shared" si="2"/>
        <v>-1171.3800000000001</v>
      </c>
      <c r="C22" s="348" t="s">
        <v>525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>
        <v>1171.3800000000001</v>
      </c>
      <c r="AA22" s="345"/>
      <c r="AB22" s="343"/>
      <c r="AC22" s="343"/>
    </row>
    <row r="23" spans="1:29" ht="14.25" customHeight="1" x14ac:dyDescent="0.3">
      <c r="A23" s="338">
        <v>46226</v>
      </c>
      <c r="B23" s="347">
        <f t="shared" si="2"/>
        <v>-133.13999999999999</v>
      </c>
      <c r="C23" s="348" t="s">
        <v>315</v>
      </c>
      <c r="D23" s="342"/>
      <c r="E23" s="343"/>
      <c r="F23" s="345"/>
      <c r="G23" s="345"/>
      <c r="H23" s="343"/>
      <c r="I23" s="343"/>
      <c r="J23" s="345"/>
      <c r="K23" s="345"/>
      <c r="L23" s="343">
        <v>66.569999999999993</v>
      </c>
      <c r="M23" s="343"/>
      <c r="N23" s="345">
        <v>66.569999999999993</v>
      </c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46214</v>
      </c>
      <c r="B24" s="347">
        <f t="shared" si="2"/>
        <v>53.11</v>
      </c>
      <c r="C24" s="348" t="s">
        <v>509</v>
      </c>
      <c r="D24" s="342"/>
      <c r="E24" s="343"/>
      <c r="F24" s="345"/>
      <c r="G24" s="345">
        <v>53.11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46212</v>
      </c>
      <c r="B25" s="347">
        <f t="shared" si="2"/>
        <v>300</v>
      </c>
      <c r="C25" s="348" t="s">
        <v>973</v>
      </c>
      <c r="D25" s="342"/>
      <c r="E25" s="343">
        <v>300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46211</v>
      </c>
      <c r="B26" s="347">
        <f t="shared" si="2"/>
        <v>-960</v>
      </c>
      <c r="C26" s="348" t="s">
        <v>901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960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46209</v>
      </c>
      <c r="B27" s="347">
        <f t="shared" si="2"/>
        <v>-1182.68</v>
      </c>
      <c r="C27" s="348" t="s">
        <v>1002</v>
      </c>
      <c r="D27" s="342">
        <v>1182.68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46209</v>
      </c>
      <c r="B28" s="347">
        <f t="shared" si="2"/>
        <v>350</v>
      </c>
      <c r="C28" s="348" t="s">
        <v>971</v>
      </c>
      <c r="D28" s="342"/>
      <c r="E28" s="343">
        <v>350</v>
      </c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-8500</v>
      </c>
      <c r="C29" s="348" t="s">
        <v>957</v>
      </c>
      <c r="D29" s="342">
        <v>8500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-150</v>
      </c>
      <c r="C30" s="348" t="s">
        <v>972</v>
      </c>
      <c r="D30" s="342"/>
      <c r="E30" s="343"/>
      <c r="F30" s="345"/>
      <c r="G30" s="345"/>
      <c r="H30" s="343">
        <v>150</v>
      </c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46205</v>
      </c>
      <c r="B31" s="347">
        <f t="shared" si="2"/>
        <v>-783</v>
      </c>
      <c r="C31" s="348" t="s">
        <v>1001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>
        <v>783</v>
      </c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6487.16</v>
      </c>
      <c r="C32" s="348" t="s">
        <v>970</v>
      </c>
      <c r="D32" s="342"/>
      <c r="E32" s="343">
        <v>6487.16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2000</v>
      </c>
      <c r="C33" s="348" t="s">
        <v>944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46203</v>
      </c>
      <c r="B34" s="347">
        <f t="shared" si="2"/>
        <v>0.35</v>
      </c>
      <c r="C34" s="348" t="s">
        <v>505</v>
      </c>
      <c r="D34" s="342"/>
      <c r="E34" s="343"/>
      <c r="F34" s="345"/>
      <c r="G34" s="345">
        <v>0.35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-580</v>
      </c>
      <c r="C35" s="348" t="s">
        <v>949</v>
      </c>
      <c r="D35" s="342">
        <v>580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46203</v>
      </c>
      <c r="B36" s="347">
        <f t="shared" si="2"/>
        <v>-185.64</v>
      </c>
      <c r="C36" s="348" t="s">
        <v>423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>
        <v>92.82</v>
      </c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>
        <v>92.82</v>
      </c>
      <c r="AC36" s="343"/>
    </row>
    <row r="37" spans="1:29" ht="14.25" customHeight="1" x14ac:dyDescent="0.3">
      <c r="A37" s="338">
        <v>46203</v>
      </c>
      <c r="B37" s="347">
        <f t="shared" si="2"/>
        <v>51.56</v>
      </c>
      <c r="C37" s="348" t="s">
        <v>509</v>
      </c>
      <c r="D37" s="342"/>
      <c r="E37" s="343"/>
      <c r="F37" s="345"/>
      <c r="G37" s="345">
        <v>51.56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53.44</v>
      </c>
      <c r="C38" s="348" t="s">
        <v>504</v>
      </c>
      <c r="D38" s="342"/>
      <c r="E38" s="343"/>
      <c r="F38" s="345"/>
      <c r="G38" s="345">
        <v>53.44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46203</v>
      </c>
      <c r="B39" s="347">
        <f t="shared" si="2"/>
        <v>-207.96</v>
      </c>
      <c r="C39" s="348" t="s">
        <v>946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207.96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-1713.1</v>
      </c>
      <c r="C40" s="348" t="s">
        <v>531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>
        <v>1713.1</v>
      </c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46189</v>
      </c>
      <c r="B41" s="347">
        <f t="shared" si="2"/>
        <v>53.17</v>
      </c>
      <c r="C41" s="348" t="s">
        <v>509</v>
      </c>
      <c r="D41" s="342"/>
      <c r="E41" s="343"/>
      <c r="F41" s="345"/>
      <c r="G41" s="345">
        <v>53.17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46186</v>
      </c>
      <c r="B42" s="347">
        <f t="shared" si="2"/>
        <v>57.38</v>
      </c>
      <c r="C42" s="348" t="s">
        <v>509</v>
      </c>
      <c r="D42" s="342"/>
      <c r="E42" s="343"/>
      <c r="F42" s="345"/>
      <c r="G42" s="345">
        <v>57.38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46184</v>
      </c>
      <c r="B43" s="347">
        <f t="shared" si="2"/>
        <v>-2159</v>
      </c>
      <c r="C43" s="348" t="s">
        <v>911</v>
      </c>
      <c r="D43" s="342"/>
      <c r="E43" s="343"/>
      <c r="F43" s="345"/>
      <c r="G43" s="345"/>
      <c r="H43" s="343"/>
      <c r="I43" s="343"/>
      <c r="J43" s="345">
        <v>2159</v>
      </c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46183</v>
      </c>
      <c r="B44" s="347">
        <f t="shared" si="2"/>
        <v>-816.19</v>
      </c>
      <c r="C44" s="348" t="s">
        <v>912</v>
      </c>
      <c r="D44" s="342"/>
      <c r="E44" s="343"/>
      <c r="F44" s="345"/>
      <c r="G44" s="345"/>
      <c r="H44" s="343">
        <v>816.19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46180</v>
      </c>
      <c r="B45" s="347">
        <f t="shared" si="2"/>
        <v>-313.77999999999997</v>
      </c>
      <c r="C45" s="348" t="s">
        <v>890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>
        <v>313.77999999999997</v>
      </c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46176</v>
      </c>
      <c r="B46" s="347">
        <f t="shared" si="2"/>
        <v>-1000</v>
      </c>
      <c r="C46" s="348" t="s">
        <v>901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1000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46174</v>
      </c>
      <c r="B47" s="347">
        <f t="shared" si="2"/>
        <v>-320</v>
      </c>
      <c r="C47" s="348" t="s">
        <v>913</v>
      </c>
      <c r="D47" s="342">
        <v>320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46173</v>
      </c>
      <c r="B48" s="347">
        <f t="shared" si="2"/>
        <v>-3000</v>
      </c>
      <c r="C48" s="348" t="s">
        <v>897</v>
      </c>
      <c r="D48" s="342">
        <v>3000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46173</v>
      </c>
      <c r="B49" s="347">
        <f t="shared" si="2"/>
        <v>-1000</v>
      </c>
      <c r="C49" s="348" t="s">
        <v>896</v>
      </c>
      <c r="D49" s="342">
        <v>1000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1160.3599999999999</v>
      </c>
      <c r="C50" s="348" t="s">
        <v>895</v>
      </c>
      <c r="D50" s="342"/>
      <c r="E50" s="343">
        <v>1160.3599999999999</v>
      </c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ref="B51:B122" si="3">SUM(E51,U51,K51,G51,I51,S51,O51,M51,Q51,W51,Y51,AA51,AC51)-SUM(D51,F51,T51,H51,R51,N51,J51,L51,P51,V51,X51,Z51,AB51)</f>
        <v>2000</v>
      </c>
      <c r="C51" s="348" t="s">
        <v>886</v>
      </c>
      <c r="D51" s="342"/>
      <c r="E51" s="343"/>
      <c r="F51" s="345"/>
      <c r="G51" s="345"/>
      <c r="H51" s="343"/>
      <c r="I51" s="343">
        <v>350</v>
      </c>
      <c r="J51" s="345"/>
      <c r="K51" s="345">
        <v>320</v>
      </c>
      <c r="L51" s="343"/>
      <c r="M51" s="343">
        <v>25</v>
      </c>
      <c r="N51" s="345"/>
      <c r="O51" s="345">
        <v>25</v>
      </c>
      <c r="P51" s="343"/>
      <c r="Q51" s="343">
        <v>45</v>
      </c>
      <c r="R51" s="345"/>
      <c r="S51" s="345">
        <v>400</v>
      </c>
      <c r="T51" s="343"/>
      <c r="U51" s="343">
        <v>375</v>
      </c>
      <c r="V51" s="345"/>
      <c r="W51" s="345">
        <v>100</v>
      </c>
      <c r="X51" s="343"/>
      <c r="Y51" s="343">
        <v>85</v>
      </c>
      <c r="Z51" s="345"/>
      <c r="AA51" s="345">
        <v>230</v>
      </c>
      <c r="AB51" s="343"/>
      <c r="AC51" s="343">
        <v>45</v>
      </c>
    </row>
    <row r="52" spans="1:29" ht="14.25" customHeight="1" x14ac:dyDescent="0.3">
      <c r="A52" s="338">
        <v>46173</v>
      </c>
      <c r="B52" s="347">
        <f t="shared" si="3"/>
        <v>0.63</v>
      </c>
      <c r="C52" s="348" t="s">
        <v>505</v>
      </c>
      <c r="D52" s="342"/>
      <c r="E52" s="343"/>
      <c r="F52" s="345"/>
      <c r="G52" s="345">
        <v>0.63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46172</v>
      </c>
      <c r="B53" s="347">
        <f t="shared" si="3"/>
        <v>-530.36</v>
      </c>
      <c r="C53" s="348" t="s">
        <v>890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530.36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46168</v>
      </c>
      <c r="B54" s="347">
        <f t="shared" si="3"/>
        <v>0</v>
      </c>
      <c r="C54" s="348" t="s">
        <v>887</v>
      </c>
      <c r="D54" s="342">
        <v>400</v>
      </c>
      <c r="E54" s="343">
        <v>400</v>
      </c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46170</v>
      </c>
      <c r="B55" s="347">
        <f t="shared" si="3"/>
        <v>87.5</v>
      </c>
      <c r="C55" s="348" t="s">
        <v>509</v>
      </c>
      <c r="D55" s="342"/>
      <c r="E55" s="343"/>
      <c r="F55" s="345"/>
      <c r="G55" s="345">
        <v>87.5</v>
      </c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46170</v>
      </c>
      <c r="B56" s="347">
        <f t="shared" si="3"/>
        <v>56.18</v>
      </c>
      <c r="C56" s="348" t="s">
        <v>504</v>
      </c>
      <c r="D56" s="342"/>
      <c r="E56" s="343"/>
      <c r="F56" s="345"/>
      <c r="G56" s="345">
        <v>56.18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-4500</v>
      </c>
      <c r="C57" s="348" t="s">
        <v>512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4500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46166</v>
      </c>
      <c r="B58" s="347">
        <f t="shared" si="3"/>
        <v>-69.2</v>
      </c>
      <c r="C58" s="348" t="s">
        <v>858</v>
      </c>
      <c r="D58" s="342">
        <v>69.2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46165</v>
      </c>
      <c r="B59" s="347">
        <f t="shared" si="3"/>
        <v>-138.44</v>
      </c>
      <c r="C59" s="348" t="s">
        <v>876</v>
      </c>
      <c r="D59" s="342">
        <v>138.44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46158</v>
      </c>
      <c r="B60" s="347">
        <f t="shared" si="3"/>
        <v>-87.13</v>
      </c>
      <c r="C60" s="348" t="s">
        <v>847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87.13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46158</v>
      </c>
      <c r="B61" s="347">
        <f t="shared" si="3"/>
        <v>-95.85</v>
      </c>
      <c r="C61" s="348" t="s">
        <v>849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95.85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46157</v>
      </c>
      <c r="B62" s="347">
        <f t="shared" si="3"/>
        <v>-146.15</v>
      </c>
      <c r="C62" s="348" t="s">
        <v>506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146.15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46155</v>
      </c>
      <c r="B63" s="347">
        <f t="shared" si="3"/>
        <v>-221.4</v>
      </c>
      <c r="C63" s="348" t="s">
        <v>856</v>
      </c>
      <c r="D63" s="342"/>
      <c r="E63" s="343"/>
      <c r="F63" s="345"/>
      <c r="G63" s="345"/>
      <c r="H63" s="343">
        <v>221.4</v>
      </c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46155</v>
      </c>
      <c r="B64" s="347">
        <f t="shared" si="3"/>
        <v>444.44</v>
      </c>
      <c r="C64" s="348" t="s">
        <v>519</v>
      </c>
      <c r="D64" s="342"/>
      <c r="E64" s="343">
        <v>444.44</v>
      </c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351.69</v>
      </c>
      <c r="C65" s="348" t="s">
        <v>859</v>
      </c>
      <c r="D65" s="342"/>
      <c r="E65" s="343">
        <v>351.69</v>
      </c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46153</v>
      </c>
      <c r="B66" s="347">
        <f t="shared" si="3"/>
        <v>-1045.8699999999999</v>
      </c>
      <c r="C66" s="348" t="s">
        <v>843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1045.8699999999999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46151</v>
      </c>
      <c r="B67" s="347">
        <f t="shared" si="3"/>
        <v>-903.88</v>
      </c>
      <c r="C67" s="348" t="s">
        <v>857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903.88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46149</v>
      </c>
      <c r="B68" s="347">
        <f t="shared" si="3"/>
        <v>69.400000000000006</v>
      </c>
      <c r="C68" s="348" t="s">
        <v>509</v>
      </c>
      <c r="D68" s="342"/>
      <c r="E68" s="343"/>
      <c r="F68" s="345"/>
      <c r="G68" s="345">
        <v>69.400000000000006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46148</v>
      </c>
      <c r="B69" s="347">
        <f t="shared" si="3"/>
        <v>-500.5</v>
      </c>
      <c r="C69" s="348" t="s">
        <v>212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>
        <v>500.5</v>
      </c>
      <c r="Y69" s="343"/>
      <c r="Z69" s="345"/>
      <c r="AA69" s="345"/>
      <c r="AB69" s="343"/>
      <c r="AC69" s="343"/>
    </row>
    <row r="70" spans="1:29" ht="14.25" customHeight="1" x14ac:dyDescent="0.3">
      <c r="A70" s="338">
        <v>46148</v>
      </c>
      <c r="B70" s="347">
        <f t="shared" si="3"/>
        <v>-457.94</v>
      </c>
      <c r="C70" s="348" t="s">
        <v>858</v>
      </c>
      <c r="D70" s="342">
        <v>457.94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46142</v>
      </c>
      <c r="B71" s="347">
        <f t="shared" si="3"/>
        <v>5616.82</v>
      </c>
      <c r="C71" s="348" t="s">
        <v>285</v>
      </c>
      <c r="D71" s="342"/>
      <c r="E71" s="343">
        <v>5616.82</v>
      </c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46142</v>
      </c>
      <c r="B72" s="347">
        <f t="shared" si="3"/>
        <v>2000</v>
      </c>
      <c r="C72" s="348" t="s">
        <v>503</v>
      </c>
      <c r="D72" s="342"/>
      <c r="E72" s="343"/>
      <c r="F72" s="345"/>
      <c r="G72" s="345"/>
      <c r="H72" s="343"/>
      <c r="I72" s="343">
        <v>350</v>
      </c>
      <c r="J72" s="345"/>
      <c r="K72" s="345">
        <v>320</v>
      </c>
      <c r="L72" s="343"/>
      <c r="M72" s="343">
        <v>25</v>
      </c>
      <c r="N72" s="345"/>
      <c r="O72" s="345">
        <v>25</v>
      </c>
      <c r="P72" s="343"/>
      <c r="Q72" s="343">
        <v>45</v>
      </c>
      <c r="R72" s="345"/>
      <c r="S72" s="345">
        <v>400</v>
      </c>
      <c r="T72" s="343"/>
      <c r="U72" s="343">
        <v>375</v>
      </c>
      <c r="V72" s="345"/>
      <c r="W72" s="345">
        <v>100</v>
      </c>
      <c r="X72" s="343"/>
      <c r="Y72" s="343">
        <v>85</v>
      </c>
      <c r="Z72" s="345"/>
      <c r="AA72" s="345">
        <v>230</v>
      </c>
      <c r="AB72" s="343"/>
      <c r="AC72" s="343">
        <v>45</v>
      </c>
    </row>
    <row r="73" spans="1:29" ht="14.25" customHeight="1" x14ac:dyDescent="0.3">
      <c r="A73" s="338">
        <v>46142</v>
      </c>
      <c r="B73" s="347">
        <f t="shared" si="3"/>
        <v>62.26</v>
      </c>
      <c r="C73" s="348" t="s">
        <v>504</v>
      </c>
      <c r="D73" s="342"/>
      <c r="E73" s="343"/>
      <c r="F73" s="345"/>
      <c r="G73" s="345">
        <v>62.26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46142</v>
      </c>
      <c r="B74" s="347">
        <f t="shared" si="3"/>
        <v>-185.64</v>
      </c>
      <c r="C74" s="348" t="s">
        <v>423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>
        <v>92.82</v>
      </c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>
        <v>92.82</v>
      </c>
      <c r="AC74" s="343"/>
    </row>
    <row r="75" spans="1:29" ht="14.25" customHeight="1" x14ac:dyDescent="0.3">
      <c r="A75" s="338">
        <v>46142</v>
      </c>
      <c r="B75" s="347">
        <f t="shared" si="3"/>
        <v>-127.68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63.84</v>
      </c>
      <c r="M75" s="343"/>
      <c r="N75" s="345">
        <v>63.84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0.52</v>
      </c>
      <c r="C76" s="348" t="s">
        <v>505</v>
      </c>
      <c r="D76" s="342"/>
      <c r="E76" s="343"/>
      <c r="F76" s="345"/>
      <c r="G76" s="345">
        <v>0.52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46130</v>
      </c>
      <c r="B77" s="347">
        <f t="shared" si="3"/>
        <v>-578.57000000000005</v>
      </c>
      <c r="C77" s="348" t="s">
        <v>506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578.57000000000005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46130</v>
      </c>
      <c r="B78" s="347">
        <f t="shared" si="3"/>
        <v>-93.71</v>
      </c>
      <c r="C78" s="348" t="s">
        <v>507</v>
      </c>
      <c r="D78" s="342"/>
      <c r="E78" s="343"/>
      <c r="F78" s="345"/>
      <c r="G78" s="345"/>
      <c r="H78" s="343">
        <v>93.71</v>
      </c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-318.36</v>
      </c>
      <c r="C79" s="348" t="s">
        <v>508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>
        <v>318.36</v>
      </c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46129</v>
      </c>
      <c r="B80" s="347">
        <f t="shared" si="3"/>
        <v>62.19</v>
      </c>
      <c r="C80" s="348" t="s">
        <v>509</v>
      </c>
      <c r="D80" s="342"/>
      <c r="E80" s="343"/>
      <c r="F80" s="345"/>
      <c r="G80" s="345">
        <v>62.19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46112</v>
      </c>
      <c r="B81" s="347">
        <f t="shared" si="3"/>
        <v>4309.58</v>
      </c>
      <c r="C81" s="348" t="s">
        <v>510</v>
      </c>
      <c r="D81" s="342"/>
      <c r="E81" s="343">
        <v>4309.58</v>
      </c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46112</v>
      </c>
      <c r="B82" s="347">
        <f t="shared" si="3"/>
        <v>2000</v>
      </c>
      <c r="C82" s="348" t="s">
        <v>511</v>
      </c>
      <c r="D82" s="342"/>
      <c r="E82" s="343"/>
      <c r="F82" s="345"/>
      <c r="G82" s="345"/>
      <c r="H82" s="343"/>
      <c r="I82" s="343">
        <v>350</v>
      </c>
      <c r="J82" s="345"/>
      <c r="K82" s="345">
        <v>320</v>
      </c>
      <c r="L82" s="343"/>
      <c r="M82" s="343">
        <v>25</v>
      </c>
      <c r="N82" s="345"/>
      <c r="O82" s="345">
        <v>25</v>
      </c>
      <c r="P82" s="343"/>
      <c r="Q82" s="343">
        <v>45</v>
      </c>
      <c r="R82" s="345"/>
      <c r="S82" s="345">
        <v>400</v>
      </c>
      <c r="T82" s="343"/>
      <c r="U82" s="343">
        <v>375</v>
      </c>
      <c r="V82" s="345"/>
      <c r="W82" s="345">
        <v>100</v>
      </c>
      <c r="X82" s="343"/>
      <c r="Y82" s="343">
        <v>85</v>
      </c>
      <c r="Z82" s="345"/>
      <c r="AA82" s="345">
        <v>230</v>
      </c>
      <c r="AB82" s="343"/>
      <c r="AC82" s="343">
        <v>45</v>
      </c>
    </row>
    <row r="83" spans="1:29" ht="14.25" customHeight="1" x14ac:dyDescent="0.3">
      <c r="A83" s="338">
        <v>46112</v>
      </c>
      <c r="B83" s="347">
        <f t="shared" si="3"/>
        <v>0.34</v>
      </c>
      <c r="C83" s="348" t="s">
        <v>505</v>
      </c>
      <c r="D83" s="342"/>
      <c r="E83" s="343"/>
      <c r="F83" s="345"/>
      <c r="G83" s="345">
        <v>0.34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46112</v>
      </c>
      <c r="B84" s="347">
        <f t="shared" si="3"/>
        <v>-1200</v>
      </c>
      <c r="C84" s="348" t="s">
        <v>512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1200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46108</v>
      </c>
      <c r="B85" s="347">
        <f t="shared" si="3"/>
        <v>68.72</v>
      </c>
      <c r="C85" s="348" t="s">
        <v>504</v>
      </c>
      <c r="D85" s="342"/>
      <c r="E85" s="343"/>
      <c r="F85" s="345"/>
      <c r="G85" s="345">
        <v>68.72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46104</v>
      </c>
      <c r="B86" s="347">
        <f t="shared" si="3"/>
        <v>-6</v>
      </c>
      <c r="C86" s="348" t="s">
        <v>513</v>
      </c>
      <c r="D86" s="342">
        <v>6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46103</v>
      </c>
      <c r="B87" s="347">
        <f t="shared" si="3"/>
        <v>-100</v>
      </c>
      <c r="C87" s="348" t="s">
        <v>514</v>
      </c>
      <c r="D87" s="342">
        <v>100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46103</v>
      </c>
      <c r="B88" s="347">
        <f t="shared" si="3"/>
        <v>-100</v>
      </c>
      <c r="C88" s="348" t="s">
        <v>515</v>
      </c>
      <c r="D88" s="342">
        <v>100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-50</v>
      </c>
      <c r="C89" s="348" t="s">
        <v>516</v>
      </c>
      <c r="D89" s="342">
        <v>50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-100</v>
      </c>
      <c r="C90" s="348" t="s">
        <v>517</v>
      </c>
      <c r="D90" s="342">
        <v>100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-100</v>
      </c>
      <c r="C91" s="348" t="s">
        <v>518</v>
      </c>
      <c r="D91" s="342">
        <v>100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46102</v>
      </c>
      <c r="B92" s="347">
        <f t="shared" si="3"/>
        <v>-300</v>
      </c>
      <c r="C92" s="348" t="s">
        <v>519</v>
      </c>
      <c r="D92" s="342">
        <v>300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46102</v>
      </c>
      <c r="B93" s="347">
        <f t="shared" si="3"/>
        <v>1384.5</v>
      </c>
      <c r="C93" s="348" t="s">
        <v>520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>
        <v>-1384.5</v>
      </c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46094</v>
      </c>
      <c r="B94" s="347">
        <f t="shared" si="3"/>
        <v>55.66</v>
      </c>
      <c r="C94" s="348" t="s">
        <v>509</v>
      </c>
      <c r="D94" s="342"/>
      <c r="E94" s="343"/>
      <c r="F94" s="345"/>
      <c r="G94" s="345">
        <v>55.66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46090</v>
      </c>
      <c r="B95" s="347">
        <f t="shared" si="3"/>
        <v>-380</v>
      </c>
      <c r="C95" s="348" t="s">
        <v>521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380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46083</v>
      </c>
      <c r="B96" s="347">
        <f t="shared" si="3"/>
        <v>-185.64</v>
      </c>
      <c r="C96" s="348" t="s">
        <v>423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>
        <v>92.82</v>
      </c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>
        <v>92.82</v>
      </c>
      <c r="AC96" s="343"/>
    </row>
    <row r="97" spans="1:29" ht="14.25" customHeight="1" x14ac:dyDescent="0.3">
      <c r="A97" s="338">
        <v>46081</v>
      </c>
      <c r="B97" s="347">
        <f t="shared" si="3"/>
        <v>3764.91</v>
      </c>
      <c r="C97" s="348" t="s">
        <v>425</v>
      </c>
      <c r="D97" s="342"/>
      <c r="E97" s="343">
        <v>3764.91</v>
      </c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46081</v>
      </c>
      <c r="B98" s="347">
        <f t="shared" si="3"/>
        <v>2000</v>
      </c>
      <c r="C98" s="348" t="s">
        <v>522</v>
      </c>
      <c r="D98" s="342"/>
      <c r="E98" s="343"/>
      <c r="F98" s="345"/>
      <c r="G98" s="345"/>
      <c r="H98" s="343"/>
      <c r="I98" s="343">
        <v>350</v>
      </c>
      <c r="J98" s="345"/>
      <c r="K98" s="345">
        <v>320</v>
      </c>
      <c r="L98" s="343"/>
      <c r="M98" s="343">
        <v>25</v>
      </c>
      <c r="N98" s="345"/>
      <c r="O98" s="345">
        <v>25</v>
      </c>
      <c r="P98" s="343"/>
      <c r="Q98" s="343">
        <v>45</v>
      </c>
      <c r="R98" s="345"/>
      <c r="S98" s="345">
        <v>400</v>
      </c>
      <c r="T98" s="343"/>
      <c r="U98" s="343">
        <v>375</v>
      </c>
      <c r="V98" s="345"/>
      <c r="W98" s="345">
        <v>100</v>
      </c>
      <c r="X98" s="343"/>
      <c r="Y98" s="343">
        <v>85</v>
      </c>
      <c r="Z98" s="345"/>
      <c r="AA98" s="345">
        <v>230</v>
      </c>
      <c r="AB98" s="343"/>
      <c r="AC98" s="343">
        <v>45</v>
      </c>
    </row>
    <row r="99" spans="1:29" ht="14.25" customHeight="1" x14ac:dyDescent="0.3">
      <c r="A99" s="338">
        <v>46081</v>
      </c>
      <c r="B99" s="347">
        <f t="shared" si="3"/>
        <v>0.23</v>
      </c>
      <c r="C99" s="348" t="s">
        <v>505</v>
      </c>
      <c r="D99" s="342"/>
      <c r="E99" s="343"/>
      <c r="F99" s="345"/>
      <c r="G99" s="345">
        <v>0.23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46070</v>
      </c>
      <c r="B100" s="347">
        <f t="shared" si="3"/>
        <v>-1920</v>
      </c>
      <c r="C100" s="348" t="s">
        <v>523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1920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46069</v>
      </c>
      <c r="B101" s="347">
        <f t="shared" si="3"/>
        <v>-243.8</v>
      </c>
      <c r="C101" s="348" t="s">
        <v>523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243.8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46068</v>
      </c>
      <c r="B102" s="347">
        <f t="shared" si="3"/>
        <v>63.46</v>
      </c>
      <c r="C102" s="348" t="s">
        <v>509</v>
      </c>
      <c r="D102" s="342"/>
      <c r="E102" s="343"/>
      <c r="F102" s="345"/>
      <c r="G102" s="345">
        <v>63.46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46067</v>
      </c>
      <c r="B103" s="347">
        <f t="shared" si="3"/>
        <v>-1007.99</v>
      </c>
      <c r="C103" s="348" t="s">
        <v>524</v>
      </c>
      <c r="D103" s="342">
        <v>1007.99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46063</v>
      </c>
      <c r="B104" s="347">
        <f t="shared" si="3"/>
        <v>-1276.4000000000001</v>
      </c>
      <c r="C104" s="348" t="s">
        <v>525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>
        <v>1276.4000000000001</v>
      </c>
      <c r="AA104" s="345"/>
      <c r="AB104" s="343"/>
      <c r="AC104" s="343"/>
    </row>
    <row r="105" spans="1:29" ht="14.25" customHeight="1" x14ac:dyDescent="0.3">
      <c r="A105" s="338">
        <v>46063</v>
      </c>
      <c r="B105" s="347">
        <f t="shared" si="3"/>
        <v>-955</v>
      </c>
      <c r="C105" s="348" t="s">
        <v>526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>
        <v>955</v>
      </c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59.19</v>
      </c>
      <c r="C106" s="348" t="s">
        <v>504</v>
      </c>
      <c r="D106" s="342"/>
      <c r="E106" s="343"/>
      <c r="F106" s="345"/>
      <c r="G106" s="345">
        <v>59.19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46061</v>
      </c>
      <c r="B107" s="347">
        <f t="shared" si="3"/>
        <v>-2203.44</v>
      </c>
      <c r="C107" s="348" t="s">
        <v>523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>
        <v>2203.44</v>
      </c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46061</v>
      </c>
      <c r="B108" s="347">
        <f t="shared" si="3"/>
        <v>-831.92</v>
      </c>
      <c r="C108" s="348" t="s">
        <v>527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>
        <v>831.92</v>
      </c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46055</v>
      </c>
      <c r="B109" s="347">
        <f t="shared" si="3"/>
        <v>-900</v>
      </c>
      <c r="C109" s="348" t="s">
        <v>512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900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46053</v>
      </c>
      <c r="B110" s="347">
        <f t="shared" si="3"/>
        <v>3194.64</v>
      </c>
      <c r="C110" s="348" t="s">
        <v>459</v>
      </c>
      <c r="D110" s="342"/>
      <c r="E110" s="343">
        <v>3194.64</v>
      </c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46053</v>
      </c>
      <c r="B111" s="347">
        <f t="shared" si="3"/>
        <v>2000</v>
      </c>
      <c r="C111" s="348" t="s">
        <v>528</v>
      </c>
      <c r="D111" s="342"/>
      <c r="E111" s="343"/>
      <c r="F111" s="345"/>
      <c r="G111" s="345"/>
      <c r="H111" s="343"/>
      <c r="I111" s="343">
        <v>350</v>
      </c>
      <c r="J111" s="345"/>
      <c r="K111" s="345">
        <v>320</v>
      </c>
      <c r="L111" s="343"/>
      <c r="M111" s="343">
        <v>25</v>
      </c>
      <c r="N111" s="345"/>
      <c r="O111" s="345">
        <v>25</v>
      </c>
      <c r="P111" s="343"/>
      <c r="Q111" s="343">
        <v>45</v>
      </c>
      <c r="R111" s="345"/>
      <c r="S111" s="345">
        <v>400</v>
      </c>
      <c r="T111" s="343"/>
      <c r="U111" s="343">
        <v>375</v>
      </c>
      <c r="V111" s="345"/>
      <c r="W111" s="345">
        <v>100</v>
      </c>
      <c r="X111" s="343"/>
      <c r="Y111" s="343">
        <v>85</v>
      </c>
      <c r="Z111" s="345"/>
      <c r="AA111" s="345">
        <v>230</v>
      </c>
      <c r="AB111" s="343"/>
      <c r="AC111" s="343">
        <v>45</v>
      </c>
    </row>
    <row r="112" spans="1:29" ht="14.25" customHeight="1" x14ac:dyDescent="0.3">
      <c r="A112" s="338">
        <v>46053</v>
      </c>
      <c r="B112" s="347">
        <f t="shared" si="3"/>
        <v>0.38</v>
      </c>
      <c r="C112" s="348" t="s">
        <v>505</v>
      </c>
      <c r="D112" s="342"/>
      <c r="E112" s="343"/>
      <c r="F112" s="345"/>
      <c r="G112" s="345">
        <v>0.38</v>
      </c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46053</v>
      </c>
      <c r="B113" s="347">
        <f t="shared" si="3"/>
        <v>54.55</v>
      </c>
      <c r="C113" s="348" t="s">
        <v>509</v>
      </c>
      <c r="D113" s="342"/>
      <c r="E113" s="343"/>
      <c r="F113" s="345"/>
      <c r="G113" s="345">
        <v>54.55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46048</v>
      </c>
      <c r="B114" s="347">
        <f t="shared" si="3"/>
        <v>-583</v>
      </c>
      <c r="C114" s="348" t="s">
        <v>529</v>
      </c>
      <c r="D114" s="342">
        <v>583</v>
      </c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46044</v>
      </c>
      <c r="B115" s="347">
        <f t="shared" si="3"/>
        <v>-126.24</v>
      </c>
      <c r="C115" s="348" t="s">
        <v>315</v>
      </c>
      <c r="D115" s="342"/>
      <c r="E115" s="343"/>
      <c r="F115" s="345"/>
      <c r="G115" s="345"/>
      <c r="H115" s="343"/>
      <c r="I115" s="343"/>
      <c r="J115" s="345"/>
      <c r="K115" s="345"/>
      <c r="L115" s="343">
        <v>63.12</v>
      </c>
      <c r="M115" s="343"/>
      <c r="N115" s="345">
        <v>63.12</v>
      </c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46043</v>
      </c>
      <c r="B116" s="347">
        <f t="shared" si="3"/>
        <v>-100</v>
      </c>
      <c r="C116" s="348" t="s">
        <v>530</v>
      </c>
      <c r="D116" s="342"/>
      <c r="E116" s="343"/>
      <c r="F116" s="345"/>
      <c r="G116" s="345"/>
      <c r="H116" s="343">
        <v>100</v>
      </c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46043</v>
      </c>
      <c r="B117" s="347">
        <f t="shared" si="3"/>
        <v>-2724</v>
      </c>
      <c r="C117" s="348" t="s">
        <v>531</v>
      </c>
      <c r="D117" s="342"/>
      <c r="E117" s="343"/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>
        <v>2724</v>
      </c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46038</v>
      </c>
      <c r="B118" s="347">
        <f t="shared" si="3"/>
        <v>55.69</v>
      </c>
      <c r="C118" s="348" t="s">
        <v>509</v>
      </c>
      <c r="D118" s="342"/>
      <c r="E118" s="343"/>
      <c r="F118" s="345"/>
      <c r="G118" s="345">
        <v>55.69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46030</v>
      </c>
      <c r="B119" s="347">
        <f t="shared" si="3"/>
        <v>1049.3699999999999</v>
      </c>
      <c r="C119" s="340" t="s">
        <v>532</v>
      </c>
      <c r="D119" s="342"/>
      <c r="E119" s="343">
        <v>1049.3699999999999</v>
      </c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46027</v>
      </c>
      <c r="B120" s="347">
        <f t="shared" si="3"/>
        <v>-113.94</v>
      </c>
      <c r="C120" s="348" t="s">
        <v>533</v>
      </c>
      <c r="D120" s="342"/>
      <c r="E120" s="343"/>
      <c r="F120" s="345"/>
      <c r="G120" s="345"/>
      <c r="H120" s="343">
        <v>113.94</v>
      </c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46027</v>
      </c>
      <c r="B121" s="347">
        <f t="shared" si="3"/>
        <v>-622.1</v>
      </c>
      <c r="C121" s="348" t="s">
        <v>523</v>
      </c>
      <c r="D121" s="342"/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>
        <v>622.1</v>
      </c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44562</v>
      </c>
      <c r="B122" s="347">
        <f t="shared" si="3"/>
        <v>12240.49</v>
      </c>
      <c r="C122" s="348" t="s">
        <v>534</v>
      </c>
      <c r="D122" s="342"/>
      <c r="E122" s="343">
        <v>1710.49</v>
      </c>
      <c r="F122" s="345"/>
      <c r="G122" s="345">
        <v>500</v>
      </c>
      <c r="H122" s="343"/>
      <c r="I122" s="343">
        <v>2000</v>
      </c>
      <c r="J122" s="345"/>
      <c r="K122" s="345">
        <v>1000</v>
      </c>
      <c r="L122" s="343"/>
      <c r="M122" s="343">
        <v>65</v>
      </c>
      <c r="N122" s="345"/>
      <c r="O122" s="345">
        <v>65</v>
      </c>
      <c r="P122" s="343"/>
      <c r="Q122" s="343">
        <v>100</v>
      </c>
      <c r="R122" s="345"/>
      <c r="S122" s="345">
        <v>2000</v>
      </c>
      <c r="T122" s="343"/>
      <c r="U122" s="343">
        <v>2500</v>
      </c>
      <c r="V122" s="345"/>
      <c r="W122" s="345">
        <v>500</v>
      </c>
      <c r="X122" s="343"/>
      <c r="Y122" s="343">
        <v>200</v>
      </c>
      <c r="Z122" s="345"/>
      <c r="AA122" s="345">
        <v>1500</v>
      </c>
      <c r="AB122" s="343"/>
      <c r="AC122" s="343">
        <v>100</v>
      </c>
    </row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52.333333333333336</v>
      </c>
      <c r="F6" s="384">
        <f ca="1">'Isaac 401k'!D4</f>
        <v>70373</v>
      </c>
      <c r="G6" s="385">
        <f ca="1">(F6-B9)/365.25</f>
        <v>110.79260780287474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</v>
      </c>
      <c r="F7" s="392">
        <f ca="1">'Lorri 401b'!D4</f>
        <v>69884</v>
      </c>
      <c r="G7" s="393">
        <f ca="1">(F7-C9)/365.25</f>
        <v>104.84325804243669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3309839.750072679</v>
      </c>
      <c r="R11" s="25">
        <f t="array" aca="1" ref="R11" ca="1">INDEX('Lorri 401b'!L:L,MATCH('Retirement Calculator'!A11,'Lorri 401b'!N:N,0),0)</f>
        <v>3591225.1905264156</v>
      </c>
      <c r="S11" s="25">
        <f t="shared" ref="S11:S265" ca="1" si="7">SUM(Q11:R11)</f>
        <v>6901064.9405990951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3290245.2868983978</v>
      </c>
      <c r="R12" s="25">
        <f t="array" aca="1" ref="R12" ca="1">INDEX('Lorri 401b'!L:L,MATCH('Retirement Calculator'!A12,'Lorri 401b'!N:N,0),0)</f>
        <v>3606188.6288202759</v>
      </c>
      <c r="S12" s="25">
        <f t="shared" ca="1" si="7"/>
        <v>6896433.9157186737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3270569.1801275574</v>
      </c>
      <c r="R13" s="25">
        <f t="array" aca="1" ref="R13" ca="1">INDEX('Lorri 401b'!L:L,MATCH('Retirement Calculator'!A13,'Lorri 401b'!N:N,0),0)</f>
        <v>3621214.4147736938</v>
      </c>
      <c r="S13" s="25">
        <f t="shared" ca="1" si="7"/>
        <v>6891783.5949012507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3250811.0895785051</v>
      </c>
      <c r="R14" s="25">
        <f t="array" aca="1" ref="R14" ca="1">INDEX('Lorri 401b'!L:L,MATCH('Retirement Calculator'!A14,'Lorri 401b'!N:N,0),0)</f>
        <v>3636302.808168584</v>
      </c>
      <c r="S14" s="25">
        <f t="shared" ca="1" si="7"/>
        <v>6887113.8977470892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3230970.6736521651</v>
      </c>
      <c r="R15" s="25">
        <f t="array" aca="1" ref="R15" ca="1">INDEX('Lorri 401b'!L:L,MATCH('Retirement Calculator'!A15,'Lorri 401b'!N:N,0),0)</f>
        <v>3651454.0698692864</v>
      </c>
      <c r="S15" s="25">
        <f t="shared" ca="1" si="7"/>
        <v>6882424.743521452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3211047.5893261321</v>
      </c>
      <c r="R16" s="25">
        <f t="array" aca="1" ref="R16" ca="1">INDEX('Lorri 401b'!L:L,MATCH('Retirement Calculator'!A16,'Lorri 401b'!N:N,0),0)</f>
        <v>3666668.4618270751</v>
      </c>
      <c r="S16" s="25">
        <f t="shared" ca="1" si="7"/>
        <v>6877716.0511532072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3191041.4921487407</v>
      </c>
      <c r="R17" s="25">
        <f t="array" aca="1" ref="R17" ca="1">INDEX('Lorri 401b'!L:L,MATCH('Retirement Calculator'!A17,'Lorri 401b'!N:N,0),0)</f>
        <v>3681946.2470846879</v>
      </c>
      <c r="S17" s="25">
        <f t="shared" ca="1" si="7"/>
        <v>6872987.7392334286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3170952.0362331099</v>
      </c>
      <c r="R18" s="25">
        <f t="array" aca="1" ref="R18" ca="1">INDEX('Lorri 401b'!L:L,MATCH('Retirement Calculator'!A18,'Lorri 401b'!N:N,0),0)</f>
        <v>3697287.6897808742</v>
      </c>
      <c r="S18" s="25">
        <f t="shared" ca="1" si="7"/>
        <v>6868239.7260139845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3150778.874251164</v>
      </c>
      <c r="R19" s="25">
        <f t="array" aca="1" ref="R19" ca="1">INDEX('Lorri 401b'!L:L,MATCH('Retirement Calculator'!A19,'Lorri 401b'!N:N,0),0)</f>
        <v>3712693.0551549611</v>
      </c>
      <c r="S19" s="25">
        <f t="shared" ca="1" si="7"/>
        <v>6863471.9294061251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3130521.6574276267</v>
      </c>
      <c r="R20" s="25">
        <f t="array" aca="1" ref="R20" ca="1">INDEX('Lorri 401b'!L:L,MATCH('Retirement Calculator'!A20,'Lorri 401b'!N:N,0),0)</f>
        <v>3728162.60955144</v>
      </c>
      <c r="S20" s="25">
        <f t="shared" ca="1" si="7"/>
        <v>6858684.2669790667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3110180.0355339912</v>
      </c>
      <c r="R21" s="25">
        <f t="array" aca="1" ref="R21" ca="1">INDEX('Lorri 401b'!L:L,MATCH('Retirement Calculator'!A21,'Lorri 401b'!N:N,0),0)</f>
        <v>3743696.620424571</v>
      </c>
      <c r="S21" s="25">
        <f t="shared" ca="1" si="7"/>
        <v>6853876.6559585622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3089753.6568824658</v>
      </c>
      <c r="R22" s="25">
        <f t="array" aca="1" ref="R22" ca="1">INDEX('Lorri 401b'!L:L,MATCH('Retirement Calculator'!A22,'Lorri 401b'!N:N,0),0)</f>
        <v>3759295.3563430067</v>
      </c>
      <c r="S22" s="25">
        <f t="shared" ca="1" si="7"/>
        <v>6849049.0132254725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3069242.1683198921</v>
      </c>
      <c r="R23" s="25">
        <f t="array" aca="1" ref="R23" ca="1">INDEX('Lorri 401b'!L:L,MATCH('Retirement Calculator'!A23,'Lorri 401b'!N:N,0),0)</f>
        <v>3774959.0869944361</v>
      </c>
      <c r="S23" s="25">
        <f t="shared" ca="1" si="7"/>
        <v>6844201.2553143278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3048645.2152216411</v>
      </c>
      <c r="R24" s="25">
        <f t="array" aca="1" ref="R24" ca="1">INDEX('Lorri 401b'!L:L,MATCH('Retirement Calculator'!A24,'Lorri 401b'!N:N,0),0)</f>
        <v>3790688.0831902465</v>
      </c>
      <c r="S24" s="25">
        <f t="shared" ca="1" si="7"/>
        <v>6839333.2984118871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3027962.4414854809</v>
      </c>
      <c r="R25" s="25">
        <f t="array" aca="1" ref="R25" ca="1">INDEX('Lorri 401b'!L:L,MATCH('Retirement Calculator'!A25,'Lorri 401b'!N:N,0),0)</f>
        <v>3806482.6168702058</v>
      </c>
      <c r="S25" s="25">
        <f t="shared" ca="1" si="7"/>
        <v>6834445.0583556872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3007193.4895254201</v>
      </c>
      <c r="R26" s="25">
        <f t="array" aca="1" ref="R26" ca="1">INDEX('Lorri 401b'!L:L,MATCH('Retirement Calculator'!A26,'Lorri 401b'!N:N,0),0)</f>
        <v>3822342.9611071651</v>
      </c>
      <c r="S26" s="25">
        <f t="shared" ca="1" si="7"/>
        <v>6829536.4506325852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2986338.0002655257</v>
      </c>
      <c r="R27" s="25">
        <f t="array" aca="1" ref="R27" ca="1">INDEX('Lorri 401b'!L:L,MATCH('Retirement Calculator'!A27,'Lorri 401b'!N:N,0),0)</f>
        <v>3838269.3901117784</v>
      </c>
      <c r="S27" s="25">
        <f t="shared" ca="1" si="7"/>
        <v>6824607.3903773036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2965395.613133715</v>
      </c>
      <c r="R28" s="25">
        <f t="array" aca="1" ref="R28" ca="1">INDEX('Lorri 401b'!L:L,MATCH('Retirement Calculator'!A28,'Lorri 401b'!N:N,0),0)</f>
        <v>3854262.1792372442</v>
      </c>
      <c r="S28" s="25">
        <f t="shared" ca="1" si="7"/>
        <v>6819657.7923709592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2944365.9660555217</v>
      </c>
      <c r="R29" s="25">
        <f t="array" aca="1" ref="R29" ca="1">INDEX('Lorri 401b'!L:L,MATCH('Retirement Calculator'!A29,'Lorri 401b'!N:N,0),0)</f>
        <v>3870321.604984066</v>
      </c>
      <c r="S29" s="25">
        <f t="shared" ca="1" si="7"/>
        <v>6814687.5710395873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2923248.6954478361</v>
      </c>
      <c r="R30" s="25">
        <f t="array" aca="1" ref="R30" ca="1">INDEX('Lorri 401b'!L:L,MATCH('Retirement Calculator'!A30,'Lorri 401b'!N:N,0),0)</f>
        <v>3886447.9450048329</v>
      </c>
      <c r="S30" s="25">
        <f t="shared" ca="1" si="7"/>
        <v>6809696.640452669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2902043.4362126184</v>
      </c>
      <c r="R31" s="25">
        <f t="array" aca="1" ref="R31" ca="1">INDEX('Lorri 401b'!L:L,MATCH('Retirement Calculator'!A31,'Lorri 401b'!N:N,0),0)</f>
        <v>3902641.4781090198</v>
      </c>
      <c r="S31" s="25">
        <f t="shared" ca="1" si="7"/>
        <v>6804684.9143216386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2880749.8217305872</v>
      </c>
      <c r="R32" s="25">
        <f t="array" aca="1" ref="R32" ca="1">INDEX('Lorri 401b'!L:L,MATCH('Retirement Calculator'!A32,'Lorri 401b'!N:N,0),0)</f>
        <v>3918902.4842678076</v>
      </c>
      <c r="S32" s="25">
        <f t="shared" ca="1" si="7"/>
        <v>6799652.3059983943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2859367.483854881</v>
      </c>
      <c r="R33" s="25">
        <f t="array" aca="1" ref="R33" ca="1">INDEX('Lorri 401b'!L:L,MATCH('Retirement Calculator'!A33,'Lorri 401b'!N:N,0),0)</f>
        <v>3935231.2446189234</v>
      </c>
      <c r="S33" s="25">
        <f t="shared" ca="1" si="7"/>
        <v>6794598.7284738049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2837896.0529046925</v>
      </c>
      <c r="R34" s="25">
        <f t="array" aca="1" ref="R34" ca="1">INDEX('Lorri 401b'!L:L,MATCH('Retirement Calculator'!A34,'Lorri 401b'!N:N,0),0)</f>
        <v>3951628.0414715023</v>
      </c>
      <c r="S34" s="25">
        <f t="shared" ca="1" si="7"/>
        <v>6789524.0943761952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2816335.1576588782</v>
      </c>
      <c r="R35" s="25">
        <f t="array" aca="1" ref="R35" ca="1">INDEX('Lorri 401b'!L:L,MATCH('Retirement Calculator'!A35,'Lorri 401b'!N:N,0),0)</f>
        <v>3968093.158310967</v>
      </c>
      <c r="S35" s="25">
        <f t="shared" ca="1" si="7"/>
        <v>6784428.3159698453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2794684.4253495396</v>
      </c>
      <c r="R36" s="25">
        <f t="array" aca="1" ref="R36" ca="1">INDEX('Lorri 401b'!L:L,MATCH('Retirement Calculator'!A36,'Lorri 401b'!N:N,0),0)</f>
        <v>3984626.8798039295</v>
      </c>
      <c r="S36" s="25">
        <f t="shared" ca="1" si="7"/>
        <v>6779311.3051534686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2772943.4816555791</v>
      </c>
      <c r="R37" s="25">
        <f t="array" aca="1" ref="R37" ca="1">INDEX('Lorri 401b'!L:L,MATCH('Retirement Calculator'!A37,'Lorri 401b'!N:N,0),0)</f>
        <v>4001229.4918031124</v>
      </c>
      <c r="S37" s="25">
        <f t="shared" ca="1" si="7"/>
        <v>6774172.9734586915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2751111.9506962267</v>
      </c>
      <c r="R38" s="25">
        <f t="array" aca="1" ref="R38" ca="1">INDEX('Lorri 401b'!L:L,MATCH('Retirement Calculator'!A38,'Lorri 401b'!N:N,0),0)</f>
        <v>4017901.2813522923</v>
      </c>
      <c r="S38" s="25">
        <f t="shared" ca="1" si="7"/>
        <v>6769013.232048519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2729189.4550245437</v>
      </c>
      <c r="R39" s="25">
        <f t="array" aca="1" ref="R39" ca="1">INDEX('Lorri 401b'!L:L,MATCH('Retirement Calculator'!A39,'Lorri 401b'!N:N,0),0)</f>
        <v>4034642.5366912601</v>
      </c>
      <c r="S39" s="25">
        <f t="shared" ca="1" si="7"/>
        <v>6763831.9917158037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2707175.6156208953</v>
      </c>
      <c r="R40" s="25">
        <f t="array" aca="1" ref="R40" ca="1">INDEX('Lorri 401b'!L:L,MATCH('Retirement Calculator'!A40,'Lorri 401b'!N:N,0),0)</f>
        <v>4051453.5472608069</v>
      </c>
      <c r="S40" s="25">
        <f t="shared" ca="1" si="7"/>
        <v>6758629.1628817022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2685070.0518863983</v>
      </c>
      <c r="R41" s="25">
        <f t="array" aca="1" ref="R41" ca="1">INDEX('Lorri 401b'!L:L,MATCH('Retirement Calculator'!A41,'Lorri 401b'!N:N,0),0)</f>
        <v>4068334.603707727</v>
      </c>
      <c r="S41" s="25">
        <f t="shared" ca="1" si="7"/>
        <v>6753404.6555941254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2662872.3816363411</v>
      </c>
      <c r="R42" s="25">
        <f t="array" aca="1" ref="R42" ca="1">INDEX('Lorri 401b'!L:L,MATCH('Retirement Calculator'!A42,'Lorri 401b'!N:N,0),0)</f>
        <v>4085285.9978898424</v>
      </c>
      <c r="S42" s="25">
        <f t="shared" ca="1" si="7"/>
        <v>6748158.379526183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2640582.2210935755</v>
      </c>
      <c r="R43" s="25">
        <f t="array" aca="1" ref="R43" ca="1">INDEX('Lorri 401b'!L:L,MATCH('Retirement Calculator'!A43,'Lorri 401b'!N:N,0),0)</f>
        <v>4102308.0228810501</v>
      </c>
      <c r="S43" s="25">
        <f t="shared" ca="1" si="7"/>
        <v>6742890.2439746261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2618199.1848818818</v>
      </c>
      <c r="R44" s="25">
        <f t="array" aca="1" ref="R44" ca="1">INDEX('Lorri 401b'!L:L,MATCH('Retirement Calculator'!A44,'Lorri 401b'!N:N,0),0)</f>
        <v>4119400.9729763879</v>
      </c>
      <c r="S44" s="25">
        <f t="shared" ca="1" si="7"/>
        <v>6737600.1578582693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2595722.8860193058</v>
      </c>
      <c r="R45" s="25">
        <f t="array" aca="1" ref="R45" ca="1">INDEX('Lorri 401b'!L:L,MATCH('Retirement Calculator'!A45,'Lorri 401b'!N:N,0),0)</f>
        <v>4136565.143697123</v>
      </c>
      <c r="S45" s="25">
        <f t="shared" ca="1" si="7"/>
        <v>6732288.0297164284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2573152.9359114692</v>
      </c>
      <c r="R46" s="25">
        <f t="array" aca="1" ref="R46" ca="1">INDEX('Lorri 401b'!L:L,MATCH('Retirement Calculator'!A46,'Lorri 401b'!N:N,0),0)</f>
        <v>4153800.831795861</v>
      </c>
      <c r="S46" s="25">
        <f t="shared" ca="1" si="7"/>
        <v>6726953.7677073302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2550488.9443448498</v>
      </c>
      <c r="R47" s="25">
        <f t="array" aca="1" ref="R47" ca="1">INDEX('Lorri 401b'!L:L,MATCH('Retirement Calculator'!A47,'Lorri 401b'!N:N,0),0)</f>
        <v>4171108.3352616769</v>
      </c>
      <c r="S47" s="25">
        <f t="shared" ca="1" si="7"/>
        <v>6721597.2796065267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2527730.5194800361</v>
      </c>
      <c r="R48" s="25">
        <f t="array" aca="1" ref="R48" ca="1">INDEX('Lorri 401b'!L:L,MATCH('Retirement Calculator'!A48,'Lorri 401b'!N:N,0),0)</f>
        <v>4188487.9533252674</v>
      </c>
      <c r="S48" s="25">
        <f t="shared" ca="1" si="7"/>
        <v>6716218.4728053035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2504877.2678449526</v>
      </c>
      <c r="R49" s="25">
        <f t="array" aca="1" ref="R49" ca="1">INDEX('Lorri 401b'!L:L,MATCH('Retirement Calculator'!A49,'Lorri 401b'!N:N,0),0)</f>
        <v>4205939.9864641223</v>
      </c>
      <c r="S49" s="25">
        <f t="shared" ca="1" si="7"/>
        <v>6710817.254309075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2481928.7943280563</v>
      </c>
      <c r="R50" s="25">
        <f t="array" aca="1" ref="R50" ca="1">INDEX('Lorri 401b'!L:L,MATCH('Retirement Calculator'!A50,'Lorri 401b'!N:N,0),0)</f>
        <v>4223464.7364077233</v>
      </c>
      <c r="S50" s="25">
        <f t="shared" ca="1" si="7"/>
        <v>6705393.5307357796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2458884.7021715059</v>
      </c>
      <c r="R51" s="25">
        <f t="array" aca="1" ref="R51" ca="1">INDEX('Lorri 401b'!L:L,MATCH('Retirement Calculator'!A51,'Lorri 401b'!N:N,0),0)</f>
        <v>4241062.506142755</v>
      </c>
      <c r="S51" s="25">
        <f t="shared" ca="1" si="7"/>
        <v>6699947.2083142605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2435744.5929643032</v>
      </c>
      <c r="R52" s="25">
        <f t="array" aca="1" ref="R52" ca="1">INDEX('Lorri 401b'!L:L,MATCH('Retirement Calculator'!A52,'Lorri 401b'!N:N,0),0)</f>
        <v>4258733.5999183496</v>
      </c>
      <c r="S52" s="25">
        <f t="shared" ca="1" si="7"/>
        <v>6694478.1928826533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2413287.2999687372</v>
      </c>
      <c r="R53" s="25">
        <f t="array" aca="1" ref="R53" ca="1">INDEX('Lorri 401b'!L:L,MATCH('Retirement Calculator'!A53,'Lorri 401b'!N:N,0),0)</f>
        <v>4276478.3232513424</v>
      </c>
      <c r="S53" s="25">
        <f t="shared" ca="1" si="7"/>
        <v>6689765.6232200796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2390736.434919023</v>
      </c>
      <c r="R54" s="25">
        <f t="array" aca="1" ref="R54" ca="1">INDEX('Lorri 401b'!L:L,MATCH('Retirement Calculator'!A54,'Lorri 401b'!N:N,0),0)</f>
        <v>4294296.9829315562</v>
      </c>
      <c r="S54" s="25">
        <f t="shared" ca="1" si="7"/>
        <v>6685033.4178505791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2368091.6079316018</v>
      </c>
      <c r="R55" s="25">
        <f t="array" aca="1" ref="R55" ca="1">INDEX('Lorri 401b'!L:L,MATCH('Retirement Calculator'!A55,'Lorri 401b'!N:N,0),0)</f>
        <v>4312189.8870271044</v>
      </c>
      <c r="S55" s="25">
        <f t="shared" ca="1" si="7"/>
        <v>6680281.4949587062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2345352.4274983997</v>
      </c>
      <c r="R56" s="25">
        <f t="array" aca="1" ref="R56" ca="1">INDEX('Lorri 401b'!L:L,MATCH('Retirement Calculator'!A56,'Lorri 401b'!N:N,0),0)</f>
        <v>4330157.3448897172</v>
      </c>
      <c r="S56" s="25">
        <f t="shared" ca="1" si="7"/>
        <v>6675509.7723881174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2322518.5004800591</v>
      </c>
      <c r="R57" s="25">
        <f t="array" aca="1" ref="R57" ca="1">INDEX('Lorri 401b'!L:L,MATCH('Retirement Calculator'!A57,'Lorri 401b'!N:N,0),0)</f>
        <v>4348199.667160091</v>
      </c>
      <c r="S57" s="25">
        <f t="shared" ca="1" si="7"/>
        <v>6670718.1676401496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2299589.4320991421</v>
      </c>
      <c r="R58" s="25">
        <f t="array" aca="1" ref="R58" ca="1">INDEX('Lorri 401b'!L:L,MATCH('Retirement Calculator'!A58,'Lorri 401b'!N:N,0),0)</f>
        <v>4366317.1657732576</v>
      </c>
      <c r="S58" s="25">
        <f t="shared" ca="1" si="7"/>
        <v>6665906.5978723997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2276564.8259333046</v>
      </c>
      <c r="R59" s="25">
        <f t="array" aca="1" ref="R59" ca="1">INDEX('Lorri 401b'!L:L,MATCH('Retirement Calculator'!A59,'Lorri 401b'!N:N,0),0)</f>
        <v>4384510.1539639793</v>
      </c>
      <c r="S59" s="25">
        <f t="shared" ca="1" si="7"/>
        <v>6661074.9798972839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2253444.2839084431</v>
      </c>
      <c r="R60" s="25">
        <f t="array" aca="1" ref="R60" ca="1">INDEX('Lorri 401b'!L:L,MATCH('Retirement Calculator'!A60,'Lorri 401b'!N:N,0),0)</f>
        <v>4402778.9462721627</v>
      </c>
      <c r="S60" s="25">
        <f t="shared" ca="1" si="7"/>
        <v>6656223.2301806062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2230227.4062918113</v>
      </c>
      <c r="R61" s="25">
        <f t="array" aca="1" ref="R61" ca="1">INDEX('Lorri 401b'!L:L,MATCH('Retirement Calculator'!A61,'Lorri 401b'!N:N,0),0)</f>
        <v>4421123.8585482966</v>
      </c>
      <c r="S61" s="25">
        <f t="shared" ca="1" si="7"/>
        <v>6651351.2648401074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2206913.79168511</v>
      </c>
      <c r="R62" s="25">
        <f t="array" aca="1" ref="R62" ca="1">INDEX('Lorri 401b'!L:L,MATCH('Retirement Calculator'!A62,'Lorri 401b'!N:N,0),0)</f>
        <v>4439545.2079589143</v>
      </c>
      <c r="S62" s="25">
        <f t="shared" ca="1" si="7"/>
        <v>6646458.9996440243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2183503.0370175475</v>
      </c>
      <c r="R63" s="25">
        <f t="array" aca="1" ref="R63" ca="1">INDEX('Lorri 401b'!L:L,MATCH('Retirement Calculator'!A63,'Lorri 401b'!N:N,0),0)</f>
        <v>4458043.3129920764</v>
      </c>
      <c r="S63" s="25">
        <f t="shared" ca="1" si="7"/>
        <v>6641546.3500096239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2159994.73753887</v>
      </c>
      <c r="R64" s="25">
        <f t="array" aca="1" ref="R64" ca="1">INDEX('Lorri 401b'!L:L,MATCH('Retirement Calculator'!A64,'Lorri 401b'!N:N,0),0)</f>
        <v>4476618.4934628764</v>
      </c>
      <c r="S64" s="25">
        <f t="shared" ca="1" si="7"/>
        <v>6636613.2310017459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2136388.4868123648</v>
      </c>
      <c r="R65" s="25">
        <f t="array" aca="1" ref="R65" ca="1">INDEX('Lorri 401b'!L:L,MATCH('Retirement Calculator'!A65,'Lorri 401b'!N:N,0),0)</f>
        <v>4495271.0705189714</v>
      </c>
      <c r="S65" s="25">
        <f t="shared" ca="1" si="7"/>
        <v>6631659.5573313367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2112683.8767078323</v>
      </c>
      <c r="R66" s="25">
        <f t="array" aca="1" ref="R66" ca="1">INDEX('Lorri 401b'!L:L,MATCH('Retirement Calculator'!A66,'Lorri 401b'!N:N,0),0)</f>
        <v>4514001.3666461334</v>
      </c>
      <c r="S66" s="25">
        <f t="shared" ca="1" si="7"/>
        <v>6626685.2433539657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2088880.497394531</v>
      </c>
      <c r="R67" s="25">
        <f t="array" aca="1" ref="R67" ca="1">INDEX('Lorri 401b'!L:L,MATCH('Retirement Calculator'!A67,'Lorri 401b'!N:N,0),0)</f>
        <v>4532809.7056738259</v>
      </c>
      <c r="S67" s="25">
        <f t="shared" ca="1" si="7"/>
        <v>6621690.203068357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2064977.9373340909</v>
      </c>
      <c r="R68" s="25">
        <f t="array" aca="1" ref="R68" ca="1">INDEX('Lorri 401b'!L:L,MATCH('Retirement Calculator'!A68,'Lorri 401b'!N:N,0),0)</f>
        <v>4551696.4127807999</v>
      </c>
      <c r="S68" s="25">
        <f t="shared" ca="1" si="7"/>
        <v>6616674.3501148913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2040975.7832733989</v>
      </c>
      <c r="R69" s="25">
        <f t="array" aca="1" ref="R69" ca="1">INDEX('Lorri 401b'!L:L,MATCH('Retirement Calculator'!A69,'Lorri 401b'!N:N,0),0)</f>
        <v>4570661.8145007202</v>
      </c>
      <c r="S69" s="25">
        <f t="shared" ca="1" si="7"/>
        <v>6611637.5977741191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2016873.6202374541</v>
      </c>
      <c r="R70" s="25">
        <f t="array" aca="1" ref="R70" ca="1">INDEX('Lorri 401b'!L:L,MATCH('Retirement Calculator'!A70,'Lorri 401b'!N:N,0),0)</f>
        <v>4589706.2387278061</v>
      </c>
      <c r="S70" s="25">
        <f t="shared" ca="1" si="7"/>
        <v>6606579.85896526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1992671.0315221928</v>
      </c>
      <c r="R71" s="25">
        <f t="array" aca="1" ref="R71" ca="1">INDEX('Lorri 401b'!L:L,MATCH('Retirement Calculator'!A71,'Lorri 401b'!N:N,0),0)</f>
        <v>4608830.0147225056</v>
      </c>
      <c r="S71" s="25">
        <f t="shared" ca="1" si="7"/>
        <v>6601501.0462446986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1968367.5986872846</v>
      </c>
      <c r="R72" s="25">
        <f t="array" aca="1" ref="R72" ca="1">INDEX('Lorri 401b'!L:L,MATCH('Retirement Calculator'!A72,'Lorri 401b'!N:N,0),0)</f>
        <v>4628033.473117183</v>
      </c>
      <c r="S72" s="25">
        <f t="shared" ca="1" si="7"/>
        <v>6596401.0718044676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1943962.9015488976</v>
      </c>
      <c r="R73" s="25">
        <f t="array" aca="1" ref="R73" ca="1">INDEX('Lorri 401b'!L:L,MATCH('Retirement Calculator'!A73,'Lorri 401b'!N:N,0),0)</f>
        <v>4647316.9459218383</v>
      </c>
      <c r="S73" s="25">
        <f t="shared" ca="1" si="7"/>
        <v>6591279.8474707361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1919456.5181724341</v>
      </c>
      <c r="R74" s="25">
        <f t="array" aca="1" ref="R74" ca="1">INDEX('Lorri 401b'!L:L,MATCH('Retirement Calculator'!A74,'Lorri 401b'!N:N,0),0)</f>
        <v>4666680.766529846</v>
      </c>
      <c r="S74" s="25">
        <f t="shared" ca="1" si="7"/>
        <v>6586137.2847022805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1894848.0248652352</v>
      </c>
      <c r="R75" s="25">
        <f t="array" aca="1" ref="R75" ca="1">INDEX('Lorri 401b'!L:L,MATCH('Retirement Calculator'!A75,'Lorri 401b'!N:N,0),0)</f>
        <v>4686125.2697237199</v>
      </c>
      <c r="S75" s="25">
        <f t="shared" ca="1" si="7"/>
        <v>6580973.2945889551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1870136.9961692563</v>
      </c>
      <c r="R76" s="25">
        <f t="array" aca="1" ref="R76" ca="1">INDEX('Lorri 401b'!L:L,MATCH('Retirement Calculator'!A76,'Lorri 401b'!N:N,0),0)</f>
        <v>4705650.7916809022</v>
      </c>
      <c r="S76" s="25">
        <f t="shared" ca="1" si="7"/>
        <v>6575787.7878501583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1845323.0048537108</v>
      </c>
      <c r="R77" s="25">
        <f t="array" aca="1" ref="R77" ca="1">INDEX('Lorri 401b'!L:L,MATCH('Retirement Calculator'!A77,'Lorri 401b'!N:N,0),0)</f>
        <v>4725257.6699795723</v>
      </c>
      <c r="S77" s="25">
        <f t="shared" ca="1" si="7"/>
        <v>6570580.6748332828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1843902.3225052401</v>
      </c>
      <c r="R78" s="25">
        <f t="array" aca="1" ref="R78" ca="1">INDEX('Lorri 401b'!L:L,MATCH('Retirement Calculator'!A78,'Lorri 401b'!N:N,0),0)</f>
        <v>4721449.5430069305</v>
      </c>
      <c r="S78" s="25">
        <f t="shared" ca="1" si="7"/>
        <v>6565351.8655121708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1842475.7206469842</v>
      </c>
      <c r="R79" s="25">
        <f t="array" aca="1" ref="R79" ca="1">INDEX('Lorri 401b'!L:L,MATCH('Retirement Calculator'!A79,'Lorri 401b'!N:N,0),0)</f>
        <v>4717625.5488385698</v>
      </c>
      <c r="S79" s="25">
        <f t="shared" ca="1" si="7"/>
        <v>6560101.2694855537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1841043.1746143189</v>
      </c>
      <c r="R80" s="25">
        <f t="array" aca="1" ref="R80" ca="1">INDEX('Lorri 401b'!L:L,MATCH('Retirement Calculator'!A80,'Lorri 401b'!N:N,0),0)</f>
        <v>4713785.6213611737</v>
      </c>
      <c r="S80" s="25">
        <f t="shared" ca="1" si="7"/>
        <v>6554828.7959754923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1839604.6596398507</v>
      </c>
      <c r="R81" s="25">
        <f t="array" aca="1" ref="R81" ca="1">INDEX('Lorri 401b'!L:L,MATCH('Retirement Calculator'!A81,'Lorri 401b'!N:N,0),0)</f>
        <v>4709929.6941859554</v>
      </c>
      <c r="S81" s="25">
        <f t="shared" ca="1" si="7"/>
        <v>6549534.3538258057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1838160.1508529889</v>
      </c>
      <c r="R82" s="25">
        <f t="array" aca="1" ref="R82" ca="1">INDEX('Lorri 401b'!L:L,MATCH('Retirement Calculator'!A82,'Lorri 401b'!N:N,0),0)</f>
        <v>4706057.7006475069</v>
      </c>
      <c r="S82" s="25">
        <f t="shared" ca="1" si="7"/>
        <v>6544217.8515004963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1836709.6232795152</v>
      </c>
      <c r="R83" s="25">
        <f t="array" aca="1" ref="R83" ca="1">INDEX('Lorri 401b'!L:L,MATCH('Retirement Calculator'!A83,'Lorri 401b'!N:N,0),0)</f>
        <v>4702169.5738026481</v>
      </c>
      <c r="S83" s="25">
        <f t="shared" ca="1" si="7"/>
        <v>6538879.1970821638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1835253.0518411519</v>
      </c>
      <c r="R84" s="25">
        <f t="array" aca="1" ref="R84" ca="1">INDEX('Lorri 401b'!L:L,MATCH('Retirement Calculator'!A84,'Lorri 401b'!N:N,0),0)</f>
        <v>4698265.2464292692</v>
      </c>
      <c r="S84" s="25">
        <f t="shared" ca="1" si="7"/>
        <v>6533518.2982704211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1833790.4113551287</v>
      </c>
      <c r="R85" s="25">
        <f t="array" aca="1" ref="R85" ca="1">INDEX('Lorri 401b'!L:L,MATCH('Retirement Calculator'!A85,'Lorri 401b'!N:N,0),0)</f>
        <v>4694344.6510251677</v>
      </c>
      <c r="S85" s="25">
        <f t="shared" ca="1" si="7"/>
        <v>6528135.0623802962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1832321.6765337472</v>
      </c>
      <c r="R86" s="25">
        <f t="array" aca="1" ref="R86" ca="1">INDEX('Lorri 401b'!L:L,MATCH('Retirement Calculator'!A86,'Lorri 401b'!N:N,0),0)</f>
        <v>4690407.7198068826</v>
      </c>
      <c r="S86" s="25">
        <f t="shared" ca="1" si="7"/>
        <v>6522729.39634063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1830846.8219839432</v>
      </c>
      <c r="R87" s="25">
        <f t="array" aca="1" ref="R87" ca="1">INDEX('Lorri 401b'!L:L,MATCH('Retirement Calculator'!A87,'Lorri 401b'!N:N,0),0)</f>
        <v>4686454.3847085219</v>
      </c>
      <c r="S87" s="25">
        <f t="shared" ca="1" si="7"/>
        <v>6517301.2066924646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1829365.8222068485</v>
      </c>
      <c r="R88" s="25">
        <f t="array" aca="1" ref="R88" ca="1">INDEX('Lorri 401b'!L:L,MATCH('Retirement Calculator'!A88,'Lorri 401b'!N:N,0),0)</f>
        <v>4682484.5773805846</v>
      </c>
      <c r="S88" s="25">
        <f t="shared" ca="1" si="7"/>
        <v>6511850.3995874329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1827878.6515973492</v>
      </c>
      <c r="R89" s="25">
        <f t="array" aca="1" ref="R89" ca="1">INDEX('Lorri 401b'!L:L,MATCH('Retirement Calculator'!A89,'Lorri 401b'!N:N,0),0)</f>
        <v>4678498.2291887803</v>
      </c>
      <c r="S89" s="25">
        <f t="shared" ca="1" si="7"/>
        <v>6506376.8807861293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1826385.2844436436</v>
      </c>
      <c r="R90" s="25">
        <f t="array" aca="1" ref="R90" ca="1">INDEX('Lorri 401b'!L:L,MATCH('Retirement Calculator'!A90,'Lorri 401b'!N:N,0),0)</f>
        <v>4674495.2712128442</v>
      </c>
      <c r="S90" s="25">
        <f t="shared" ca="1" si="7"/>
        <v>6500880.5556564881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1824885.6949267976</v>
      </c>
      <c r="R91" s="25">
        <f t="array" aca="1" ref="R91" ca="1">INDEX('Lorri 401b'!L:L,MATCH('Retirement Calculator'!A91,'Lorri 401b'!N:N,0),0)</f>
        <v>4670475.6342453416</v>
      </c>
      <c r="S91" s="25">
        <f t="shared" ca="1" si="7"/>
        <v>6495361.3291721391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1823379.8571202981</v>
      </c>
      <c r="R92" s="25">
        <f t="array" aca="1" ref="R92" ca="1">INDEX('Lorri 401b'!L:L,MATCH('Retirement Calculator'!A92,'Lorri 401b'!N:N,0),0)</f>
        <v>4666439.2487904746</v>
      </c>
      <c r="S92" s="25">
        <f t="shared" ca="1" si="7"/>
        <v>6489819.1059107725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1821867.7449896049</v>
      </c>
      <c r="R93" s="25">
        <f t="array" aca="1" ref="R93" ca="1">INDEX('Lorri 401b'!L:L,MATCH('Retirement Calculator'!A93,'Lorri 401b'!N:N,0),0)</f>
        <v>4662386.0450628782</v>
      </c>
      <c r="S93" s="25">
        <f t="shared" ca="1" si="7"/>
        <v>6484253.7900524829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1820349.3323917005</v>
      </c>
      <c r="R94" s="25">
        <f t="array" aca="1" ref="R94" ca="1">INDEX('Lorri 401b'!L:L,MATCH('Retirement Calculator'!A94,'Lorri 401b'!N:N,0),0)</f>
        <v>4658315.9529864173</v>
      </c>
      <c r="S94" s="25">
        <f t="shared" ca="1" si="7"/>
        <v>6478665.285378118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1818824.5930746382</v>
      </c>
      <c r="R95" s="25">
        <f t="array" aca="1" ref="R95" ca="1">INDEX('Lorri 401b'!L:L,MATCH('Retirement Calculator'!A95,'Lorri 401b'!N:N,0),0)</f>
        <v>4654228.9021929707</v>
      </c>
      <c r="S95" s="25">
        <f t="shared" ca="1" si="7"/>
        <v>6473053.4952676091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1817293.500677088</v>
      </c>
      <c r="R96" s="25">
        <f t="array" aca="1" ref="R96" ca="1">INDEX('Lorri 401b'!L:L,MATCH('Retirement Calculator'!A96,'Lorri 401b'!N:N,0),0)</f>
        <v>4650124.822021218</v>
      </c>
      <c r="S96" s="25">
        <f t="shared" ca="1" si="7"/>
        <v>6467418.3226983063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1815756.0287278814</v>
      </c>
      <c r="R97" s="25">
        <f t="array" aca="1" ref="R97" ca="1">INDEX('Lorri 401b'!L:L,MATCH('Retirement Calculator'!A97,'Lorri 401b'!N:N,0),0)</f>
        <v>4646003.641515417</v>
      </c>
      <c r="S97" s="25">
        <f t="shared" ca="1" si="7"/>
        <v>6461759.6702432986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1814212.1506455531</v>
      </c>
      <c r="R98" s="25">
        <f t="array" aca="1" ref="R98" ca="1">INDEX('Lorri 401b'!L:L,MATCH('Retirement Calculator'!A98,'Lorri 401b'!N:N,0),0)</f>
        <v>4641865.2894241745</v>
      </c>
      <c r="S98" s="25">
        <f t="shared" ca="1" si="7"/>
        <v>6456077.4400697276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1812661.8397378817</v>
      </c>
      <c r="R99" s="25">
        <f t="array" aca="1" ref="R99" ca="1">INDEX('Lorri 401b'!L:L,MATCH('Retirement Calculator'!A99,'Lorri 401b'!N:N,0),0)</f>
        <v>4637709.6941992184</v>
      </c>
      <c r="S99" s="25">
        <f t="shared" ca="1" si="7"/>
        <v>6450371.5339371003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1811105.0692014284</v>
      </c>
      <c r="R100" s="25">
        <f t="array" aca="1" ref="R100" ca="1">INDEX('Lorri 401b'!L:L,MATCH('Retirement Calculator'!A100,'Lorri 401b'!N:N,0),0)</f>
        <v>4633536.7839941587</v>
      </c>
      <c r="S100" s="25">
        <f t="shared" ca="1" si="7"/>
        <v>6444641.8531955872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1809541.8121210732</v>
      </c>
      <c r="R101" s="25">
        <f t="array" aca="1" ref="R101" ca="1">INDEX('Lorri 401b'!L:L,MATCH('Retirement Calculator'!A101,'Lorri 401b'!N:N,0),0)</f>
        <v>4629346.4866632447</v>
      </c>
      <c r="S101" s="25">
        <f t="shared" ca="1" si="7"/>
        <v>6438888.2987843174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1807972.04146955</v>
      </c>
      <c r="R102" s="25">
        <f t="array" aca="1" ref="R102" ca="1">INDEX('Lorri 401b'!L:L,MATCH('Retirement Calculator'!A102,'Lorri 401b'!N:N,0),0)</f>
        <v>4625138.7297601188</v>
      </c>
      <c r="S102" s="25">
        <f t="shared" ca="1" si="7"/>
        <v>6433110.7712296685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1806395.7301069787</v>
      </c>
      <c r="R103" s="25">
        <f t="array" aca="1" ref="R103" ca="1">INDEX('Lorri 401b'!L:L,MATCH('Retirement Calculator'!A103,'Lorri 401b'!N:N,0),0)</f>
        <v>4620913.4405365633</v>
      </c>
      <c r="S103" s="25">
        <f t="shared" ca="1" si="7"/>
        <v>6427309.170643542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1804812.8507803965</v>
      </c>
      <c r="R104" s="25">
        <f t="array" aca="1" ref="R104" ca="1">INDEX('Lorri 401b'!L:L,MATCH('Retirement Calculator'!A104,'Lorri 401b'!N:N,0),0)</f>
        <v>4616670.5459412429</v>
      </c>
      <c r="S104" s="25">
        <f t="shared" ca="1" si="7"/>
        <v>6421483.3967216397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1803223.376123287</v>
      </c>
      <c r="R105" s="25">
        <f t="array" aca="1" ref="R105" ca="1">INDEX('Lorri 401b'!L:L,MATCH('Retirement Calculator'!A105,'Lorri 401b'!N:N,0),0)</f>
        <v>4612409.972618442</v>
      </c>
      <c r="S105" s="25">
        <f t="shared" ca="1" si="7"/>
        <v>6415633.3487417288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1801627.2786551062</v>
      </c>
      <c r="R106" s="25">
        <f t="array" aca="1" ref="R106" ca="1">INDEX('Lorri 401b'!L:L,MATCH('Retirement Calculator'!A106,'Lorri 401b'!N:N,0),0)</f>
        <v>4608131.6469067959</v>
      </c>
      <c r="S106" s="25">
        <f t="shared" ca="1" si="7"/>
        <v>6409758.9255619021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1800024.5307808081</v>
      </c>
      <c r="R107" s="25">
        <f t="array" aca="1" ref="R107" ca="1">INDEX('Lorri 401b'!L:L,MATCH('Retirement Calculator'!A107,'Lorri 401b'!N:N,0),0)</f>
        <v>4603835.494838018</v>
      </c>
      <c r="S107" s="25">
        <f t="shared" ca="1" si="7"/>
        <v>6403860.025618826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1799094.0214720336</v>
      </c>
      <c r="R108" s="25">
        <f t="array" aca="1" ref="R108" ca="1">INDEX('Lorri 401b'!L:L,MATCH('Retirement Calculator'!A108,'Lorri 401b'!N:N,0),0)</f>
        <v>4601272.608787287</v>
      </c>
      <c r="S108" s="25">
        <f t="shared" ca="1" si="7"/>
        <v>6400366.6302593201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1798159.6350411393</v>
      </c>
      <c r="R109" s="25">
        <f t="array" aca="1" ref="R109" ca="1">INDEX('Lorri 401b'!L:L,MATCH('Retirement Calculator'!A109,'Lorri 401b'!N:N,0),0)</f>
        <v>4598699.0440446781</v>
      </c>
      <c r="S109" s="25">
        <f t="shared" ca="1" si="7"/>
        <v>6396858.6790858172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1797221.3553334496</v>
      </c>
      <c r="R110" s="25">
        <f t="array" aca="1" ref="R110" ca="1">INDEX('Lorri 401b'!L:L,MATCH('Retirement Calculator'!A110,'Lorri 401b'!N:N,0),0)</f>
        <v>4596114.7561156414</v>
      </c>
      <c r="S110" s="25">
        <f t="shared" ca="1" si="7"/>
        <v>6393336.1114490908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1796279.1661269779</v>
      </c>
      <c r="R111" s="25">
        <f t="array" aca="1" ref="R111" ca="1">INDEX('Lorri 401b'!L:L,MATCH('Retirement Calculator'!A111,'Lorri 401b'!N:N,0),0)</f>
        <v>4593519.7003202345</v>
      </c>
      <c r="S111" s="25">
        <f t="shared" ca="1" si="7"/>
        <v>6389798.8664472122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1795333.0511321458</v>
      </c>
      <c r="R112" s="25">
        <f t="array" aca="1" ref="R112" ca="1">INDEX('Lorri 401b'!L:L,MATCH('Retirement Calculator'!A112,'Lorri 401b'!N:N,0),0)</f>
        <v>4590913.8317923462</v>
      </c>
      <c r="S112" s="25">
        <f t="shared" ca="1" si="7"/>
        <v>6386246.8829244915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1794382.9939915019</v>
      </c>
      <c r="R113" s="25">
        <f t="array" aca="1" ref="R113" ca="1">INDEX('Lorri 401b'!L:L,MATCH('Retirement Calculator'!A113,'Lorri 401b'!N:N,0),0)</f>
        <v>4588297.1054789256</v>
      </c>
      <c r="S113" s="25">
        <f t="shared" ca="1" si="7"/>
        <v>6382680.0994704273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1793428.9782794388</v>
      </c>
      <c r="R114" s="25">
        <f t="array" aca="1" ref="R114" ca="1">INDEX('Lorri 401b'!L:L,MATCH('Retirement Calculator'!A114,'Lorri 401b'!N:N,0),0)</f>
        <v>4585669.476139199</v>
      </c>
      <c r="S114" s="25">
        <f t="shared" ca="1" si="7"/>
        <v>6379098.4544186378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1792470.9875019088</v>
      </c>
      <c r="R115" s="25">
        <f t="array" aca="1" ref="R115" ca="1">INDEX('Lorri 401b'!L:L,MATCH('Retirement Calculator'!A115,'Lorri 401b'!N:N,0),0)</f>
        <v>4583030.89834389</v>
      </c>
      <c r="S115" s="25">
        <f t="shared" ca="1" si="7"/>
        <v>6375501.885845799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1791509.0050961389</v>
      </c>
      <c r="R116" s="25">
        <f t="array" aca="1" ref="R116" ca="1">INDEX('Lorri 401b'!L:L,MATCH('Retirement Calculator'!A116,'Lorri 401b'!N:N,0),0)</f>
        <v>4580381.3264744338</v>
      </c>
      <c r="S116" s="25">
        <f t="shared" ca="1" si="7"/>
        <v>6371890.3315705732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1790543.014430345</v>
      </c>
      <c r="R117" s="25">
        <f t="array" aca="1" ref="R117" ca="1">INDEX('Lorri 401b'!L:L,MATCH('Retirement Calculator'!A117,'Lorri 401b'!N:N,0),0)</f>
        <v>4577720.7147221882</v>
      </c>
      <c r="S117" s="25">
        <f t="shared" ca="1" si="7"/>
        <v>6368263.7291525332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1789572.9988034437</v>
      </c>
      <c r="R118" s="25">
        <f t="array" aca="1" ref="R118" ca="1">INDEX('Lorri 401b'!L:L,MATCH('Retirement Calculator'!A118,'Lorri 401b'!N:N,0),0)</f>
        <v>4575049.0170876412</v>
      </c>
      <c r="S118" s="25">
        <f t="shared" ca="1" si="7"/>
        <v>6364622.0158910844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1788598.9414447637</v>
      </c>
      <c r="R119" s="25">
        <f t="array" aca="1" ref="R119" ca="1">INDEX('Lorri 401b'!L:L,MATCH('Retirement Calculator'!A119,'Lorri 401b'!N:N,0),0)</f>
        <v>4572366.1873796172</v>
      </c>
      <c r="S119" s="25">
        <f t="shared" ca="1" si="7"/>
        <v>6360965.1288243812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1787620.8255137557</v>
      </c>
      <c r="R120" s="25">
        <f t="array" aca="1" ref="R120" ca="1">INDEX('Lorri 401b'!L:L,MATCH('Retirement Calculator'!A120,'Lorri 401b'!N:N,0),0)</f>
        <v>4569672.1792144766</v>
      </c>
      <c r="S120" s="25">
        <f t="shared" ca="1" si="7"/>
        <v>6357293.0047282325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1786638.6340997019</v>
      </c>
      <c r="R121" s="25">
        <f t="array" aca="1" ref="R121" ca="1">INDEX('Lorri 401b'!L:L,MATCH('Retirement Calculator'!A121,'Lorri 401b'!N:N,0),0)</f>
        <v>4566966.9460153142</v>
      </c>
      <c r="S121" s="25">
        <f t="shared" ca="1" si="7"/>
        <v>6353605.5801150165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1785652.350221423</v>
      </c>
      <c r="R122" s="25">
        <f t="array" aca="1" ref="R122" ca="1">INDEX('Lorri 401b'!L:L,MATCH('Retirement Calculator'!A122,'Lorri 401b'!N:N,0),0)</f>
        <v>4564250.441011156</v>
      </c>
      <c r="S122" s="25">
        <f t="shared" ca="1" si="7"/>
        <v>6349902.7912325785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1784661.9568269844</v>
      </c>
      <c r="R123" s="25">
        <f t="array" aca="1" ref="R123" ca="1">INDEX('Lorri 401b'!L:L,MATCH('Retirement Calculator'!A123,'Lorri 401b'!N:N,0),0)</f>
        <v>4561522.6172361467</v>
      </c>
      <c r="S123" s="25">
        <f t="shared" ca="1" si="7"/>
        <v>6346184.5740631316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1783667.4367934023</v>
      </c>
      <c r="R124" s="25">
        <f t="array" aca="1" ref="R124" ca="1">INDEX('Lorri 401b'!L:L,MATCH('Retirement Calculator'!A124,'Lorri 401b'!N:N,0),0)</f>
        <v>4558783.4275287418</v>
      </c>
      <c r="S124" s="25">
        <f t="shared" ca="1" si="7"/>
        <v>6342450.8643221445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1782668.7729263471</v>
      </c>
      <c r="R125" s="25">
        <f t="array" aca="1" ref="R125" ca="1">INDEX('Lorri 401b'!L:L,MATCH('Retirement Calculator'!A125,'Lorri 401b'!N:N,0),0)</f>
        <v>4556032.8245308893</v>
      </c>
      <c r="S125" s="25">
        <f t="shared" ca="1" si="7"/>
        <v>6338701.5974572366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1781665.9479598459</v>
      </c>
      <c r="R126" s="25">
        <f t="array" aca="1" ref="R126" ca="1">INDEX('Lorri 401b'!L:L,MATCH('Retirement Calculator'!A126,'Lorri 401b'!N:N,0),0)</f>
        <v>4553270.7606872125</v>
      </c>
      <c r="S126" s="25">
        <f t="shared" ca="1" si="7"/>
        <v>6334936.7086470583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1780658.9445559841</v>
      </c>
      <c r="R127" s="25">
        <f t="array" aca="1" ref="R127" ca="1">INDEX('Lorri 401b'!L:L,MATCH('Retirement Calculator'!A127,'Lorri 401b'!N:N,0),0)</f>
        <v>4550497.1882441863</v>
      </c>
      <c r="S127" s="25">
        <f t="shared" ca="1" si="7"/>
        <v>6331156.1328001702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1779647.7453046064</v>
      </c>
      <c r="R128" s="25">
        <f t="array" aca="1" ref="R128" ca="1">INDEX('Lorri 401b'!L:L,MATCH('Retirement Calculator'!A128,'Lorri 401b'!N:N,0),0)</f>
        <v>4547712.0592493145</v>
      </c>
      <c r="S128" s="25">
        <f t="shared" ca="1" si="7"/>
        <v>6327359.8045539204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1778632.3327230145</v>
      </c>
      <c r="R129" s="25">
        <f t="array" aca="1" ref="R129" ca="1">INDEX('Lorri 401b'!L:L,MATCH('Retirement Calculator'!A129,'Lorri 401b'!N:N,0),0)</f>
        <v>4544915.3255502973</v>
      </c>
      <c r="S129" s="25">
        <f t="shared" ca="1" si="7"/>
        <v>6323547.6582733113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1777612.689255666</v>
      </c>
      <c r="R130" s="25">
        <f t="array" aca="1" ref="R130" ca="1">INDEX('Lorri 401b'!L:L,MATCH('Retirement Calculator'!A130,'Lorri 401b'!N:N,0),0)</f>
        <v>4542106.9387942012</v>
      </c>
      <c r="S130" s="25">
        <f t="shared" ca="1" si="7"/>
        <v>6319719.6280498672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1776588.7972738701</v>
      </c>
      <c r="R131" s="25">
        <f t="array" aca="1" ref="R131" ca="1">INDEX('Lorri 401b'!L:L,MATCH('Retirement Calculator'!A131,'Lorri 401b'!N:N,0),0)</f>
        <v>4539286.8504266217</v>
      </c>
      <c r="S131" s="25">
        <f t="shared" ca="1" si="7"/>
        <v>6315875.6477004923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1775560.6390754834</v>
      </c>
      <c r="R132" s="25">
        <f t="array" aca="1" ref="R132" ca="1">INDEX('Lorri 401b'!L:L,MATCH('Retirement Calculator'!A132,'Lorri 401b'!N:N,0),0)</f>
        <v>4536455.0116908439</v>
      </c>
      <c r="S132" s="25">
        <f t="shared" ca="1" si="7"/>
        <v>6312015.650766327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1774528.1968846035</v>
      </c>
      <c r="R133" s="25">
        <f t="array" aca="1" ref="R133" ca="1">INDEX('Lorri 401b'!L:L,MATCH('Retirement Calculator'!A133,'Lorri 401b'!N:N,0),0)</f>
        <v>4533611.3736269996</v>
      </c>
      <c r="S133" s="25">
        <f t="shared" ca="1" si="7"/>
        <v>6308139.5705116028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1773491.4528512615</v>
      </c>
      <c r="R134" s="25">
        <f t="array" aca="1" ref="R134" ca="1">INDEX('Lorri 401b'!L:L,MATCH('Retirement Calculator'!A134,'Lorri 401b'!N:N,0),0)</f>
        <v>4530755.887071223</v>
      </c>
      <c r="S134" s="25">
        <f t="shared" ca="1" si="7"/>
        <v>6304247.339922484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1772450.389051114</v>
      </c>
      <c r="R135" s="25">
        <f t="array" aca="1" ref="R135" ca="1">INDEX('Lorri 401b'!L:L,MATCH('Retirement Calculator'!A135,'Lorri 401b'!N:N,0),0)</f>
        <v>4527888.5026547974</v>
      </c>
      <c r="S135" s="25">
        <f t="shared" ca="1" si="7"/>
        <v>6300338.8917059116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1771404.9874851324</v>
      </c>
      <c r="R136" s="25">
        <f t="array" aca="1" ref="R136" ca="1">INDEX('Lorri 401b'!L:L,MATCH('Retirement Calculator'!A136,'Lorri 401b'!N:N,0),0)</f>
        <v>4525009.1708033029</v>
      </c>
      <c r="S136" s="25">
        <f t="shared" ca="1" si="7"/>
        <v>6296414.1582884351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1770355.2300792928</v>
      </c>
      <c r="R137" s="25">
        <f t="array" aca="1" ref="R137" ca="1">INDEX('Lorri 401b'!L:L,MATCH('Retirement Calculator'!A137,'Lorri 401b'!N:N,0),0)</f>
        <v>4522117.8417357607</v>
      </c>
      <c r="S137" s="25">
        <f t="shared" ca="1" si="7"/>
        <v>6292473.071815053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1769301.098684262</v>
      </c>
      <c r="R138" s="25">
        <f t="array" aca="1" ref="R138" ca="1">INDEX('Lorri 401b'!L:L,MATCH('Retirement Calculator'!A138,'Lorri 401b'!N:N,0),0)</f>
        <v>4519214.4654637706</v>
      </c>
      <c r="S138" s="25">
        <f t="shared" ca="1" si="7"/>
        <v>6288515.564148033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1768242.5750750853</v>
      </c>
      <c r="R139" s="25">
        <f t="array" aca="1" ref="R139" ca="1">INDEX('Lorri 401b'!L:L,MATCH('Retirement Calculator'!A139,'Lorri 401b'!N:N,0),0)</f>
        <v>4516298.9917906467</v>
      </c>
      <c r="S139" s="25">
        <f t="shared" ca="1" si="7"/>
        <v>6284541.566865732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1767179.6409508705</v>
      </c>
      <c r="R140" s="25">
        <f t="array" aca="1" ref="R140" ca="1">INDEX('Lorri 401b'!L:L,MATCH('Retirement Calculator'!A140,'Lorri 401b'!N:N,0),0)</f>
        <v>4513371.3703105515</v>
      </c>
      <c r="S140" s="25">
        <f t="shared" ca="1" si="7"/>
        <v>6280551.0112614222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1766112.2779344714</v>
      </c>
      <c r="R141" s="25">
        <f t="array" aca="1" ref="R141" ca="1">INDEX('Lorri 401b'!L:L,MATCH('Retirement Calculator'!A141,'Lorri 401b'!N:N,0),0)</f>
        <v>4510431.5504076229</v>
      </c>
      <c r="S141" s="25">
        <f t="shared" ca="1" si="7"/>
        <v>6276543.8283420941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1765040.4675721705</v>
      </c>
      <c r="R142" s="25">
        <f t="array" aca="1" ref="R142" ca="1">INDEX('Lorri 401b'!L:L,MATCH('Retirement Calculator'!A142,'Lorri 401b'!N:N,0),0)</f>
        <v>4507479.4812550992</v>
      </c>
      <c r="S142" s="25">
        <f t="shared" ca="1" si="7"/>
        <v>6272519.9488272695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1763964.19133336</v>
      </c>
      <c r="R143" s="25">
        <f t="array" aca="1" ref="R143" ca="1">INDEX('Lorri 401b'!L:L,MATCH('Retirement Calculator'!A143,'Lorri 401b'!N:N,0),0)</f>
        <v>4504515.1118144393</v>
      </c>
      <c r="S143" s="25">
        <f t="shared" ca="1" si="7"/>
        <v>6268479.3031477993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1762883.4306102213</v>
      </c>
      <c r="R144" s="25">
        <f t="array" aca="1" ref="R144" ca="1">INDEX('Lorri 401b'!L:L,MATCH('Retirement Calculator'!A144,'Lorri 401b'!N:N,0),0)</f>
        <v>4501538.3908344433</v>
      </c>
      <c r="S144" s="25">
        <f t="shared" ca="1" si="7"/>
        <v>6264421.8214446642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1761798.1667174029</v>
      </c>
      <c r="R145" s="25">
        <f t="array" aca="1" ref="R145" ca="1">INDEX('Lorri 401b'!L:L,MATCH('Retirement Calculator'!A145,'Lorri 401b'!N:N,0),0)</f>
        <v>4498549.2668503644</v>
      </c>
      <c r="S145" s="25">
        <f t="shared" ca="1" si="7"/>
        <v>6260347.433567767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1760708.3808916977</v>
      </c>
      <c r="R146" s="25">
        <f t="array" aca="1" ref="R146" ca="1">INDEX('Lorri 401b'!L:L,MATCH('Retirement Calculator'!A146,'Lorri 401b'!N:N,0),0)</f>
        <v>4495547.688183018</v>
      </c>
      <c r="S146" s="25">
        <f t="shared" ca="1" si="7"/>
        <v>6256256.0690747155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1759614.0542917186</v>
      </c>
      <c r="R147" s="25">
        <f t="array" aca="1" ref="R147" ca="1">INDEX('Lorri 401b'!L:L,MATCH('Retirement Calculator'!A147,'Lorri 401b'!N:N,0),0)</f>
        <v>4492533.6029378911</v>
      </c>
      <c r="S147" s="25">
        <f t="shared" ca="1" si="7"/>
        <v>6252147.6572296098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1758515.167997573</v>
      </c>
      <c r="R148" s="25">
        <f t="array" aca="1" ref="R148" ca="1">INDEX('Lorri 401b'!L:L,MATCH('Retirement Calculator'!A148,'Lorri 401b'!N:N,0),0)</f>
        <v>4489506.9590042429</v>
      </c>
      <c r="S148" s="25">
        <f t="shared" ca="1" si="7"/>
        <v>6248022.1270018164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1757411.7030105351</v>
      </c>
      <c r="R149" s="25">
        <f t="array" aca="1" ref="R149" ca="1">INDEX('Lorri 401b'!L:L,MATCH('Retirement Calculator'!A149,'Lorri 401b'!N:N,0),0)</f>
        <v>4486467.7040542047</v>
      </c>
      <c r="S149" s="25">
        <f t="shared" ca="1" si="7"/>
        <v>6243879.4070647396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1756303.640252718</v>
      </c>
      <c r="R150" s="25">
        <f t="array" aca="1" ref="R150" ca="1">INDEX('Lorri 401b'!L:L,MATCH('Retirement Calculator'!A150,'Lorri 401b'!N:N,0),0)</f>
        <v>4483415.7855418744</v>
      </c>
      <c r="S150" s="25">
        <f t="shared" ca="1" si="7"/>
        <v>6239719.4257945921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1755190.9605667433</v>
      </c>
      <c r="R151" s="25">
        <f t="array" aca="1" ref="R151" ca="1">INDEX('Lorri 401b'!L:L,MATCH('Retirement Calculator'!A151,'Lorri 401b'!N:N,0),0)</f>
        <v>4480351.1507024094</v>
      </c>
      <c r="S151" s="25">
        <f t="shared" ca="1" si="7"/>
        <v>6235542.1112691527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1754073.6447154102</v>
      </c>
      <c r="R152" s="25">
        <f t="array" aca="1" ref="R152" ca="1">INDEX('Lorri 401b'!L:L,MATCH('Retirement Calculator'!A152,'Lorri 401b'!N:N,0),0)</f>
        <v>4477273.7465511141</v>
      </c>
      <c r="S152" s="25">
        <f t="shared" ca="1" si="7"/>
        <v>6231347.3912665248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1752951.6733813633</v>
      </c>
      <c r="R153" s="25">
        <f t="array" aca="1" ref="R153" ca="1">INDEX('Lorri 401b'!L:L,MATCH('Retirement Calculator'!A153,'Lorri 401b'!N:N,0),0)</f>
        <v>4474183.5198825216</v>
      </c>
      <c r="S153" s="25">
        <f t="shared" ca="1" si="7"/>
        <v>6227135.1932638846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1751825.027166758</v>
      </c>
      <c r="R154" s="25">
        <f t="array" aca="1" ref="R154" ca="1">INDEX('Lorri 401b'!L:L,MATCH('Retirement Calculator'!A154,'Lorri 401b'!N:N,0),0)</f>
        <v>4471080.4172694767</v>
      </c>
      <c r="S154" s="25">
        <f t="shared" ca="1" si="7"/>
        <v>6222905.4444362344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1750693.6865929251</v>
      </c>
      <c r="R155" s="25">
        <f t="array" aca="1" ref="R155" ca="1">INDEX('Lorri 401b'!L:L,MATCH('Retirement Calculator'!A155,'Lorri 401b'!N:N,0),0)</f>
        <v>4467964.3850622103</v>
      </c>
      <c r="S155" s="25">
        <f t="shared" ca="1" si="7"/>
        <v>6218658.0716551356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1749557.6321000345</v>
      </c>
      <c r="R156" s="25">
        <f t="array" aca="1" ref="R156" ca="1">INDEX('Lorri 401b'!L:L,MATCH('Retirement Calculator'!A156,'Lorri 401b'!N:N,0),0)</f>
        <v>4464835.3693874134</v>
      </c>
      <c r="S156" s="25">
        <f t="shared" ca="1" si="7"/>
        <v>6214393.0014874479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1748416.8440467569</v>
      </c>
      <c r="R157" s="25">
        <f t="array" aca="1" ref="R157" ca="1">INDEX('Lorri 401b'!L:L,MATCH('Retirement Calculator'!A157,'Lorri 401b'!N:N,0),0)</f>
        <v>4461693.3161473051</v>
      </c>
      <c r="S157" s="25">
        <f t="shared" ca="1" si="7"/>
        <v>6210110.1601940617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1747271.3027099238</v>
      </c>
      <c r="R158" s="25">
        <f t="array" aca="1" ref="R158" ca="1">INDEX('Lorri 401b'!L:L,MATCH('Retirement Calculator'!A158,'Lorri 401b'!N:N,0),0)</f>
        <v>4458538.1710186964</v>
      </c>
      <c r="S158" s="25">
        <f t="shared" ca="1" si="7"/>
        <v>6205809.4737286204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1746120.9882841874</v>
      </c>
      <c r="R159" s="25">
        <f t="array" aca="1" ref="R159" ca="1">INDEX('Lorri 401b'!L:L,MATCH('Retirement Calculator'!A159,'Lorri 401b'!N:N,0),0)</f>
        <v>4455369.8794520516</v>
      </c>
      <c r="S159" s="25">
        <f t="shared" ca="1" si="7"/>
        <v>6201490.867736239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1744965.8808816771</v>
      </c>
      <c r="R160" s="25">
        <f t="array" aca="1" ref="R160" ca="1">INDEX('Lorri 401b'!L:L,MATCH('Retirement Calculator'!A160,'Lorri 401b'!N:N,0),0)</f>
        <v>4452188.3866705457</v>
      </c>
      <c r="S160" s="25">
        <f t="shared" ca="1" si="7"/>
        <v>6197154.2675522231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1743805.9605316564</v>
      </c>
      <c r="R161" s="25">
        <f t="array" aca="1" ref="R161" ca="1">INDEX('Lorri 401b'!L:L,MATCH('Retirement Calculator'!A161,'Lorri 401b'!N:N,0),0)</f>
        <v>4448993.6376691172</v>
      </c>
      <c r="S161" s="25">
        <f t="shared" ca="1" si="7"/>
        <v>6192799.5982007738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1742641.2071801771</v>
      </c>
      <c r="R162" s="25">
        <f t="array" aca="1" ref="R162" ca="1">INDEX('Lorri 401b'!L:L,MATCH('Retirement Calculator'!A162,'Lorri 401b'!N:N,0),0)</f>
        <v>4445785.5772135165</v>
      </c>
      <c r="S162" s="25">
        <f t="shared" ca="1" si="7"/>
        <v>6188426.7843936933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1741471.6006897334</v>
      </c>
      <c r="R163" s="25">
        <f t="array" aca="1" ref="R163" ca="1">INDEX('Lorri 401b'!L:L,MATCH('Retirement Calculator'!A163,'Lorri 401b'!N:N,0),0)</f>
        <v>4442564.14983935</v>
      </c>
      <c r="S163" s="25">
        <f t="shared" ca="1" si="7"/>
        <v>6184035.7505290834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1740297.1208389129</v>
      </c>
      <c r="R164" s="25">
        <f t="array" aca="1" ref="R164" ca="1">INDEX('Lorri 401b'!L:L,MATCH('Retirement Calculator'!A164,'Lorri 401b'!N:N,0),0)</f>
        <v>4439329.2998511251</v>
      </c>
      <c r="S164" s="25">
        <f t="shared" ca="1" si="7"/>
        <v>6179626.4206900382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1739117.7473220474</v>
      </c>
      <c r="R165" s="25">
        <f t="array" aca="1" ref="R165" ca="1">INDEX('Lorri 401b'!L:L,MATCH('Retirement Calculator'!A165,'Lorri 401b'!N:N,0),0)</f>
        <v>4436080.971321282</v>
      </c>
      <c r="S165" s="25">
        <f t="shared" ca="1" si="7"/>
        <v>6175198.7186433291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1737933.4597488614</v>
      </c>
      <c r="R166" s="25">
        <f t="array" aca="1" ref="R166" ca="1">INDEX('Lorri 401b'!L:L,MATCH('Retirement Calculator'!A166,'Lorri 401b'!N:N,0),0)</f>
        <v>4432819.1080892319</v>
      </c>
      <c r="S166" s="25">
        <f t="shared" ca="1" si="7"/>
        <v>6170752.5678380933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1736744.2376441206</v>
      </c>
      <c r="R167" s="25">
        <f t="array" aca="1" ref="R167" ca="1">INDEX('Lorri 401b'!L:L,MATCH('Retirement Calculator'!A167,'Lorri 401b'!N:N,0),0)</f>
        <v>4429543.653760381</v>
      </c>
      <c r="S167" s="25">
        <f t="shared" ca="1" si="7"/>
        <v>6166287.8914045021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1735550.0604472766</v>
      </c>
      <c r="R168" s="25">
        <f t="array" aca="1" ref="R168" ca="1">INDEX('Lorri 401b'!L:L,MATCH('Retirement Calculator'!A168,'Lorri 401b'!N:N,0),0)</f>
        <v>4426254.5517051602</v>
      </c>
      <c r="S168" s="25">
        <f t="shared" ca="1" si="7"/>
        <v>6161804.6121524367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1734350.9075121125</v>
      </c>
      <c r="R169" s="25">
        <f t="array" aca="1" ref="R169" ca="1">INDEX('Lorri 401b'!L:L,MATCH('Retirement Calculator'!A169,'Lorri 401b'!N:N,0),0)</f>
        <v>4422951.7450580429</v>
      </c>
      <c r="S169" s="25">
        <f t="shared" ca="1" si="7"/>
        <v>6157302.6525701554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1733146.7581063851</v>
      </c>
      <c r="R170" s="25">
        <f t="array" aca="1" ref="R170" ca="1">INDEX('Lorri 401b'!L:L,MATCH('Retirement Calculator'!A170,'Lorri 401b'!N:N,0),0)</f>
        <v>4419635.1767165624</v>
      </c>
      <c r="S170" s="25">
        <f t="shared" ca="1" si="7"/>
        <v>6152781.9348229477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1731937.5914114674</v>
      </c>
      <c r="R171" s="25">
        <f t="array" aca="1" ref="R171" ca="1">INDEX('Lorri 401b'!L:L,MATCH('Retirement Calculator'!A171,'Lorri 401b'!N:N,0),0)</f>
        <v>4416304.7893403256</v>
      </c>
      <c r="S171" s="25">
        <f t="shared" ca="1" si="7"/>
        <v>6148242.3807517933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1730723.3865219874</v>
      </c>
      <c r="R172" s="25">
        <f t="array" aca="1" ref="R172" ca="1">INDEX('Lorri 401b'!L:L,MATCH('Retirement Calculator'!A172,'Lorri 401b'!N:N,0),0)</f>
        <v>4412960.5253500212</v>
      </c>
      <c r="S172" s="25">
        <f t="shared" ca="1" si="7"/>
        <v>6143683.9118720088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1729504.1224454679</v>
      </c>
      <c r="R173" s="25">
        <f t="array" aca="1" ref="R173" ca="1">INDEX('Lorri 401b'!L:L,MATCH('Retirement Calculator'!A173,'Lorri 401b'!N:N,0),0)</f>
        <v>4409602.3269264242</v>
      </c>
      <c r="S173" s="25">
        <f t="shared" ca="1" si="7"/>
        <v>6139106.449371892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1728279.778101963</v>
      </c>
      <c r="R174" s="25">
        <f t="array" aca="1" ref="R174" ca="1">INDEX('Lorri 401b'!L:L,MATCH('Retirement Calculator'!A174,'Lorri 401b'!N:N,0),0)</f>
        <v>4406230.1360093951</v>
      </c>
      <c r="S174" s="25">
        <f t="shared" ca="1" si="7"/>
        <v>6134509.9141113581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1727050.3323236934</v>
      </c>
      <c r="R175" s="25">
        <f t="array" aca="1" ref="R175" ca="1">INDEX('Lorri 401b'!L:L,MATCH('Retirement Calculator'!A175,'Lorri 401b'!N:N,0),0)</f>
        <v>4402843.894296878</v>
      </c>
      <c r="S175" s="25">
        <f t="shared" ca="1" si="7"/>
        <v>6129894.2266205717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1725815.763854681</v>
      </c>
      <c r="R176" s="25">
        <f t="array" aca="1" ref="R176" ca="1">INDEX('Lorri 401b'!L:L,MATCH('Retirement Calculator'!A176,'Lorri 401b'!N:N,0),0)</f>
        <v>4399443.5432438925</v>
      </c>
      <c r="S176" s="25">
        <f t="shared" ca="1" si="7"/>
        <v>6125259.3070985731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1724576.0513503812</v>
      </c>
      <c r="R177" s="25">
        <f t="array" aca="1" ref="R177" ca="1">INDEX('Lorri 401b'!L:L,MATCH('Retirement Calculator'!A177,'Lorri 401b'!N:N,0),0)</f>
        <v>4396029.0240615197</v>
      </c>
      <c r="S177" s="25">
        <f t="shared" ca="1" si="7"/>
        <v>6120605.0754119009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1723331.1733773134</v>
      </c>
      <c r="R178" s="25">
        <f t="array" aca="1" ref="R178" ca="1">INDEX('Lorri 401b'!L:L,MATCH('Retirement Calculator'!A178,'Lorri 401b'!N:N,0),0)</f>
        <v>4392600.2777158869</v>
      </c>
      <c r="S178" s="25">
        <f t="shared" ca="1" si="7"/>
        <v>6115931.4510932006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1722081.1084126912</v>
      </c>
      <c r="R179" s="25">
        <f t="array" aca="1" ref="R179" ca="1">INDEX('Lorri 401b'!L:L,MATCH('Retirement Calculator'!A179,'Lorri 401b'!N:N,0),0)</f>
        <v>4389157.2449271474</v>
      </c>
      <c r="S179" s="25">
        <f t="shared" ca="1" si="7"/>
        <v>6111238.3533398388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1720825.8348440495</v>
      </c>
      <c r="R180" s="25">
        <f t="array" aca="1" ref="R180" ca="1">INDEX('Lorri 401b'!L:L,MATCH('Retirement Calculator'!A180,'Lorri 401b'!N:N,0),0)</f>
        <v>4385699.8661684543</v>
      </c>
      <c r="S180" s="25">
        <f t="shared" ca="1" si="7"/>
        <v>6106525.7010125034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1719565.3309688719</v>
      </c>
      <c r="R181" s="25">
        <f t="array" aca="1" ref="R181" ca="1">INDEX('Lorri 401b'!L:L,MATCH('Retirement Calculator'!A181,'Lorri 401b'!N:N,0),0)</f>
        <v>4382228.0816649338</v>
      </c>
      <c r="S181" s="25">
        <f t="shared" ca="1" si="7"/>
        <v>6101793.4126338055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1718299.5749942146</v>
      </c>
      <c r="R182" s="25">
        <f t="array" aca="1" ref="R182" ca="1">INDEX('Lorri 401b'!L:L,MATCH('Retirement Calculator'!A182,'Lorri 401b'!N:N,0),0)</f>
        <v>4378741.8313926486</v>
      </c>
      <c r="S182" s="25">
        <f t="shared" ca="1" si="7"/>
        <v>6097041.4063868634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1717028.5450363294</v>
      </c>
      <c r="R183" s="25">
        <f t="array" aca="1" ref="R183" ca="1">INDEX('Lorri 401b'!L:L,MATCH('Retirement Calculator'!A183,'Lorri 401b'!N:N,0),0)</f>
        <v>4375241.0550775621</v>
      </c>
      <c r="S183" s="25">
        <f t="shared" ca="1" si="7"/>
        <v>6092269.6001138911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1715752.2191202864</v>
      </c>
      <c r="R184" s="25">
        <f t="array" aca="1" ref="R184" ca="1">INDEX('Lorri 401b'!L:L,MATCH('Retirement Calculator'!A184,'Lorri 401b'!N:N,0),0)</f>
        <v>4371725.6921944963</v>
      </c>
      <c r="S184" s="25">
        <f t="shared" ca="1" si="7"/>
        <v>6087477.9113147827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1714470.5751795932</v>
      </c>
      <c r="R185" s="25">
        <f t="array" aca="1" ref="R185" ca="1">INDEX('Lorri 401b'!L:L,MATCH('Retirement Calculator'!A185,'Lorri 401b'!N:N,0),0)</f>
        <v>4368195.6819660841</v>
      </c>
      <c r="S185" s="25">
        <f t="shared" ca="1" si="7"/>
        <v>6082666.2571456768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1713183.5910558137</v>
      </c>
      <c r="R186" s="25">
        <f t="array" aca="1" ref="R186" ca="1">INDEX('Lorri 401b'!L:L,MATCH('Retirement Calculator'!A186,'Lorri 401b'!N:N,0),0)</f>
        <v>4364650.9633617206</v>
      </c>
      <c r="S186" s="25">
        <f t="shared" ca="1" si="7"/>
        <v>6077834.5544175338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1711891.2444981851</v>
      </c>
      <c r="R187" s="25">
        <f t="array" aca="1" ref="R187" ca="1">INDEX('Lorri 401b'!L:L,MATCH('Retirement Calculator'!A187,'Lorri 401b'!N:N,0),0)</f>
        <v>4361091.4750965051</v>
      </c>
      <c r="S187" s="25">
        <f t="shared" ca="1" si="7"/>
        <v>6072982.71959469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1710593.5131632332</v>
      </c>
      <c r="R188" s="25">
        <f t="array" aca="1" ref="R188" ca="1">INDEX('Lorri 401b'!L:L,MATCH('Retirement Calculator'!A188,'Lorri 401b'!N:N,0),0)</f>
        <v>4357517.1556301843</v>
      </c>
      <c r="S188" s="25">
        <f t="shared" ca="1" si="7"/>
        <v>6068110.6687934175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1709290.3746143857</v>
      </c>
      <c r="R189" s="25">
        <f t="array" aca="1" ref="R189" ca="1">INDEX('Lorri 401b'!L:L,MATCH('Retirement Calculator'!A189,'Lorri 401b'!N:N,0),0)</f>
        <v>4353927.9431660874</v>
      </c>
      <c r="S189" s="25">
        <f t="shared" ca="1" si="7"/>
        <v>6063218.3177804733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1707981.8063215844</v>
      </c>
      <c r="R190" s="25">
        <f t="array" aca="1" ref="R190" ca="1">INDEX('Lorri 401b'!L:L,MATCH('Retirement Calculator'!A190,'Lorri 401b'!N:N,0),0)</f>
        <v>4350323.775650057</v>
      </c>
      <c r="S190" s="25">
        <f t="shared" ca="1" si="7"/>
        <v>6058305.5819716416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1706667.7856608965</v>
      </c>
      <c r="R191" s="25">
        <f t="array" aca="1" ref="R191" ca="1">INDEX('Lorri 401b'!L:L,MATCH('Retirement Calculator'!A191,'Lorri 401b'!N:N,0),0)</f>
        <v>4346704.5907693766</v>
      </c>
      <c r="S191" s="25">
        <f t="shared" ca="1" si="7"/>
        <v>6053372.3764302731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1705348.2899141223</v>
      </c>
      <c r="R192" s="25">
        <f t="array" aca="1" ref="R192" ca="1">INDEX('Lorri 401b'!L:L,MATCH('Retirement Calculator'!A192,'Lorri 401b'!N:N,0),0)</f>
        <v>4343070.3259516936</v>
      </c>
      <c r="S192" s="25">
        <f t="shared" ca="1" si="7"/>
        <v>6048418.6158658154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1704023.2962684033</v>
      </c>
      <c r="R193" s="25">
        <f t="array" aca="1" ref="R193" ca="1">INDEX('Lorri 401b'!L:L,MATCH('Retirement Calculator'!A193,'Lorri 401b'!N:N,0),0)</f>
        <v>4339420.9183639362</v>
      </c>
      <c r="S193" s="25">
        <f t="shared" ca="1" si="7"/>
        <v>6043444.2146323398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1702692.7818158271</v>
      </c>
      <c r="R194" s="25">
        <f t="array" aca="1" ref="R194" ca="1">INDEX('Lorri 401b'!L:L,MATCH('Retirement Calculator'!A194,'Lorri 401b'!N:N,0),0)</f>
        <v>4335756.3049112298</v>
      </c>
      <c r="S194" s="25">
        <f t="shared" ca="1" si="7"/>
        <v>6038449.0867270567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1701356.7235530319</v>
      </c>
      <c r="R195" s="25">
        <f t="array" aca="1" ref="R195" ca="1">INDEX('Lorri 401b'!L:L,MATCH('Retirement Calculator'!A195,'Lorri 401b'!N:N,0),0)</f>
        <v>4332076.4222358037</v>
      </c>
      <c r="S195" s="25">
        <f t="shared" ca="1" si="7"/>
        <v>6033433.1457888354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1700015.0983808085</v>
      </c>
      <c r="R196" s="25">
        <f t="array" aca="1" ref="R196" ca="1">INDEX('Lorri 401b'!L:L,MATCH('Retirement Calculator'!A196,'Lorri 401b'!N:N,0),0)</f>
        <v>4328381.2067158967</v>
      </c>
      <c r="S196" s="25">
        <f t="shared" ca="1" si="7"/>
        <v>6028396.3050967054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1698667.8831037008</v>
      </c>
      <c r="R197" s="25">
        <f t="array" aca="1" ref="R197" ca="1">INDEX('Lorri 401b'!L:L,MATCH('Retirement Calculator'!A197,'Lorri 401b'!N:N,0),0)</f>
        <v>4324670.5944646569</v>
      </c>
      <c r="S197" s="25">
        <f t="shared" ca="1" si="7"/>
        <v>6023338.4775683582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1697315.0544296051</v>
      </c>
      <c r="R198" s="25">
        <f t="array" aca="1" ref="R198" ca="1">INDEX('Lorri 401b'!L:L,MATCH('Retirement Calculator'!A198,'Lorri 401b'!N:N,0),0)</f>
        <v>4320944.5213290369</v>
      </c>
      <c r="S198" s="25">
        <f t="shared" ca="1" si="7"/>
        <v>6018259.5757586416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1695956.5889693673</v>
      </c>
      <c r="R199" s="25">
        <f t="array" aca="1" ref="R199" ca="1">INDEX('Lorri 401b'!L:L,MATCH('Retirement Calculator'!A199,'Lorri 401b'!N:N,0),0)</f>
        <v>4317202.922888685</v>
      </c>
      <c r="S199" s="25">
        <f t="shared" ca="1" si="7"/>
        <v>6013159.5118580526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1694592.4632363785</v>
      </c>
      <c r="R200" s="25">
        <f t="array" aca="1" ref="R200" ca="1">INDEX('Lorri 401b'!L:L,MATCH('Retirement Calculator'!A200,'Lorri 401b'!N:N,0),0)</f>
        <v>4313445.734454832</v>
      </c>
      <c r="S200" s="25">
        <f t="shared" ca="1" si="7"/>
        <v>6008038.1976912105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1693222.653646169</v>
      </c>
      <c r="R201" s="25">
        <f t="array" aca="1" ref="R201" ca="1">INDEX('Lorri 401b'!L:L,MATCH('Retirement Calculator'!A201,'Lorri 401b'!N:N,0),0)</f>
        <v>4309672.891069171</v>
      </c>
      <c r="S201" s="25">
        <f t="shared" ca="1" si="7"/>
        <v>6002895.5447153402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1691847.1365160004</v>
      </c>
      <c r="R202" s="25">
        <f t="array" aca="1" ref="R202" ca="1">INDEX('Lorri 401b'!L:L,MATCH('Retirement Calculator'!A202,'Lorri 401b'!N:N,0),0)</f>
        <v>4305884.3275027368</v>
      </c>
      <c r="S202" s="25">
        <f t="shared" ca="1" si="7"/>
        <v>5997731.464018737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1690465.8880644559</v>
      </c>
      <c r="R203" s="25">
        <f t="array" aca="1" ref="R203" ca="1">INDEX('Lorri 401b'!L:L,MATCH('Retirement Calculator'!A203,'Lorri 401b'!N:N,0),0)</f>
        <v>4302079.9782547755</v>
      </c>
      <c r="S203" s="25">
        <f t="shared" ca="1" si="7"/>
        <v>5992545.8663192317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1689078.88441103</v>
      </c>
      <c r="R204" s="25">
        <f t="array" aca="1" ref="R204" ca="1">INDEX('Lorri 401b'!L:L,MATCH('Retirement Calculator'!A204,'Lorri 401b'!N:N,0),0)</f>
        <v>4298259.7775516147</v>
      </c>
      <c r="S204" s="25">
        <f t="shared" ca="1" si="7"/>
        <v>5987338.6619626451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1687686.1015757148</v>
      </c>
      <c r="R205" s="25">
        <f t="array" aca="1" ref="R205" ca="1">INDEX('Lorri 401b'!L:L,MATCH('Retirement Calculator'!A205,'Lorri 401b'!N:N,0),0)</f>
        <v>4294423.6593455244</v>
      </c>
      <c r="S205" s="25">
        <f t="shared" ca="1" si="7"/>
        <v>5982109.7609212389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1686287.5154785858</v>
      </c>
      <c r="R206" s="25">
        <f t="array" aca="1" ref="R206" ca="1">INDEX('Lorri 401b'!L:L,MATCH('Retirement Calculator'!A206,'Lorri 401b'!N:N,0),0)</f>
        <v>4290571.5573135754</v>
      </c>
      <c r="S206" s="25">
        <f t="shared" ca="1" si="7"/>
        <v>5976859.0727921613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1684883.1019393855</v>
      </c>
      <c r="R207" s="25">
        <f t="array" aca="1" ref="R207" ca="1">INDEX('Lorri 401b'!L:L,MATCH('Retirement Calculator'!A207,'Lorri 401b'!N:N,0),0)</f>
        <v>4286703.4048564928</v>
      </c>
      <c r="S207" s="25">
        <f t="shared" ca="1" si="7"/>
        <v>5971586.5067958785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1683472.8366771052</v>
      </c>
      <c r="R208" s="25">
        <f t="array" aca="1" ref="R208" ca="1">INDEX('Lorri 401b'!L:L,MATCH('Retirement Calculator'!A208,'Lorri 401b'!N:N,0),0)</f>
        <v>4282819.1350975055</v>
      </c>
      <c r="S208" s="25">
        <f t="shared" ca="1" si="7"/>
        <v>5966291.9717746107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1682056.6953095654</v>
      </c>
      <c r="R209" s="25">
        <f t="array" aca="1" ref="R209" ca="1">INDEX('Lorri 401b'!L:L,MATCH('Retirement Calculator'!A209,'Lorri 401b'!N:N,0),0)</f>
        <v>4278918.6808811892</v>
      </c>
      <c r="S209" s="25">
        <f t="shared" ca="1" si="7"/>
        <v>5960975.3761907546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1680634.6533529942</v>
      </c>
      <c r="R210" s="25">
        <f t="array" aca="1" ref="R210" ca="1">INDEX('Lorri 401b'!L:L,MATCH('Retirement Calculator'!A210,'Lorri 401b'!N:N,0),0)</f>
        <v>4275001.9747723052</v>
      </c>
      <c r="S210" s="25">
        <f t="shared" ca="1" si="7"/>
        <v>5955636.6281252997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1679206.686221604</v>
      </c>
      <c r="R211" s="25">
        <f t="array" aca="1" ref="R211" ca="1">INDEX('Lorri 401b'!L:L,MATCH('Retirement Calculator'!A211,'Lorri 401b'!N:N,0),0)</f>
        <v>4271068.9490546342</v>
      </c>
      <c r="S211" s="25">
        <f t="shared" ca="1" si="7"/>
        <v>5950275.6352762384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1677772.7692271662</v>
      </c>
      <c r="R212" s="25">
        <f t="array" aca="1" ref="R212" ca="1">INDEX('Lorri 401b'!L:L,MATCH('Retirement Calculator'!A212,'Lorri 401b'!N:N,0),0)</f>
        <v>4267119.5357298059</v>
      </c>
      <c r="S212" s="25">
        <f t="shared" ca="1" si="7"/>
        <v>5944892.3049569726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1676332.8775785849</v>
      </c>
      <c r="R213" s="25">
        <f t="array" aca="1" ref="R213" ca="1">INDEX('Lorri 401b'!L:L,MATCH('Retirement Calculator'!A213,'Lorri 401b'!N:N,0),0)</f>
        <v>4263153.6665161243</v>
      </c>
      <c r="S213" s="25">
        <f t="shared" ca="1" si="7"/>
        <v>5939486.5440947097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1674886.9863814679</v>
      </c>
      <c r="R214" s="25">
        <f t="array" aca="1" ref="R214" ca="1">INDEX('Lorri 401b'!L:L,MATCH('Retirement Calculator'!A214,'Lorri 401b'!N:N,0),0)</f>
        <v>4259171.2728473861</v>
      </c>
      <c r="S214" s="25">
        <f t="shared" ca="1" si="7"/>
        <v>5934058.2592288535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1673435.0706376962</v>
      </c>
      <c r="R215" s="25">
        <f t="array" aca="1" ref="R215" ca="1">INDEX('Lorri 401b'!L:L,MATCH('Retirement Calculator'!A215,'Lorri 401b'!N:N,0),0)</f>
        <v>4255172.2858716948</v>
      </c>
      <c r="S215" s="25">
        <f t="shared" ca="1" si="7"/>
        <v>5928607.3565093912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1671977.1052449921</v>
      </c>
      <c r="R216" s="25">
        <f t="array" aca="1" ref="R216" ca="1">INDEX('Lorri 401b'!L:L,MATCH('Retirement Calculator'!A216,'Lorri 401b'!N:N,0),0)</f>
        <v>4251156.6364502711</v>
      </c>
      <c r="S216" s="25">
        <f t="shared" ca="1" si="7"/>
        <v>5923133.7416952634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1670513.0649964851</v>
      </c>
      <c r="R217" s="25">
        <f t="array" aca="1" ref="R217" ca="1">INDEX('Lorri 401b'!L:L,MATCH('Retirement Calculator'!A217,'Lorri 401b'!N:N,0),0)</f>
        <v>4247124.2551562581</v>
      </c>
      <c r="S217" s="25">
        <f t="shared" ca="1" si="7"/>
        <v>5917637.3201527428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1669042.924580276</v>
      </c>
      <c r="R218" s="25">
        <f t="array" aca="1" ref="R218" ca="1">INDEX('Lorri 401b'!L:L,MATCH('Retirement Calculator'!A218,'Lorri 401b'!N:N,0),0)</f>
        <v>4243075.0722735198</v>
      </c>
      <c r="S218" s="25">
        <f t="shared" ca="1" si="7"/>
        <v>5912117.9968537958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1667566.6585789993</v>
      </c>
      <c r="R219" s="25">
        <f t="array" aca="1" ref="R219" ca="1">INDEX('Lorri 401b'!L:L,MATCH('Retirement Calculator'!A219,'Lorri 401b'!N:N,0),0)</f>
        <v>4239009.017795437</v>
      </c>
      <c r="S219" s="25">
        <f t="shared" ca="1" si="7"/>
        <v>5906575.6763744364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1666084.2414693842</v>
      </c>
      <c r="R220" s="25">
        <f t="array" aca="1" ref="R220" ca="1">INDEX('Lorri 401b'!L:L,MATCH('Retirement Calculator'!A220,'Lorri 401b'!N:N,0),0)</f>
        <v>4234926.0214236956</v>
      </c>
      <c r="S220" s="25">
        <f t="shared" ca="1" si="7"/>
        <v>5901010.2628930798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1664595.6476218121</v>
      </c>
      <c r="R221" s="25">
        <f t="array" aca="1" ref="R221" ca="1">INDEX('Lorri 401b'!L:L,MATCH('Retirement Calculator'!A221,'Lorri 401b'!N:N,0),0)</f>
        <v>4230826.0125670722</v>
      </c>
      <c r="S221" s="25">
        <f t="shared" ca="1" si="7"/>
        <v>5895421.6601888845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1663100.8512998752</v>
      </c>
      <c r="R222" s="25">
        <f t="array" aca="1" ref="R222" ca="1">INDEX('Lorri 401b'!L:L,MATCH('Retirement Calculator'!A222,'Lorri 401b'!N:N,0),0)</f>
        <v>4226708.9203402121</v>
      </c>
      <c r="S222" s="25">
        <f t="shared" ca="1" si="7"/>
        <v>5889809.7716400875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1661599.8266599302</v>
      </c>
      <c r="R223" s="25">
        <f t="array" aca="1" ref="R223" ca="1">INDEX('Lorri 401b'!L:L,MATCH('Retirement Calculator'!A223,'Lorri 401b'!N:N,0),0)</f>
        <v>4222574.6735624075</v>
      </c>
      <c r="S223" s="25">
        <f t="shared" ca="1" si="7"/>
        <v>5884174.5002223374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1660092.5477506521</v>
      </c>
      <c r="R224" s="25">
        <f t="array" aca="1" ref="R224" ca="1">INDEX('Lorri 401b'!L:L,MATCH('Retirement Calculator'!A224,'Lorri 401b'!N:N,0),0)</f>
        <v>4218423.2007563617</v>
      </c>
      <c r="S224" s="25">
        <f t="shared" ca="1" si="7"/>
        <v>5878515.7485070135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1658578.9885125854</v>
      </c>
      <c r="R225" s="25">
        <f t="array" aca="1" ref="R225" ca="1">INDEX('Lorri 401b'!L:L,MATCH('Retirement Calculator'!A225,'Lorri 401b'!N:N,0),0)</f>
        <v>4214254.4301469577</v>
      </c>
      <c r="S225" s="25">
        <f t="shared" ca="1" si="7"/>
        <v>5872833.4186595436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1657059.1227776934</v>
      </c>
      <c r="R226" s="25">
        <f t="array" aca="1" ref="R226" ca="1">INDEX('Lorri 401b'!L:L,MATCH('Retirement Calculator'!A226,'Lorri 401b'!N:N,0),0)</f>
        <v>4210068.2896600142</v>
      </c>
      <c r="S226" s="25">
        <f t="shared" ca="1" si="7"/>
        <v>5867127.4124377072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1655532.924268906</v>
      </c>
      <c r="R227" s="25">
        <f t="array" aca="1" ref="R227" ca="1">INDEX('Lorri 401b'!L:L,MATCH('Retirement Calculator'!A227,'Lorri 401b'!N:N,0),0)</f>
        <v>4205864.706921041</v>
      </c>
      <c r="S227" s="25">
        <f t="shared" ca="1" si="7"/>
        <v>5861397.631189947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1654000.3665996653</v>
      </c>
      <c r="R228" s="25">
        <f t="array" aca="1" ref="R228" ca="1">INDEX('Lorri 401b'!L:L,MATCH('Retirement Calculator'!A228,'Lorri 401b'!N:N,0),0)</f>
        <v>4201643.6092539895</v>
      </c>
      <c r="S228" s="25">
        <f t="shared" ca="1" si="7"/>
        <v>5855643.9758536546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1652461.4232734693</v>
      </c>
      <c r="R229" s="25">
        <f t="array" aca="1" ref="R229" ca="1">INDEX('Lorri 401b'!L:L,MATCH('Retirement Calculator'!A229,'Lorri 401b'!N:N,0),0)</f>
        <v>4197404.9236799916</v>
      </c>
      <c r="S229" s="25">
        <f t="shared" ca="1" si="7"/>
        <v>5849866.3469534609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1650916.0676834143</v>
      </c>
      <c r="R230" s="25">
        <f t="array" aca="1" ref="R230" ca="1">INDEX('Lorri 401b'!L:L,MATCH('Retirement Calculator'!A230,'Lorri 401b'!N:N,0),0)</f>
        <v>4193148.5769161019</v>
      </c>
      <c r="S230" s="25">
        <f t="shared" ca="1" si="7"/>
        <v>5844064.6445995159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1649364.2731117341</v>
      </c>
      <c r="R231" s="25">
        <f t="array" aca="1" ref="R231" ca="1">INDEX('Lorri 401b'!L:L,MATCH('Retirement Calculator'!A231,'Lorri 401b'!N:N,0),0)</f>
        <v>4188874.4953740295</v>
      </c>
      <c r="S231" s="25">
        <f t="shared" ca="1" si="7"/>
        <v>5838238.768485764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1647806.0127293386</v>
      </c>
      <c r="R232" s="25">
        <f t="array" aca="1" ref="R232" ca="1">INDEX('Lorri 401b'!L:L,MATCH('Retirement Calculator'!A232,'Lorri 401b'!N:N,0),0)</f>
        <v>4184582.605158865</v>
      </c>
      <c r="S232" s="25">
        <f t="shared" ca="1" si="7"/>
        <v>5832388.6178882038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1646241.2595953497</v>
      </c>
      <c r="R233" s="25">
        <f t="array" aca="1" ref="R233" ca="1">INDEX('Lorri 401b'!L:L,MATCH('Retirement Calculator'!A233,'Lorri 401b'!N:N,0),0)</f>
        <v>4180272.8320678039</v>
      </c>
      <c r="S233" s="25">
        <f t="shared" ca="1" si="7"/>
        <v>5826514.0916631538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1644669.9866566358</v>
      </c>
      <c r="R234" s="25">
        <f t="array" aca="1" ref="R234" ca="1">INDEX('Lorri 401b'!L:L,MATCH('Retirement Calculator'!A234,'Lorri 401b'!N:N,0),0)</f>
        <v>4175945.1015888634</v>
      </c>
      <c r="S234" s="25">
        <f t="shared" ca="1" si="7"/>
        <v>5820615.0882454989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1643092.166747344</v>
      </c>
      <c r="R235" s="25">
        <f t="array" aca="1" ref="R235" ca="1">INDEX('Lorri 401b'!L:L,MATCH('Retirement Calculator'!A235,'Lorri 401b'!N:N,0),0)</f>
        <v>4171599.3388995943</v>
      </c>
      <c r="S235" s="25">
        <f t="shared" ca="1" si="7"/>
        <v>5814691.5056469385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1641507.7725884302</v>
      </c>
      <c r="R236" s="25">
        <f t="array" aca="1" ref="R236" ca="1">INDEX('Lorri 401b'!L:L,MATCH('Retirement Calculator'!A236,'Lorri 401b'!N:N,0),0)</f>
        <v>4167235.4688657862</v>
      </c>
      <c r="S236" s="25">
        <f t="shared" ca="1" si="7"/>
        <v>5808743.2414542167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1639916.7767871877</v>
      </c>
      <c r="R237" s="25">
        <f t="array" aca="1" ref="R237" ca="1">INDEX('Lorri 401b'!L:L,MATCH('Retirement Calculator'!A237,'Lorri 401b'!N:N,0),0)</f>
        <v>4162853.4160401709</v>
      </c>
      <c r="S237" s="25">
        <f t="shared" ca="1" si="7"/>
        <v>5802770.1928273588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1638319.1518367731</v>
      </c>
      <c r="R238" s="25">
        <f t="array" aca="1" ref="R238" ca="1">INDEX('Lorri 401b'!L:L,MATCH('Retirement Calculator'!A238,'Lorri 401b'!N:N,0),0)</f>
        <v>4158453.1046611154</v>
      </c>
      <c r="S238" s="25">
        <f t="shared" ca="1" si="7"/>
        <v>5796772.2564978888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1636714.8701157318</v>
      </c>
      <c r="R239" s="25">
        <f t="array" aca="1" ref="R239" ca="1">INDEX('Lorri 401b'!L:L,MATCH('Retirement Calculator'!A239,'Lorri 401b'!N:N,0),0)</f>
        <v>4154034.458651314</v>
      </c>
      <c r="S239" s="25">
        <f t="shared" ca="1" si="7"/>
        <v>5790749.3287670463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1635103.9038875196</v>
      </c>
      <c r="R240" s="25">
        <f t="array" aca="1" ref="R240" ca="1">INDEX('Lorri 401b'!L:L,MATCH('Retirement Calculator'!A240,'Lorri 401b'!N:N,0),0)</f>
        <v>4149597.4016164714</v>
      </c>
      <c r="S240" s="25">
        <f t="shared" ca="1" si="7"/>
        <v>5784701.3055039905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1633486.2253000231</v>
      </c>
      <c r="R241" s="25">
        <f t="array" aca="1" ref="R241" ca="1">INDEX('Lorri 401b'!L:L,MATCH('Retirement Calculator'!A241,'Lorri 401b'!N:N,0),0)</f>
        <v>4145141.8568439838</v>
      </c>
      <c r="S241" s="25">
        <f t="shared" ca="1" si="7"/>
        <v>5778628.0821440071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1631861.8063850787</v>
      </c>
      <c r="R242" s="25">
        <f t="array" aca="1" ref="R242" ca="1">INDEX('Lorri 401b'!L:L,MATCH('Retirement Calculator'!A242,'Lorri 401b'!N:N,0),0)</f>
        <v>4140667.7473016107</v>
      </c>
      <c r="S242" s="25">
        <f t="shared" ca="1" si="7"/>
        <v>5772529.5536866896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1630230.6190579887</v>
      </c>
      <c r="R243" s="25">
        <f t="array" aca="1" ref="R243" ca="1">INDEX('Lorri 401b'!L:L,MATCH('Retirement Calculator'!A243,'Lorri 401b'!N:N,0),0)</f>
        <v>4136174.9956361447</v>
      </c>
      <c r="S243" s="25">
        <f t="shared" ca="1" si="7"/>
        <v>5766405.6146941334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1628592.6351170358</v>
      </c>
      <c r="R244" s="25">
        <f t="array" aca="1" ref="R244" ca="1">INDEX('Lorri 401b'!L:L,MATCH('Retirement Calculator'!A244,'Lorri 401b'!N:N,0),0)</f>
        <v>4131663.5241720723</v>
      </c>
      <c r="S244" s="25">
        <f t="shared" ca="1" si="7"/>
        <v>5760256.1592891086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1626947.8262429957</v>
      </c>
      <c r="R245" s="25">
        <f t="array" aca="1" ref="R245" ca="1">INDEX('Lorri 401b'!L:L,MATCH('Retirement Calculator'!A245,'Lorri 401b'!N:N,0),0)</f>
        <v>4127133.254910233</v>
      </c>
      <c r="S245" s="25">
        <f t="shared" ca="1" si="7"/>
        <v>5754081.0811532289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1625296.1639986471</v>
      </c>
      <c r="R246" s="25">
        <f t="array" aca="1" ref="R246" ca="1">INDEX('Lorri 401b'!L:L,MATCH('Retirement Calculator'!A246,'Lorri 401b'!N:N,0),0)</f>
        <v>4122584.1095264694</v>
      </c>
      <c r="S246" s="25">
        <f t="shared" ca="1" si="7"/>
        <v>5747880.273525117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1623637.6198282803</v>
      </c>
      <c r="R247" s="25">
        <f t="array" aca="1" ref="R247" ca="1">INDEX('Lorri 401b'!L:L,MATCH('Retirement Calculator'!A247,'Lorri 401b'!N:N,0),0)</f>
        <v>4118016.0093702734</v>
      </c>
      <c r="S247" s="25">
        <f t="shared" ca="1" si="7"/>
        <v>5741653.629198554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1621972.1650572037</v>
      </c>
      <c r="R248" s="25">
        <f t="array" aca="1" ref="R248" ca="1">INDEX('Lorri 401b'!L:L,MATCH('Retirement Calculator'!A248,'Lorri 401b'!N:N,0),0)</f>
        <v>4113428.8754634266</v>
      </c>
      <c r="S248" s="25">
        <f t="shared" ca="1" si="7"/>
        <v>5735401.0405206308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1620299.7708912476</v>
      </c>
      <c r="R249" s="25">
        <f t="array" aca="1" ref="R249" ca="1">INDEX('Lorri 401b'!L:L,MATCH('Retirement Calculator'!A249,'Lorri 401b'!N:N,0),0)</f>
        <v>4108822.6284986348</v>
      </c>
      <c r="S249" s="25">
        <f t="shared" ca="1" si="7"/>
        <v>5729122.3993898826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1618620.4084162666</v>
      </c>
      <c r="R250" s="25">
        <f t="array" aca="1" ref="R250" ca="1">INDEX('Lorri 401b'!L:L,MATCH('Retirement Calculator'!A250,'Lorri 401b'!N:N,0),0)</f>
        <v>4104197.1888381564</v>
      </c>
      <c r="S250" s="25">
        <f t="shared" ca="1" si="7"/>
        <v>5722817.5972544234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1616934.0485976399</v>
      </c>
      <c r="R251" s="25">
        <f t="array" aca="1" ref="R251" ca="1">INDEX('Lorri 401b'!L:L,MATCH('Retirement Calculator'!A251,'Lorri 401b'!N:N,0),0)</f>
        <v>4099552.4765124256</v>
      </c>
      <c r="S251" s="25">
        <f t="shared" ca="1" si="7"/>
        <v>5716486.5251100659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1615240.6622797688</v>
      </c>
      <c r="R252" s="25">
        <f t="array" aca="1" ref="R252" ca="1">INDEX('Lorri 401b'!L:L,MATCH('Retirement Calculator'!A252,'Lorri 401b'!N:N,0),0)</f>
        <v>4094888.4112186711</v>
      </c>
      <c r="S252" s="25">
        <f t="shared" ca="1" si="7"/>
        <v>5710129.07349844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1613540.2201855734</v>
      </c>
      <c r="R253" s="25">
        <f t="array" aca="1" ref="R253" ca="1">INDEX('Lorri 401b'!L:L,MATCH('Retirement Calculator'!A253,'Lorri 401b'!N:N,0),0)</f>
        <v>4090204.9123195261</v>
      </c>
      <c r="S253" s="25">
        <f t="shared" ca="1" si="7"/>
        <v>5703745.1325050993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1611832.6929159856</v>
      </c>
      <c r="R254" s="25">
        <f t="array" aca="1" ref="R254" ca="1">INDEX('Lorri 401b'!L:L,MATCH('Retirement Calculator'!A254,'Lorri 401b'!N:N,0),0)</f>
        <v>4085501.8988416344</v>
      </c>
      <c r="S254" s="25">
        <f t="shared" ca="1" si="7"/>
        <v>5697334.5917576198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1610118.050949441</v>
      </c>
      <c r="R255" s="25">
        <f t="array" aca="1" ref="R255" ca="1">INDEX('Lorri 401b'!L:L,MATCH('Retirement Calculator'!A255,'Lorri 401b'!N:N,0),0)</f>
        <v>4080779.2894742517</v>
      </c>
      <c r="S255" s="25">
        <f t="shared" ca="1" si="7"/>
        <v>5690897.3404236929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1608396.2646413692</v>
      </c>
      <c r="R256" s="25">
        <f t="array" aca="1" ref="R256" ca="1">INDEX('Lorri 401b'!L:L,MATCH('Retirement Calculator'!A256,'Lorri 401b'!N:N,0),0)</f>
        <v>4076037.0025678379</v>
      </c>
      <c r="S256" s="25">
        <f t="shared" ca="1" si="7"/>
        <v>5684433.2672092076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1606667.3042236804</v>
      </c>
      <c r="R257" s="25">
        <f t="array" aca="1" ref="R257" ca="1">INDEX('Lorri 401b'!L:L,MATCH('Retirement Calculator'!A257,'Lorri 401b'!N:N,0),0)</f>
        <v>4071274.9561326476</v>
      </c>
      <c r="S257" s="25">
        <f t="shared" ca="1" si="7"/>
        <v>5677942.2603563275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1604931.1398042513</v>
      </c>
      <c r="R258" s="25">
        <f t="array" aca="1" ref="R258" ca="1">INDEX('Lorri 401b'!L:L,MATCH('Retirement Calculator'!A258,'Lorri 401b'!N:N,0),0)</f>
        <v>4066493.0678373105</v>
      </c>
      <c r="S258" s="25">
        <f t="shared" ca="1" si="7"/>
        <v>5671424.2076415615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1603187.7413664078</v>
      </c>
      <c r="R259" s="25">
        <f t="array" aca="1" ref="R259" ca="1">INDEX('Lorri 401b'!L:L,MATCH('Retirement Calculator'!A259,'Lorri 401b'!N:N,0),0)</f>
        <v>4061691.2550074095</v>
      </c>
      <c r="S259" s="25">
        <f t="shared" ca="1" si="7"/>
        <v>5664878.9963738173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1601437.0787684068</v>
      </c>
      <c r="R260" s="25">
        <f t="array" aca="1" ref="R260" ca="1">INDEX('Lorri 401b'!L:L,MATCH('Retirement Calculator'!A260,'Lorri 401b'!N:N,0),0)</f>
        <v>4056869.4346240507</v>
      </c>
      <c r="S260" s="25">
        <f t="shared" ca="1" si="7"/>
        <v>5658306.5133924577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1599679.121742914</v>
      </c>
      <c r="R261" s="25">
        <f t="array" aca="1" ref="R261" ca="1">INDEX('Lorri 401b'!L:L,MATCH('Retirement Calculator'!A261,'Lorri 401b'!N:N,0),0)</f>
        <v>4052027.5233224281</v>
      </c>
      <c r="S261" s="25">
        <f t="shared" ca="1" si="7"/>
        <v>5651706.6450653421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1597913.8398964817</v>
      </c>
      <c r="R262" s="25">
        <f t="array" aca="1" ref="R262" ca="1">INDEX('Lorri 401b'!L:L,MATCH('Retirement Calculator'!A262,'Lorri 401b'!N:N,0),0)</f>
        <v>4047165.4373903819</v>
      </c>
      <c r="S262" s="25">
        <f t="shared" ca="1" si="7"/>
        <v>5645079.2772868639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1596141.2027090227</v>
      </c>
      <c r="R263" s="25">
        <f t="array" aca="1" ref="R263" ca="1">INDEX('Lorri 401b'!L:L,MATCH('Retirement Calculator'!A263,'Lorri 401b'!N:N,0),0)</f>
        <v>4042283.0927669522</v>
      </c>
      <c r="S263" s="25">
        <f t="shared" ca="1" si="7"/>
        <v>5638424.2954759747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1594361.1795332825</v>
      </c>
      <c r="R264" s="25">
        <f t="array" aca="1" ref="R264" ca="1">INDEX('Lorri 401b'!L:L,MATCH('Retirement Calculator'!A264,'Lorri 401b'!N:N,0),0)</f>
        <v>4037380.4050409249</v>
      </c>
      <c r="S264" s="25">
        <f t="shared" ca="1" si="7"/>
        <v>5631741.5845742077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1592573.7395943101</v>
      </c>
      <c r="R265" s="25">
        <f t="array" aca="1" ref="R265" ca="1">INDEX('Lorri 401b'!L:L,MATCH('Retirement Calculator'!A265,'Lorri 401b'!N:N,0),0)</f>
        <v>4032457.2894493723</v>
      </c>
      <c r="S265" s="25">
        <f t="shared" ca="1" si="7"/>
        <v>5625031.0290436819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1590778.8519889251</v>
      </c>
      <c r="R266" s="25">
        <f t="array" aca="1" ref="R266" ca="1">INDEX('Lorri 401b'!L:L,MATCH('Retirement Calculator'!A266,'Lorri 401b'!N:N,0),0)</f>
        <v>4027513.6608761884</v>
      </c>
      <c r="S266" s="25">
        <f t="shared" ref="S266:S520" ca="1" si="267">SUM(Q266:R266)</f>
        <v>5618292.5128651131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1588976.4856851846</v>
      </c>
      <c r="R267" s="25">
        <f t="array" aca="1" ref="R267" ca="1">INDEX('Lorri 401b'!L:L,MATCH('Retirement Calculator'!A267,'Lorri 401b'!N:N,0),0)</f>
        <v>4022549.4338506162</v>
      </c>
      <c r="S267" s="25">
        <f t="shared" ca="1" si="267"/>
        <v>5611525.9195358008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1587166.6095218451</v>
      </c>
      <c r="R268" s="25">
        <f t="array" aca="1" ref="R268" ca="1">INDEX('Lorri 401b'!L:L,MATCH('Retirement Calculator'!A268,'Lorri 401b'!N:N,0),0)</f>
        <v>4017564.5225457707</v>
      </c>
      <c r="S268" s="25">
        <f t="shared" ca="1" si="267"/>
        <v>5604731.1320676161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1585349.1922078251</v>
      </c>
      <c r="R269" s="25">
        <f t="array" aca="1" ref="R269" ca="1">INDEX('Lorri 401b'!L:L,MATCH('Retirement Calculator'!A269,'Lorri 401b'!N:N,0),0)</f>
        <v>4012558.840777155</v>
      </c>
      <c r="S269" s="25">
        <f t="shared" ca="1" si="267"/>
        <v>5597908.0329849804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1583524.2023216633</v>
      </c>
      <c r="R270" s="25">
        <f t="array" aca="1" ref="R270" ca="1">INDEX('Lorri 401b'!L:L,MATCH('Retirement Calculator'!A270,'Lorri 401b'!N:N,0),0)</f>
        <v>4007532.3020011703</v>
      </c>
      <c r="S270" s="25">
        <f t="shared" ca="1" si="267"/>
        <v>5591056.5043228334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1581691.6083109758</v>
      </c>
      <c r="R271" s="25">
        <f t="array" aca="1" ref="R271" ca="1">INDEX('Lorri 401b'!L:L,MATCH('Retirement Calculator'!A271,'Lorri 401b'!N:N,0),0)</f>
        <v>4002484.8193136188</v>
      </c>
      <c r="S271" s="25">
        <f t="shared" ca="1" si="267"/>
        <v>5584176.4276245944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1579851.3784919104</v>
      </c>
      <c r="R272" s="25">
        <f t="array" aca="1" ref="R272" ca="1">INDEX('Lorri 401b'!L:L,MATCH('Retirement Calculator'!A272,'Lorri 401b'!N:N,0),0)</f>
        <v>3997416.3054482024</v>
      </c>
      <c r="S272" s="25">
        <f t="shared" ca="1" si="267"/>
        <v>5577267.6839401126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1578003.4810485989</v>
      </c>
      <c r="R273" s="25">
        <f t="array" aca="1" ref="R273" ca="1">INDEX('Lorri 401b'!L:L,MATCH('Retirement Calculator'!A273,'Lorri 401b'!N:N,0),0)</f>
        <v>3992326.6727750138</v>
      </c>
      <c r="S273" s="25">
        <f t="shared" ca="1" si="267"/>
        <v>5570330.1538236123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1576147.8840326068</v>
      </c>
      <c r="R274" s="25">
        <f t="array" aca="1" ref="R274" ca="1">INDEX('Lorri 401b'!L:L,MATCH('Retirement Calculator'!A274,'Lorri 401b'!N:N,0),0)</f>
        <v>3987215.8332990203</v>
      </c>
      <c r="S274" s="25">
        <f t="shared" ca="1" si="267"/>
        <v>5563363.7173316274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1574284.5553623815</v>
      </c>
      <c r="R275" s="25">
        <f t="array" aca="1" ref="R275" ca="1">INDEX('Lorri 401b'!L:L,MATCH('Retirement Calculator'!A275,'Lorri 401b'!N:N,0),0)</f>
        <v>3982083.6986585432</v>
      </c>
      <c r="S275" s="25">
        <f t="shared" ca="1" si="267"/>
        <v>5556368.2540209247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1572413.4628226969</v>
      </c>
      <c r="R276" s="25">
        <f t="array" aca="1" ref="R276" ca="1">INDEX('Lorri 401b'!L:L,MATCH('Retirement Calculator'!A276,'Lorri 401b'!N:N,0),0)</f>
        <v>3976930.180123731</v>
      </c>
      <c r="S276" s="25">
        <f t="shared" ca="1" si="267"/>
        <v>5549343.6429464277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1570534.5740640971</v>
      </c>
      <c r="R277" s="25">
        <f t="array" aca="1" ref="R277" ca="1">INDEX('Lorri 401b'!L:L,MATCH('Retirement Calculator'!A277,'Lorri 401b'!N:N,0),0)</f>
        <v>3971755.1885950235</v>
      </c>
      <c r="S277" s="25">
        <f t="shared" ca="1" si="267"/>
        <v>5542289.7626591204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1568647.8566023365</v>
      </c>
      <c r="R278" s="25">
        <f t="array" aca="1" ref="R278" ca="1">INDEX('Lorri 401b'!L:L,MATCH('Retirement Calculator'!A278,'Lorri 401b'!N:N,0),0)</f>
        <v>3966558.634601613</v>
      </c>
      <c r="S278" s="25">
        <f t="shared" ca="1" si="267"/>
        <v>5535206.4912039498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1566753.2778178186</v>
      </c>
      <c r="R279" s="25">
        <f t="array" aca="1" ref="R279" ca="1">INDEX('Lorri 401b'!L:L,MATCH('Retirement Calculator'!A279,'Lorri 401b'!N:N,0),0)</f>
        <v>3961340.4282998969</v>
      </c>
      <c r="S279" s="25">
        <f t="shared" ca="1" si="267"/>
        <v>5528093.7061177157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1564850.8049550317</v>
      </c>
      <c r="R280" s="25">
        <f t="array" aca="1" ref="R280" ca="1">INDEX('Lorri 401b'!L:L,MATCH('Retirement Calculator'!A280,'Lorri 401b'!N:N,0),0)</f>
        <v>3956100.4794719233</v>
      </c>
      <c r="S280" s="25">
        <f t="shared" ca="1" si="267"/>
        <v>5520951.2844269555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1562940.4051219833</v>
      </c>
      <c r="R281" s="25">
        <f t="array" aca="1" ref="R281" ca="1">INDEX('Lorri 401b'!L:L,MATCH('Retirement Calculator'!A281,'Lorri 401b'!N:N,0),0)</f>
        <v>3950838.6975238333</v>
      </c>
      <c r="S281" s="25">
        <f t="shared" ca="1" si="267"/>
        <v>5513779.1026458163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1561022.0452896305</v>
      </c>
      <c r="R282" s="25">
        <f t="array" aca="1" ref="R282" ca="1">INDEX('Lorri 401b'!L:L,MATCH('Retirement Calculator'!A282,'Lorri 401b'!N:N,0),0)</f>
        <v>3945554.9914842928</v>
      </c>
      <c r="S282" s="25">
        <f t="shared" ca="1" si="267"/>
        <v>5506577.0367739238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1559095.6922913096</v>
      </c>
      <c r="R283" s="25">
        <f t="array" aca="1" ref="R283" ca="1">INDEX('Lorri 401b'!L:L,MATCH('Retirement Calculator'!A283,'Lorri 401b'!N:N,0),0)</f>
        <v>3940249.2700029211</v>
      </c>
      <c r="S283" s="25">
        <f t="shared" ca="1" si="267"/>
        <v>5499344.9622942302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1557161.3128221622</v>
      </c>
      <c r="R284" s="25">
        <f t="array" aca="1" ref="R284" ca="1">INDEX('Lorri 401b'!L:L,MATCH('Retirement Calculator'!A284,'Lorri 401b'!N:N,0),0)</f>
        <v>3934921.4413487106</v>
      </c>
      <c r="S284" s="25">
        <f t="shared" ca="1" si="267"/>
        <v>5492082.7541708723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1555218.8734385602</v>
      </c>
      <c r="R285" s="25">
        <f t="array" aca="1" ref="R285" ca="1">INDEX('Lorri 401b'!L:L,MATCH('Retirement Calculator'!A285,'Lorri 401b'!N:N,0),0)</f>
        <v>3929571.4134084405</v>
      </c>
      <c r="S285" s="25">
        <f t="shared" ca="1" si="267"/>
        <v>5484790.2868470009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1553268.3405575263</v>
      </c>
      <c r="R286" s="25">
        <f t="array" aca="1" ref="R286" ca="1">INDEX('Lorri 401b'!L:L,MATCH('Retirement Calculator'!A286,'Lorri 401b'!N:N,0),0)</f>
        <v>3924199.0936850859</v>
      </c>
      <c r="S286" s="25">
        <f t="shared" ca="1" si="267"/>
        <v>5477467.4342426118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1551309.680456155</v>
      </c>
      <c r="R287" s="25">
        <f t="array" aca="1" ref="R287" ca="1">INDEX('Lorri 401b'!L:L,MATCH('Retirement Calculator'!A287,'Lorri 401b'!N:N,0),0)</f>
        <v>3918804.3892962174</v>
      </c>
      <c r="S287" s="25">
        <f t="shared" ca="1" si="267"/>
        <v>5470114.0697523728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1549342.8592710278</v>
      </c>
      <c r="R288" s="25">
        <f t="array" aca="1" ref="R288" ca="1">INDEX('Lorri 401b'!L:L,MATCH('Retirement Calculator'!A288,'Lorri 401b'!N:N,0),0)</f>
        <v>3913387.2069723955</v>
      </c>
      <c r="S288" s="25">
        <f t="shared" ca="1" si="267"/>
        <v>5462730.0662434231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1547367.8429976294</v>
      </c>
      <c r="R289" s="25">
        <f t="array" aca="1" ref="R289" ca="1">INDEX('Lorri 401b'!L:L,MATCH('Retirement Calculator'!A289,'Lorri 401b'!N:N,0),0)</f>
        <v>3907947.4530555578</v>
      </c>
      <c r="S289" s="25">
        <f t="shared" ca="1" si="267"/>
        <v>5455315.296053187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1545384.5974897584</v>
      </c>
      <c r="R290" s="25">
        <f t="array" aca="1" ref="R290" ca="1">INDEX('Lorri 401b'!L:L,MATCH('Retirement Calculator'!A290,'Lorri 401b'!N:N,0),0)</f>
        <v>3902485.0334973997</v>
      </c>
      <c r="S290" s="25">
        <f t="shared" ca="1" si="267"/>
        <v>5447869.630987158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1543393.0884589381</v>
      </c>
      <c r="R291" s="25">
        <f t="array" aca="1" ref="R291" ca="1">INDEX('Lorri 401b'!L:L,MATCH('Retirement Calculator'!A291,'Lorri 401b'!N:N,0),0)</f>
        <v>3896999.8538577491</v>
      </c>
      <c r="S291" s="25">
        <f t="shared" ca="1" si="267"/>
        <v>5440392.9423166867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1541393.2814738224</v>
      </c>
      <c r="R292" s="25">
        <f t="array" aca="1" ref="R292" ca="1">INDEX('Lorri 401b'!L:L,MATCH('Retirement Calculator'!A292,'Lorri 401b'!N:N,0),0)</f>
        <v>3891491.8193029333</v>
      </c>
      <c r="S292" s="25">
        <f t="shared" ca="1" si="267"/>
        <v>5432885.1007767562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1539385.1419596022</v>
      </c>
      <c r="R293" s="25">
        <f t="array" aca="1" ref="R293" ca="1">INDEX('Lorri 401b'!L:L,MATCH('Retirement Calculator'!A293,'Lorri 401b'!N:N,0),0)</f>
        <v>3885960.8346041394</v>
      </c>
      <c r="S293" s="25">
        <f t="shared" ca="1" si="267"/>
        <v>5425345.9765637415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1537368.6351974062</v>
      </c>
      <c r="R294" s="25">
        <f t="array" aca="1" ref="R294" ca="1">INDEX('Lorri 401b'!L:L,MATCH('Retirement Calculator'!A294,'Lorri 401b'!N:N,0),0)</f>
        <v>3880406.8041357673</v>
      </c>
      <c r="S294" s="25">
        <f t="shared" ca="1" si="267"/>
        <v>5417775.4393331734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1535343.726323701</v>
      </c>
      <c r="R295" s="25">
        <f t="array" aca="1" ref="R295" ca="1">INDEX('Lorri 401b'!L:L,MATCH('Retirement Calculator'!A295,'Lorri 401b'!N:N,0),0)</f>
        <v>3874829.6318737767</v>
      </c>
      <c r="S295" s="25">
        <f t="shared" ca="1" si="267"/>
        <v>5410173.3581974776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1533310.3803296885</v>
      </c>
      <c r="R296" s="25">
        <f t="array" aca="1" ref="R296" ca="1">INDEX('Lorri 401b'!L:L,MATCH('Retirement Calculator'!A296,'Lorri 401b'!N:N,0),0)</f>
        <v>3869229.2213940276</v>
      </c>
      <c r="S296" s="25">
        <f t="shared" ca="1" si="267"/>
        <v>5402539.6017237157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1531268.5620607012</v>
      </c>
      <c r="R297" s="25">
        <f t="array" aca="1" ref="R297" ca="1">INDEX('Lorri 401b'!L:L,MATCH('Retirement Calculator'!A297,'Lorri 401b'!N:N,0),0)</f>
        <v>3863605.475870613</v>
      </c>
      <c r="S297" s="25">
        <f t="shared" ca="1" si="267"/>
        <v>5394874.0379313137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1529218.2362155931</v>
      </c>
      <c r="R298" s="25">
        <f t="array" aca="1" ref="R298" ca="1">INDEX('Lorri 401b'!L:L,MATCH('Retirement Calculator'!A298,'Lorri 401b'!N:N,0),0)</f>
        <v>3857958.2980741845</v>
      </c>
      <c r="S298" s="25">
        <f t="shared" ca="1" si="267"/>
        <v>5387176.5342897773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1527159.3673461303</v>
      </c>
      <c r="R299" s="25">
        <f t="array" aca="1" ref="R299" ca="1">INDEX('Lorri 401b'!L:L,MATCH('Retirement Calculator'!A299,'Lorri 401b'!N:N,0),0)</f>
        <v>3852287.5903702704</v>
      </c>
      <c r="S299" s="25">
        <f t="shared" ca="1" si="267"/>
        <v>5379446.9577164007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1525091.9198563781</v>
      </c>
      <c r="R300" s="25">
        <f t="array" aca="1" ref="R300" ca="1">INDEX('Lorri 401b'!L:L,MATCH('Retirement Calculator'!A300,'Lorri 401b'!N:N,0),0)</f>
        <v>3846593.2547175903</v>
      </c>
      <c r="S300" s="25">
        <f t="shared" ca="1" si="267"/>
        <v>5371685.1745739682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1523015.8580020852</v>
      </c>
      <c r="R301" s="25">
        <f t="array" aca="1" ref="R301" ca="1">INDEX('Lorri 401b'!L:L,MATCH('Retirement Calculator'!A301,'Lorri 401b'!N:N,0),0)</f>
        <v>3840875.1926663574</v>
      </c>
      <c r="S301" s="25">
        <f t="shared" ca="1" si="267"/>
        <v>5363891.0506684426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1520931.1458900662</v>
      </c>
      <c r="R302" s="25">
        <f t="array" aca="1" ref="R302" ca="1">INDEX('Lorri 401b'!L:L,MATCH('Retirement Calculator'!A302,'Lorri 401b'!N:N,0),0)</f>
        <v>3835133.3053565775</v>
      </c>
      <c r="S302" s="25">
        <f t="shared" ca="1" si="267"/>
        <v>5356064.4512466434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1518837.7474775803</v>
      </c>
      <c r="R303" s="25">
        <f t="array" aca="1" ref="R303" ca="1">INDEX('Lorri 401b'!L:L,MATCH('Retirement Calculator'!A303,'Lorri 401b'!N:N,0),0)</f>
        <v>3829367.4935163404</v>
      </c>
      <c r="S303" s="25">
        <f t="shared" ca="1" si="267"/>
        <v>5348205.2409939207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1516735.6265717091</v>
      </c>
      <c r="R304" s="25">
        <f t="array" aca="1" ref="R304" ca="1">INDEX('Lorri 401b'!L:L,MATCH('Retirement Calculator'!A304,'Lorri 401b'!N:N,0),0)</f>
        <v>3823577.6574601023</v>
      </c>
      <c r="S304" s="25">
        <f t="shared" ca="1" si="267"/>
        <v>5340313.2840318112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1514624.74682873</v>
      </c>
      <c r="R305" s="25">
        <f t="array" aca="1" ref="R305" ca="1">INDEX('Lorri 401b'!L:L,MATCH('Retirement Calculator'!A305,'Lorri 401b'!N:N,0),0)</f>
        <v>3817763.6970869633</v>
      </c>
      <c r="S305" s="25">
        <f t="shared" ca="1" si="267"/>
        <v>5332388.4439156931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1512505.0717534886</v>
      </c>
      <c r="R306" s="25">
        <f t="array" aca="1" ref="R306" ca="1">INDEX('Lorri 401b'!L:L,MATCH('Retirement Calculator'!A306,'Lorri 401b'!N:N,0),0)</f>
        <v>3811925.5118789361</v>
      </c>
      <c r="S306" s="25">
        <f t="shared" ca="1" si="267"/>
        <v>5324430.5836324245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1510376.5646987671</v>
      </c>
      <c r="R307" s="25">
        <f t="array" aca="1" ref="R307" ca="1">INDEX('Lorri 401b'!L:L,MATCH('Retirement Calculator'!A307,'Lorri 401b'!N:N,0),0)</f>
        <v>3806063.0008992087</v>
      </c>
      <c r="S307" s="25">
        <f t="shared" ca="1" si="267"/>
        <v>5316439.5655979756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1508239.1888646509</v>
      </c>
      <c r="R308" s="25">
        <f t="array" aca="1" ref="R308" ca="1">INDEX('Lorri 401b'!L:L,MATCH('Retirement Calculator'!A308,'Lorri 401b'!N:N,0),0)</f>
        <v>3800176.062790399</v>
      </c>
      <c r="S308" s="25">
        <f t="shared" ca="1" si="267"/>
        <v>5308415.2516550496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1506092.9072978925</v>
      </c>
      <c r="R309" s="25">
        <f t="array" aca="1" ref="R309" ca="1">INDEX('Lorri 401b'!L:L,MATCH('Retirement Calculator'!A309,'Lorri 401b'!N:N,0),0)</f>
        <v>3794264.5957728028</v>
      </c>
      <c r="S309" s="25">
        <f t="shared" ca="1" si="267"/>
        <v>5300357.5030706953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1503937.6828912727</v>
      </c>
      <c r="R310" s="25">
        <f t="array" aca="1" ref="R310" ca="1">INDEX('Lorri 401b'!L:L,MATCH('Retirement Calculator'!A310,'Lorri 401b'!N:N,0),0)</f>
        <v>3788328.497642633</v>
      </c>
      <c r="S310" s="25">
        <f t="shared" ca="1" si="267"/>
        <v>5292266.1805339055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1501773.4783829586</v>
      </c>
      <c r="R311" s="25">
        <f t="array" aca="1" ref="R311" ca="1">INDEX('Lorri 401b'!L:L,MATCH('Retirement Calculator'!A311,'Lorri 401b'!N:N,0),0)</f>
        <v>3782367.6657702546</v>
      </c>
      <c r="S311" s="25">
        <f t="shared" ca="1" si="267"/>
        <v>5284141.1441532131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1499600.2563558598</v>
      </c>
      <c r="R312" s="25">
        <f t="array" aca="1" ref="R312" ca="1">INDEX('Lorri 401b'!L:L,MATCH('Retirement Calculator'!A312,'Lorri 401b'!N:N,0),0)</f>
        <v>3776381.9970984077</v>
      </c>
      <c r="S312" s="25">
        <f t="shared" ca="1" si="267"/>
        <v>5275982.253454268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1497417.9792369814</v>
      </c>
      <c r="R313" s="25">
        <f t="array" aca="1" ref="R313" ca="1">INDEX('Lorri 401b'!L:L,MATCH('Retirement Calculator'!A313,'Lorri 401b'!N:N,0),0)</f>
        <v>3770371.3881404283</v>
      </c>
      <c r="S313" s="25">
        <f t="shared" ca="1" si="267"/>
        <v>5267789.3673774097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1495226.6092967743</v>
      </c>
      <c r="R314" s="25">
        <f t="array" aca="1" ref="R314" ca="1">INDEX('Lorri 401b'!L:L,MATCH('Retirement Calculator'!A314,'Lorri 401b'!N:N,0),0)</f>
        <v>3764335.734978457</v>
      </c>
      <c r="S314" s="25">
        <f t="shared" ca="1" si="267"/>
        <v>5259562.3442752315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1493026.1086484829</v>
      </c>
      <c r="R315" s="25">
        <f t="array" aca="1" ref="R315" ca="1">INDEX('Lorri 401b'!L:L,MATCH('Retirement Calculator'!A315,'Lorri 401b'!N:N,0),0)</f>
        <v>3758274.9332616441</v>
      </c>
      <c r="S315" s="25">
        <f t="shared" ca="1" si="267"/>
        <v>5251301.0419101268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1490816.4392474906</v>
      </c>
      <c r="R316" s="25">
        <f t="array" aca="1" ref="R316" ca="1">INDEX('Lorri 401b'!L:L,MATCH('Retirement Calculator'!A316,'Lorri 401b'!N:N,0),0)</f>
        <v>3752188.8782043448</v>
      </c>
      <c r="S316" s="25">
        <f t="shared" ca="1" si="267"/>
        <v>5243005.3174518356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1488597.5628906607</v>
      </c>
      <c r="R317" s="25">
        <f t="array" aca="1" ref="R317" ca="1">INDEX('Lorri 401b'!L:L,MATCH('Retirement Calculator'!A317,'Lorri 401b'!N:N,0),0)</f>
        <v>3746077.4645843068</v>
      </c>
      <c r="S317" s="25">
        <f t="shared" ca="1" si="267"/>
        <v>5234675.0274749678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1486369.4412156774</v>
      </c>
      <c r="R318" s="25">
        <f t="array" aca="1" ref="R318" ca="1">INDEX('Lorri 401b'!L:L,MATCH('Retirement Calculator'!A318,'Lorri 401b'!N:N,0),0)</f>
        <v>3739940.5867408519</v>
      </c>
      <c r="S318" s="25">
        <f t="shared" ca="1" si="267"/>
        <v>5226310.0279565295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1484132.0357003817</v>
      </c>
      <c r="R319" s="25">
        <f t="array" aca="1" ref="R319" ca="1">INDEX('Lorri 401b'!L:L,MATCH('Retirement Calculator'!A319,'Lorri 401b'!N:N,0),0)</f>
        <v>3733778.1385730491</v>
      </c>
      <c r="S319" s="25">
        <f t="shared" ca="1" si="267"/>
        <v>5217910.1742734313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1481885.3076621057</v>
      </c>
      <c r="R320" s="25">
        <f t="array" aca="1" ref="R320" ca="1">INDEX('Lorri 401b'!L:L,MATCH('Retirement Calculator'!A320,'Lorri 401b'!N:N,0),0)</f>
        <v>3727590.0135378805</v>
      </c>
      <c r="S320" s="25">
        <f t="shared" ca="1" si="267"/>
        <v>5209475.3211999862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1479629.2182570032</v>
      </c>
      <c r="R321" s="25">
        <f t="array" aca="1" ref="R321" ca="1">INDEX('Lorri 401b'!L:L,MATCH('Retirement Calculator'!A321,'Lorri 401b'!N:N,0),0)</f>
        <v>3721376.1046483987</v>
      </c>
      <c r="S321" s="25">
        <f t="shared" ca="1" si="267"/>
        <v>5201005.3229054017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1477363.7284793796</v>
      </c>
      <c r="R322" s="25">
        <f t="array" aca="1" ref="R322" ca="1">INDEX('Lorri 401b'!L:L,MATCH('Retirement Calculator'!A322,'Lorri 401b'!N:N,0),0)</f>
        <v>3715136.3044718774</v>
      </c>
      <c r="S322" s="25">
        <f t="shared" ca="1" si="267"/>
        <v>5192500.0329512572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1475088.7991610158</v>
      </c>
      <c r="R323" s="25">
        <f t="array" aca="1" ref="R323" ca="1">INDEX('Lorri 401b'!L:L,MATCH('Retirement Calculator'!A323,'Lorri 401b'!N:N,0),0)</f>
        <v>3708870.5051279538</v>
      </c>
      <c r="S323" s="25">
        <f t="shared" ca="1" si="267"/>
        <v>5183959.3042889694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1472804.3909704923</v>
      </c>
      <c r="R324" s="25">
        <f t="array" aca="1" ref="R324" ca="1">INDEX('Lorri 401b'!L:L,MATCH('Retirement Calculator'!A324,'Lorri 401b'!N:N,0),0)</f>
        <v>3702578.5982867642</v>
      </c>
      <c r="S324" s="25">
        <f t="shared" ca="1" si="267"/>
        <v>5175382.9892572565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1470510.4644125083</v>
      </c>
      <c r="R325" s="25">
        <f t="array" aca="1" ref="R325" ca="1">INDEX('Lorri 401b'!L:L,MATCH('Retirement Calculator'!A325,'Lorri 401b'!N:N,0),0)</f>
        <v>3696260.4751670696</v>
      </c>
      <c r="S325" s="25">
        <f t="shared" ca="1" si="267"/>
        <v>5166770.9395795781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1468206.9798271994</v>
      </c>
      <c r="R326" s="25">
        <f t="array" aca="1" ref="R326" ca="1">INDEX('Lorri 401b'!L:L,MATCH('Retirement Calculator'!A326,'Lorri 401b'!N:N,0),0)</f>
        <v>3689916.0265343762</v>
      </c>
      <c r="S326" s="25">
        <f t="shared" ca="1" si="267"/>
        <v>5158123.0063615758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1465893.8973894515</v>
      </c>
      <c r="R327" s="25">
        <f t="array" aca="1" ref="R327" ca="1">INDEX('Lorri 401b'!L:L,MATCH('Retirement Calculator'!A327,'Lorri 401b'!N:N,0),0)</f>
        <v>3683545.1426990465</v>
      </c>
      <c r="S327" s="25">
        <f t="shared" ca="1" si="267"/>
        <v>5149439.040088498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1463571.1771082131</v>
      </c>
      <c r="R328" s="25">
        <f t="array" aca="1" ref="R328" ca="1">INDEX('Lorri 401b'!L:L,MATCH('Retirement Calculator'!A328,'Lorri 401b'!N:N,0),0)</f>
        <v>3677147.713514403</v>
      </c>
      <c r="S328" s="25">
        <f t="shared" ca="1" si="267"/>
        <v>5140718.8906226158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1461238.778825803</v>
      </c>
      <c r="R329" s="25">
        <f t="array" aca="1" ref="R329" ca="1">INDEX('Lorri 401b'!L:L,MATCH('Retirement Calculator'!A329,'Lorri 401b'!N:N,0),0)</f>
        <v>3670723.6283748234</v>
      </c>
      <c r="S329" s="25">
        <f t="shared" ca="1" si="267"/>
        <v>5131962.4072006261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1458896.6622172161</v>
      </c>
      <c r="R330" s="25">
        <f t="array" aca="1" ref="R330" ca="1">INDEX('Lorri 401b'!L:L,MATCH('Retirement Calculator'!A330,'Lorri 401b'!N:N,0),0)</f>
        <v>3664272.7762138289</v>
      </c>
      <c r="S330" s="25">
        <f t="shared" ca="1" si="267"/>
        <v>5123169.438431045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1456544.7867894268</v>
      </c>
      <c r="R331" s="25">
        <f t="array" aca="1" ref="R331" ca="1">INDEX('Lorri 401b'!L:L,MATCH('Retirement Calculator'!A331,'Lorri 401b'!N:N,0),0)</f>
        <v>3657795.0455021635</v>
      </c>
      <c r="S331" s="25">
        <f t="shared" ca="1" si="267"/>
        <v>5114339.83229159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1454183.1118806882</v>
      </c>
      <c r="R332" s="25">
        <f t="array" aca="1" ref="R332" ca="1">INDEX('Lorri 401b'!L:L,MATCH('Retirement Calculator'!A332,'Lorri 401b'!N:N,0),0)</f>
        <v>3651290.3242458664</v>
      </c>
      <c r="S332" s="25">
        <f t="shared" ca="1" si="267"/>
        <v>5105473.4361265544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1451811.5966598301</v>
      </c>
      <c r="R333" s="25">
        <f t="array" aca="1" ref="R333" ca="1">INDEX('Lorri 401b'!L:L,MATCH('Retirement Calculator'!A333,'Lorri 401b'!N:N,0),0)</f>
        <v>3644758.4999843347</v>
      </c>
      <c r="S333" s="25">
        <f t="shared" ca="1" si="267"/>
        <v>5096570.096644165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1449430.2001255515</v>
      </c>
      <c r="R334" s="25">
        <f t="array" aca="1" ref="R334" ca="1">INDEX('Lorri 401b'!L:L,MATCH('Retirement Calculator'!A334,'Lorri 401b'!N:N,0),0)</f>
        <v>3638199.4597883797</v>
      </c>
      <c r="S334" s="25">
        <f t="shared" ca="1" si="267"/>
        <v>5087629.659913931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1447038.8811057135</v>
      </c>
      <c r="R335" s="25">
        <f t="array" aca="1" ref="R335" ca="1">INDEX('Lorri 401b'!L:L,MATCH('Retirement Calculator'!A335,'Lorri 401b'!N:N,0),0)</f>
        <v>3631613.0902582752</v>
      </c>
      <c r="S335" s="25">
        <f t="shared" ca="1" si="267"/>
        <v>5078651.9713639887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1444637.5982566262</v>
      </c>
      <c r="R336" s="25">
        <f t="array" aca="1" ref="R336" ca="1">INDEX('Lorri 401b'!L:L,MATCH('Retirement Calculator'!A336,'Lorri 401b'!N:N,0),0)</f>
        <v>3624999.2775217951</v>
      </c>
      <c r="S336" s="25">
        <f t="shared" ca="1" si="267"/>
        <v>5069636.8757784218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1442226.3100623344</v>
      </c>
      <c r="R337" s="25">
        <f t="array" aca="1" ref="R337" ca="1">INDEX('Lorri 401b'!L:L,MATCH('Retirement Calculator'!A337,'Lorri 401b'!N:N,0),0)</f>
        <v>3618357.9072322464</v>
      </c>
      <c r="S337" s="25">
        <f t="shared" ca="1" si="267"/>
        <v>5060584.2172945812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1439804.9748338996</v>
      </c>
      <c r="R338" s="25">
        <f t="array" aca="1" ref="R338" ca="1">INDEX('Lorri 401b'!L:L,MATCH('Retirement Calculator'!A338,'Lorri 401b'!N:N,0),0)</f>
        <v>3611688.864566491</v>
      </c>
      <c r="S338" s="25">
        <f t="shared" ca="1" si="267"/>
        <v>5051493.8394003902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1437373.5507086797</v>
      </c>
      <c r="R339" s="25">
        <f t="array" aca="1" ref="R339" ca="1">INDEX('Lorri 401b'!L:L,MATCH('Retirement Calculator'!A339,'Lorri 401b'!N:N,0),0)</f>
        <v>3604992.0342229619</v>
      </c>
      <c r="S339" s="25">
        <f t="shared" ca="1" si="267"/>
        <v>5042365.5849316418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1434931.9956496048</v>
      </c>
      <c r="R340" s="25">
        <f t="array" aca="1" ref="R340" ca="1">INDEX('Lorri 401b'!L:L,MATCH('Retirement Calculator'!A340,'Lorri 401b'!N:N,0),0)</f>
        <v>3598267.3004196677</v>
      </c>
      <c r="S340" s="25">
        <f t="shared" ca="1" si="267"/>
        <v>5033199.2960692728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1432480.2674444504</v>
      </c>
      <c r="R341" s="25">
        <f t="array" aca="1" ref="R341" ca="1">INDEX('Lorri 401b'!L:L,MATCH('Retirement Calculator'!A341,'Lorri 401b'!N:N,0),0)</f>
        <v>3591514.5468921936</v>
      </c>
      <c r="S341" s="25">
        <f t="shared" ca="1" si="267"/>
        <v>5023994.8143366445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1430018.3237051079</v>
      </c>
      <c r="R342" s="25">
        <f t="array" aca="1" ref="R342" ca="1">INDEX('Lorri 401b'!L:L,MATCH('Retirement Calculator'!A342,'Lorri 401b'!N:N,0),0)</f>
        <v>3584733.6568916882</v>
      </c>
      <c r="S342" s="25">
        <f t="shared" ca="1" si="267"/>
        <v>5014751.9805967957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1427546.1218668513</v>
      </c>
      <c r="R343" s="25">
        <f t="array" aca="1" ref="R343" ca="1">INDEX('Lorri 401b'!L:L,MATCH('Retirement Calculator'!A343,'Lorri 401b'!N:N,0),0)</f>
        <v>3577924.5131828473</v>
      </c>
      <c r="S343" s="25">
        <f t="shared" ca="1" si="267"/>
        <v>5005470.6350496989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1425063.6191876021</v>
      </c>
      <c r="R344" s="25">
        <f t="array" aca="1" ref="R344" ca="1">INDEX('Lorri 401b'!L:L,MATCH('Retirement Calculator'!A344,'Lorri 401b'!N:N,0),0)</f>
        <v>3571086.9980418864</v>
      </c>
      <c r="S344" s="25">
        <f t="shared" ca="1" si="267"/>
        <v>4996150.6172294887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1422570.7727471893</v>
      </c>
      <c r="R345" s="25">
        <f t="array" aca="1" ref="R345" ca="1">INDEX('Lorri 401b'!L:L,MATCH('Retirement Calculator'!A345,'Lorri 401b'!N:N,0),0)</f>
        <v>3564220.9932545046</v>
      </c>
      <c r="S345" s="25">
        <f t="shared" ca="1" si="267"/>
        <v>4986791.7660016939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1420067.5394466082</v>
      </c>
      <c r="R346" s="25">
        <f t="array" aca="1" ref="R346" ca="1">INDEX('Lorri 401b'!L:L,MATCH('Retirement Calculator'!A346,'Lorri 401b'!N:N,0),0)</f>
        <v>3557326.380113842</v>
      </c>
      <c r="S346" s="25">
        <f t="shared" ca="1" si="267"/>
        <v>4977393.9195604501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1417553.8760072745</v>
      </c>
      <c r="R347" s="25">
        <f t="array" aca="1" ref="R347" ca="1">INDEX('Lorri 401b'!L:L,MATCH('Retirement Calculator'!A347,'Lorri 401b'!N:N,0),0)</f>
        <v>3550403.0394184268</v>
      </c>
      <c r="S347" s="25">
        <f t="shared" ca="1" si="267"/>
        <v>4967956.9154257011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1415029.7389702771</v>
      </c>
      <c r="R348" s="25">
        <f t="array" aca="1" ref="R348" ca="1">INDEX('Lorri 401b'!L:L,MATCH('Retirement Calculator'!A348,'Lorri 401b'!N:N,0),0)</f>
        <v>3543450.8514701142</v>
      </c>
      <c r="S348" s="25">
        <f t="shared" ca="1" si="267"/>
        <v>4958480.5904403916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1412495.0846956256</v>
      </c>
      <c r="R349" s="25">
        <f t="array" aca="1" ref="R349" ca="1">INDEX('Lorri 401b'!L:L,MATCH('Retirement Calculator'!A349,'Lorri 401b'!N:N,0),0)</f>
        <v>3536469.6960720168</v>
      </c>
      <c r="S349" s="25">
        <f t="shared" ca="1" si="267"/>
        <v>4948964.780767642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1409949.8693614963</v>
      </c>
      <c r="R350" s="25">
        <f t="array" aca="1" ref="R350" ca="1">INDEX('Lorri 401b'!L:L,MATCH('Retirement Calculator'!A350,'Lorri 401b'!N:N,0),0)</f>
        <v>3529459.4525264273</v>
      </c>
      <c r="S350" s="25">
        <f t="shared" ca="1" si="267"/>
        <v>4939409.3218879234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1407394.0489634748</v>
      </c>
      <c r="R351" s="25">
        <f t="array" aca="1" ref="R351" ca="1">INDEX('Lorri 401b'!L:L,MATCH('Retirement Calculator'!A351,'Lorri 401b'!N:N,0),0)</f>
        <v>3522419.9996327311</v>
      </c>
      <c r="S351" s="25">
        <f t="shared" ca="1" si="267"/>
        <v>4929814.0485962061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1404827.5793137948</v>
      </c>
      <c r="R352" s="25">
        <f t="array" aca="1" ref="R352" ca="1">INDEX('Lorri 401b'!L:L,MATCH('Retirement Calculator'!A352,'Lorri 401b'!N:N,0),0)</f>
        <v>3515351.2156853112</v>
      </c>
      <c r="S352" s="25">
        <f t="shared" ca="1" si="267"/>
        <v>4920178.7949991059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1402250.4160405747</v>
      </c>
      <c r="R353" s="25">
        <f t="array" aca="1" ref="R353" ca="1">INDEX('Lorri 401b'!L:L,MATCH('Retirement Calculator'!A353,'Lorri 401b'!N:N,0),0)</f>
        <v>3508252.978471444</v>
      </c>
      <c r="S353" s="25">
        <f t="shared" ca="1" si="267"/>
        <v>4910503.3945120182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1399662.5145870494</v>
      </c>
      <c r="R354" s="25">
        <f t="array" aca="1" ref="R354" ca="1">INDEX('Lorri 401b'!L:L,MATCH('Retirement Calculator'!A354,'Lorri 401b'!N:N,0),0)</f>
        <v>3501125.1652691853</v>
      </c>
      <c r="S354" s="25">
        <f t="shared" ca="1" si="267"/>
        <v>4900787.6798562352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1397063.830210801</v>
      </c>
      <c r="R355" s="25">
        <f t="array" aca="1" ref="R355" ca="1">INDEX('Lorri 401b'!L:L,MATCH('Retirement Calculator'!A355,'Lorri 401b'!N:N,0),0)</f>
        <v>3493967.6528452504</v>
      </c>
      <c r="S355" s="25">
        <f t="shared" ca="1" si="267"/>
        <v>4891031.4830560517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1394454.3179829849</v>
      </c>
      <c r="R356" s="25">
        <f t="array" aca="1" ref="R356" ca="1">INDEX('Lorri 401b'!L:L,MATCH('Retirement Calculator'!A356,'Lorri 401b'!N:N,0),0)</f>
        <v>3486780.3174528829</v>
      </c>
      <c r="S356" s="25">
        <f t="shared" ca="1" si="267"/>
        <v>4881234.6354358681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1391833.9327875529</v>
      </c>
      <c r="R357" s="25">
        <f t="array" aca="1" ref="R357" ca="1">INDEX('Lorri 401b'!L:L,MATCH('Retirement Calculator'!A357,'Lorri 401b'!N:N,0),0)</f>
        <v>3479563.0348297134</v>
      </c>
      <c r="S357" s="25">
        <f t="shared" ca="1" si="267"/>
        <v>4871396.9676172659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1389202.6293204734</v>
      </c>
      <c r="R358" s="25">
        <f t="array" aca="1" ref="R358" ca="1">INDEX('Lorri 401b'!L:L,MATCH('Retirement Calculator'!A358,'Lorri 401b'!N:N,0),0)</f>
        <v>3472315.6801956142</v>
      </c>
      <c r="S358" s="25">
        <f t="shared" ca="1" si="267"/>
        <v>4861518.3095160872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1386560.3620889476</v>
      </c>
      <c r="R359" s="25">
        <f t="array" aca="1" ref="R359" ca="1">INDEX('Lorri 401b'!L:L,MATCH('Retirement Calculator'!A359,'Lorri 401b'!N:N,0),0)</f>
        <v>3465038.1282505398</v>
      </c>
      <c r="S359" s="25">
        <f t="shared" ca="1" si="267"/>
        <v>4851598.4903394878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1383907.0854106238</v>
      </c>
      <c r="R360" s="25">
        <f t="array" aca="1" ref="R360" ca="1">INDEX('Lorri 401b'!L:L,MATCH('Retirement Calculator'!A360,'Lorri 401b'!N:N,0),0)</f>
        <v>3457730.2531723608</v>
      </c>
      <c r="S360" s="25">
        <f t="shared" ca="1" si="267"/>
        <v>4841637.3385829851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1381242.7534128069</v>
      </c>
      <c r="R361" s="25">
        <f t="array" aca="1" ref="R361" ca="1">INDEX('Lorri 401b'!L:L,MATCH('Retirement Calculator'!A361,'Lorri 401b'!N:N,0),0)</f>
        <v>3450391.9286146895</v>
      </c>
      <c r="S361" s="25">
        <f t="shared" ca="1" si="267"/>
        <v>4831634.6820274964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1378567.3200316657</v>
      </c>
      <c r="R362" s="25">
        <f t="array" aca="1" ref="R362" ca="1">INDEX('Lorri 401b'!L:L,MATCH('Retirement Calculator'!A362,'Lorri 401b'!N:N,0),0)</f>
        <v>3443023.0277046943</v>
      </c>
      <c r="S362" s="25">
        <f t="shared" ca="1" si="267"/>
        <v>4821590.3477363605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1375880.7390114365</v>
      </c>
      <c r="R363" s="25">
        <f t="array" aca="1" ref="R363" ca="1">INDEX('Lorri 401b'!L:L,MATCH('Retirement Calculator'!A363,'Lorri 401b'!N:N,0),0)</f>
        <v>3435623.4230409078</v>
      </c>
      <c r="S363" s="25">
        <f t="shared" ca="1" si="267"/>
        <v>4811504.1620523445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1373182.9639036229</v>
      </c>
      <c r="R364" s="25">
        <f t="array" aca="1" ref="R364" ca="1">INDEX('Lorri 401b'!L:L,MATCH('Retirement Calculator'!A364,'Lorri 401b'!N:N,0),0)</f>
        <v>3428192.9866910218</v>
      </c>
      <c r="S364" s="25">
        <f t="shared" ca="1" si="267"/>
        <v>4801375.950594645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1370473.9480661936</v>
      </c>
      <c r="R365" s="25">
        <f t="array" aca="1" ref="R365" ca="1">INDEX('Lorri 401b'!L:L,MATCH('Retirement Calculator'!A365,'Lorri 401b'!N:N,0),0)</f>
        <v>3420731.5901896781</v>
      </c>
      <c r="S365" s="25">
        <f t="shared" ca="1" si="267"/>
        <v>4791205.5382558722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1367753.6446627751</v>
      </c>
      <c r="R366" s="25">
        <f t="array" aca="1" ref="R366" ca="1">INDEX('Lorri 401b'!L:L,MATCH('Retirement Calculator'!A366,'Lorri 401b'!N:N,0),0)</f>
        <v>3413239.1045362456</v>
      </c>
      <c r="S366" s="25">
        <f t="shared" ca="1" si="267"/>
        <v>4780992.7491990207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1365022.0066618423</v>
      </c>
      <c r="R367" s="25">
        <f t="array" aca="1" ref="R367" ca="1">INDEX('Lorri 401b'!L:L,MATCH('Retirement Calculator'!A367,'Lorri 401b'!N:N,0),0)</f>
        <v>3405715.4001925904</v>
      </c>
      <c r="S367" s="25">
        <f t="shared" ca="1" si="267"/>
        <v>4770737.406854433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1362278.9868359056</v>
      </c>
      <c r="R368" s="25">
        <f t="array" aca="1" ref="R368" ca="1">INDEX('Lorri 401b'!L:L,MATCH('Retirement Calculator'!A368,'Lorri 401b'!N:N,0),0)</f>
        <v>3398160.3470808365</v>
      </c>
      <c r="S368" s="25">
        <f t="shared" ca="1" si="267"/>
        <v>4760439.3339167424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1359524.537760694</v>
      </c>
      <c r="R369" s="25">
        <f t="array" aca="1" ref="R369" ca="1">INDEX('Lorri 401b'!L:L,MATCH('Retirement Calculator'!A369,'Lorri 401b'!N:N,0),0)</f>
        <v>3390573.8145811171</v>
      </c>
      <c r="S369" s="25">
        <f t="shared" ca="1" si="267"/>
        <v>4750098.3523418112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1356758.6118143359</v>
      </c>
      <c r="R370" s="25">
        <f t="array" aca="1" ref="R370" ca="1">INDEX('Lorri 401b'!L:L,MATCH('Retirement Calculator'!A370,'Lorri 401b'!N:N,0),0)</f>
        <v>3382955.6715293154</v>
      </c>
      <c r="S370" s="25">
        <f t="shared" ca="1" si="267"/>
        <v>4739714.2833436513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1353981.1611765346</v>
      </c>
      <c r="R371" s="25">
        <f t="array" aca="1" ref="R371" ca="1">INDEX('Lorri 401b'!L:L,MATCH('Retirement Calculator'!A371,'Lorri 401b'!N:N,0),0)</f>
        <v>3375305.7862147978</v>
      </c>
      <c r="S371" s="25">
        <f t="shared" ca="1" si="267"/>
        <v>4729286.9473913321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1351192.1378277424</v>
      </c>
      <c r="R372" s="25">
        <f t="array" aca="1" ref="R372" ca="1">INDEX('Lorri 401b'!L:L,MATCH('Retirement Calculator'!A372,'Lorri 401b'!N:N,0),0)</f>
        <v>3367624.0263781366</v>
      </c>
      <c r="S372" s="25">
        <f t="shared" ca="1" si="267"/>
        <v>4718816.164205879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1348391.4935483302</v>
      </c>
      <c r="R373" s="25">
        <f t="array" aca="1" ref="R373" ca="1">INDEX('Lorri 401b'!L:L,MATCH('Retirement Calculator'!A373,'Lorri 401b'!N:N,0),0)</f>
        <v>3359910.2592088226</v>
      </c>
      <c r="S373" s="25">
        <f t="shared" ca="1" si="267"/>
        <v>4708301.7527571525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1345579.1799177537</v>
      </c>
      <c r="R374" s="25">
        <f t="array" aca="1" ref="R374" ca="1">INDEX('Lorri 401b'!L:L,MATCH('Retirement Calculator'!A374,'Lorri 401b'!N:N,0),0)</f>
        <v>3352164.3513429696</v>
      </c>
      <c r="S374" s="25">
        <f t="shared" ca="1" si="267"/>
        <v>4697743.5312607232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1342755.1483137165</v>
      </c>
      <c r="R375" s="25">
        <f t="array" aca="1" ref="R375" ca="1">INDEX('Lorri 401b'!L:L,MATCH('Retirement Calculator'!A375,'Lorri 401b'!N:N,0),0)</f>
        <v>3344386.1688610092</v>
      </c>
      <c r="S375" s="25">
        <f t="shared" ca="1" si="267"/>
        <v>4687141.3171747252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1339919.3499113293</v>
      </c>
      <c r="R376" s="25">
        <f t="array" aca="1" ref="R376" ca="1">INDEX('Lorri 401b'!L:L,MATCH('Retirement Calculator'!A376,'Lorri 401b'!N:N,0),0)</f>
        <v>3336575.5772853736</v>
      </c>
      <c r="S376" s="25">
        <f t="shared" ca="1" si="267"/>
        <v>4676494.9271967029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1337071.7356822654</v>
      </c>
      <c r="R377" s="25">
        <f t="array" aca="1" ref="R377" ca="1">INDEX('Lorri 401b'!L:L,MATCH('Retirement Calculator'!A377,'Lorri 401b'!N:N,0),0)</f>
        <v>3328732.4415781731</v>
      </c>
      <c r="S377" s="25">
        <f t="shared" ca="1" si="267"/>
        <v>4665804.177260438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1334212.2563939136</v>
      </c>
      <c r="R378" s="25">
        <f t="array" aca="1" ref="R378" ca="1">INDEX('Lorri 401b'!L:L,MATCH('Retirement Calculator'!A378,'Lorri 401b'!N:N,0),0)</f>
        <v>3320856.6261388594</v>
      </c>
      <c r="S378" s="25">
        <f t="shared" ca="1" si="267"/>
        <v>4655068.8825327735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1331340.8626085273</v>
      </c>
      <c r="R379" s="25">
        <f t="array" aca="1" ref="R379" ca="1">INDEX('Lorri 401b'!L:L,MATCH('Retirement Calculator'!A379,'Lorri 401b'!N:N,0),0)</f>
        <v>3312947.9948018817</v>
      </c>
      <c r="S379" s="25">
        <f t="shared" ca="1" si="267"/>
        <v>4644288.8574104086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1328457.5046823684</v>
      </c>
      <c r="R380" s="25">
        <f t="array" aca="1" ref="R380" ca="1">INDEX('Lorri 401b'!L:L,MATCH('Retirement Calculator'!A380,'Lorri 401b'!N:N,0),0)</f>
        <v>3305006.4108343334</v>
      </c>
      <c r="S380" s="25">
        <f t="shared" ca="1" si="267"/>
        <v>4633463.9155167015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1325562.1327648505</v>
      </c>
      <c r="R381" s="25">
        <f t="array" aca="1" ref="R381" ca="1">INDEX('Lorri 401b'!L:L,MATCH('Retirement Calculator'!A381,'Lorri 401b'!N:N,0),0)</f>
        <v>3297031.7369335867</v>
      </c>
      <c r="S381" s="25">
        <f t="shared" ca="1" si="267"/>
        <v>4622593.8696984369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1322654.6967976764</v>
      </c>
      <c r="R382" s="25">
        <f t="array" aca="1" ref="R382" ca="1">INDEX('Lorri 401b'!L:L,MATCH('Retirement Calculator'!A382,'Lorri 401b'!N:N,0),0)</f>
        <v>3289023.8352249204</v>
      </c>
      <c r="S382" s="25">
        <f t="shared" ca="1" si="267"/>
        <v>4611678.5320225973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1319735.1465139722</v>
      </c>
      <c r="R383" s="25">
        <f t="array" aca="1" ref="R383" ca="1">INDEX('Lorri 401b'!L:L,MATCH('Retirement Calculator'!A383,'Lorri 401b'!N:N,0),0)</f>
        <v>3280982.5672591347</v>
      </c>
      <c r="S383" s="25">
        <f t="shared" ca="1" si="267"/>
        <v>4600717.7137731072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1316803.4314374193</v>
      </c>
      <c r="R384" s="25">
        <f t="array" aca="1" ref="R384" ca="1">INDEX('Lorri 401b'!L:L,MATCH('Retirement Calculator'!A384,'Lorri 401b'!N:N,0),0)</f>
        <v>3272907.7940101582</v>
      </c>
      <c r="S384" s="25">
        <f t="shared" ca="1" si="267"/>
        <v>4589711.2254475774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1313859.5008813806</v>
      </c>
      <c r="R385" s="25">
        <f t="array" aca="1" ref="R385" ca="1">INDEX('Lorri 401b'!L:L,MATCH('Retirement Calculator'!A385,'Lorri 401b'!N:N,0),0)</f>
        <v>3264799.3758726441</v>
      </c>
      <c r="S385" s="25">
        <f t="shared" ca="1" si="267"/>
        <v>4578658.876754025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1310903.3039480252</v>
      </c>
      <c r="R386" s="25">
        <f t="array" aca="1" ref="R386" ca="1">INDEX('Lorri 401b'!L:L,MATCH('Retirement Calculator'!A386,'Lorri 401b'!N:N,0),0)</f>
        <v>3256657.1726595573</v>
      </c>
      <c r="S386" s="25">
        <f t="shared" ca="1" si="267"/>
        <v>4567560.4766075825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1307934.7895274477</v>
      </c>
      <c r="R387" s="25">
        <f t="array" aca="1" ref="R387" ca="1">INDEX('Lorri 401b'!L:L,MATCH('Retirement Calculator'!A387,'Lorri 401b'!N:N,0),0)</f>
        <v>3248481.043599749</v>
      </c>
      <c r="S387" s="25">
        <f t="shared" ca="1" si="267"/>
        <v>4556415.8331271969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1304953.9062967843</v>
      </c>
      <c r="R388" s="25">
        <f t="array" aca="1" ref="R388" ca="1">INDEX('Lorri 401b'!L:L,MATCH('Retirement Calculator'!A388,'Lorri 401b'!N:N,0),0)</f>
        <v>3240270.8473355249</v>
      </c>
      <c r="S388" s="25">
        <f t="shared" ca="1" si="267"/>
        <v>4545224.7536323089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1301960.6027193265</v>
      </c>
      <c r="R389" s="25">
        <f t="array" aca="1" ref="R389" ca="1">INDEX('Lorri 401b'!L:L,MATCH('Retirement Calculator'!A389,'Lorri 401b'!N:N,0),0)</f>
        <v>3232026.4419201999</v>
      </c>
      <c r="S389" s="25">
        <f t="shared" ca="1" si="267"/>
        <v>4533987.0446395259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1298954.8270436293</v>
      </c>
      <c r="R390" s="25">
        <f t="array" aca="1" ref="R390" ca="1">INDEX('Lorri 401b'!L:L,MATCH('Retirement Calculator'!A390,'Lorri 401b'!N:N,0),0)</f>
        <v>3223747.6848156443</v>
      </c>
      <c r="S390" s="25">
        <f t="shared" ca="1" si="267"/>
        <v>4522702.5118592735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1295936.5273026165</v>
      </c>
      <c r="R391" s="25">
        <f t="array" aca="1" ref="R391" ca="1">INDEX('Lorri 401b'!L:L,MATCH('Retirement Calculator'!A391,'Lorri 401b'!N:N,0),0)</f>
        <v>3215434.4328898201</v>
      </c>
      <c r="S391" s="25">
        <f t="shared" ca="1" si="267"/>
        <v>4511370.9601924364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1292905.651312683</v>
      </c>
      <c r="R392" s="25">
        <f t="array" aca="1" ref="R392" ca="1">INDEX('Lorri 401b'!L:L,MATCH('Retirement Calculator'!A392,'Lorri 401b'!N:N,0),0)</f>
        <v>3207086.5424143048</v>
      </c>
      <c r="S392" s="25">
        <f t="shared" ca="1" si="267"/>
        <v>4499992.1937269876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1289862.1466727913</v>
      </c>
      <c r="R393" s="25">
        <f t="array" aca="1" ref="R393" ca="1">INDEX('Lorri 401b'!L:L,MATCH('Retirement Calculator'!A393,'Lorri 401b'!N:N,0),0)</f>
        <v>3198703.8690618081</v>
      </c>
      <c r="S393" s="25">
        <f t="shared" ca="1" si="267"/>
        <v>4488566.0157345999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1286805.9607635669</v>
      </c>
      <c r="R394" s="25">
        <f t="array" aca="1" ref="R394" ca="1">INDEX('Lorri 401b'!L:L,MATCH('Retirement Calculator'!A394,'Lorri 401b'!N:N,0),0)</f>
        <v>3190286.2679036763</v>
      </c>
      <c r="S394" s="25">
        <f t="shared" ca="1" si="267"/>
        <v>4477092.2286672434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1283737.0407463873</v>
      </c>
      <c r="R395" s="25">
        <f t="array" aca="1" ref="R395" ca="1">INDEX('Lorri 401b'!L:L,MATCH('Retirement Calculator'!A395,'Lorri 401b'!N:N,0),0)</f>
        <v>3181833.5934073855</v>
      </c>
      <c r="S395" s="25">
        <f t="shared" ca="1" si="267"/>
        <v>4465570.6341537731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1280655.3335624696</v>
      </c>
      <c r="R396" s="25">
        <f t="array" aca="1" ref="R396" ca="1">INDEX('Lorri 401b'!L:L,MATCH('Retirement Calculator'!A396,'Lorri 401b'!N:N,0),0)</f>
        <v>3173345.6994340266</v>
      </c>
      <c r="S396" s="25">
        <f t="shared" ca="1" si="267"/>
        <v>4454001.0329964962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1277560.7859319521</v>
      </c>
      <c r="R397" s="25">
        <f t="array" aca="1" ref="R397" ca="1">INDEX('Lorri 401b'!L:L,MATCH('Retirement Calculator'!A397,'Lorri 401b'!N:N,0),0)</f>
        <v>3164822.439235779</v>
      </c>
      <c r="S397" s="25">
        <f t="shared" ca="1" si="267"/>
        <v>4442383.2251677308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1274453.3443529741</v>
      </c>
      <c r="R398" s="25">
        <f t="array" aca="1" ref="R398" ca="1">INDEX('Lorri 401b'!L:L,MATCH('Retirement Calculator'!A398,'Lorri 401b'!N:N,0),0)</f>
        <v>3156263.6654533716</v>
      </c>
      <c r="S398" s="25">
        <f t="shared" ca="1" si="267"/>
        <v>4430717.0098063461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1271332.9551007503</v>
      </c>
      <c r="R399" s="25">
        <f t="array" aca="1" ref="R399" ca="1">INDEX('Lorri 401b'!L:L,MATCH('Retirement Calculator'!A399,'Lorri 401b'!N:N,0),0)</f>
        <v>3147669.2301135375</v>
      </c>
      <c r="S399" s="25">
        <f t="shared" ca="1" si="267"/>
        <v>4419002.1852142876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1268199.5642266423</v>
      </c>
      <c r="R400" s="25">
        <f t="array" aca="1" ref="R400" ca="1">INDEX('Lorri 401b'!L:L,MATCH('Retirement Calculator'!A400,'Lorri 401b'!N:N,0),0)</f>
        <v>3139038.9846264543</v>
      </c>
      <c r="S400" s="25">
        <f t="shared" ca="1" si="267"/>
        <v>4407238.5488530966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1265053.1175572255</v>
      </c>
      <c r="R401" s="25">
        <f t="array" aca="1" ref="R401" ca="1">INDEX('Lorri 401b'!L:L,MATCH('Retirement Calculator'!A401,'Lorri 401b'!N:N,0),0)</f>
        <v>3130372.7797831749</v>
      </c>
      <c r="S401" s="25">
        <f t="shared" ca="1" si="267"/>
        <v>4395425.8973404001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1261893.5606933529</v>
      </c>
      <c r="R402" s="25">
        <f t="array" aca="1" ref="R402" ca="1">INDEX('Lorri 401b'!L:L,MATCH('Retirement Calculator'!A402,'Lorri 401b'!N:N,0),0)</f>
        <v>3121670.4657530487</v>
      </c>
      <c r="S402" s="25">
        <f t="shared" ca="1" si="267"/>
        <v>4383564.0264464021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1258720.8390092142</v>
      </c>
      <c r="R403" s="25">
        <f t="array" aca="1" ref="R403" ca="1">INDEX('Lorri 401b'!L:L,MATCH('Retirement Calculator'!A403,'Lorri 401b'!N:N,0),0)</f>
        <v>3112931.8920811303</v>
      </c>
      <c r="S403" s="25">
        <f t="shared" ca="1" si="267"/>
        <v>4371652.7310903445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1255534.8976513916</v>
      </c>
      <c r="R404" s="25">
        <f t="array" aca="1" ref="R404" ca="1">INDEX('Lorri 401b'!L:L,MATCH('Retirement Calculator'!A404,'Lorri 401b'!N:N,0),0)</f>
        <v>3104156.9076855788</v>
      </c>
      <c r="S404" s="25">
        <f t="shared" ca="1" si="267"/>
        <v>4359691.8053369708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1252335.6815379113</v>
      </c>
      <c r="R405" s="25">
        <f t="array" aca="1" ref="R405" ca="1">INDEX('Lorri 401b'!L:L,MATCH('Retirement Calculator'!A405,'Lorri 401b'!N:N,0),0)</f>
        <v>3095345.3608550457</v>
      </c>
      <c r="S405" s="25">
        <f t="shared" ca="1" si="267"/>
        <v>4347681.042392957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1249123.1353572914</v>
      </c>
      <c r="R406" s="25">
        <f t="array" aca="1" ref="R406" ca="1">INDEX('Lorri 401b'!L:L,MATCH('Retirement Calculator'!A406,'Lorri 401b'!N:N,0),0)</f>
        <v>3086497.0992460521</v>
      </c>
      <c r="S406" s="25">
        <f t="shared" ca="1" si="267"/>
        <v>4335620.2346033435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1245897.2035675857</v>
      </c>
      <c r="R407" s="25">
        <f t="array" aca="1" ref="R407" ca="1">INDEX('Lorri 401b'!L:L,MATCH('Retirement Calculator'!A407,'Lorri 401b'!N:N,0),0)</f>
        <v>3077611.9698803546</v>
      </c>
      <c r="S407" s="25">
        <f t="shared" ca="1" si="267"/>
        <v>4323509.1734479405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1242657.8303954229</v>
      </c>
      <c r="R408" s="25">
        <f t="array" aca="1" ref="R408" ca="1">INDEX('Lorri 401b'!L:L,MATCH('Retirement Calculator'!A408,'Lorri 401b'!N:N,0),0)</f>
        <v>3068689.8191422997</v>
      </c>
      <c r="S408" s="25">
        <f t="shared" ca="1" si="267"/>
        <v>4311347.6495377226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1239404.9598350427</v>
      </c>
      <c r="R409" s="25">
        <f t="array" aca="1" ref="R409" ca="1">INDEX('Lorri 401b'!L:L,MATCH('Retirement Calculator'!A409,'Lorri 401b'!N:N,0),0)</f>
        <v>3059730.4927761699</v>
      </c>
      <c r="S409" s="25">
        <f t="shared" ca="1" si="267"/>
        <v>4299135.4526112126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1236138.5356473275</v>
      </c>
      <c r="R410" s="25">
        <f t="array" aca="1" ref="R410" ca="1">INDEX('Lorri 401b'!L:L,MATCH('Retirement Calculator'!A410,'Lorri 401b'!N:N,0),0)</f>
        <v>3050733.8358835145</v>
      </c>
      <c r="S410" s="25">
        <f t="shared" ca="1" si="267"/>
        <v>4286872.371530842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1232858.5013588304</v>
      </c>
      <c r="R411" s="25">
        <f t="array" aca="1" ref="R411" ca="1">INDEX('Lorri 401b'!L:L,MATCH('Retirement Calculator'!A411,'Lorri 401b'!N:N,0),0)</f>
        <v>3041699.6929204729</v>
      </c>
      <c r="S411" s="25">
        <f t="shared" ca="1" si="267"/>
        <v>4274558.1942793038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1229564.8002607978</v>
      </c>
      <c r="R412" s="25">
        <f t="array" aca="1" ref="R412" ca="1">INDEX('Lorri 401b'!L:L,MATCH('Retirement Calculator'!A412,'Lorri 401b'!N:N,0),0)</f>
        <v>3032627.9076950853</v>
      </c>
      <c r="S412" s="25">
        <f t="shared" ca="1" si="267"/>
        <v>4262192.7079558829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1226257.3754081901</v>
      </c>
      <c r="R413" s="25">
        <f t="array" aca="1" ref="R413" ca="1">INDEX('Lorri 401b'!L:L,MATCH('Retirement Calculator'!A413,'Lorri 401b'!N:N,0),0)</f>
        <v>3023518.3233645917</v>
      </c>
      <c r="S413" s="25">
        <f t="shared" ca="1" si="267"/>
        <v>4249775.6987727815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1222936.1696186964</v>
      </c>
      <c r="R414" s="25">
        <f t="array" aca="1" ref="R414" ca="1">INDEX('Lorri 401b'!L:L,MATCH('Retirement Calculator'!A414,'Lorri 401b'!N:N,0),0)</f>
        <v>3014370.7824327215</v>
      </c>
      <c r="S414" s="25">
        <f t="shared" ca="1" si="267"/>
        <v>4237306.9520514179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1219601.1254717465</v>
      </c>
      <c r="R415" s="25">
        <f t="array" aca="1" ref="R415" ca="1">INDEX('Lorri 401b'!L:L,MATCH('Retirement Calculator'!A415,'Lorri 401b'!N:N,0),0)</f>
        <v>3005185.1267469684</v>
      </c>
      <c r="S415" s="25">
        <f t="shared" ca="1" si="267"/>
        <v>4224786.2522187149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1216252.1853075176</v>
      </c>
      <c r="R416" s="25">
        <f t="array" aca="1" ref="R416" ca="1">INDEX('Lorri 401b'!L:L,MATCH('Retirement Calculator'!A416,'Lorri 401b'!N:N,0),0)</f>
        <v>2995961.1974958577</v>
      </c>
      <c r="S416" s="25">
        <f t="shared" ca="1" si="267"/>
        <v>4212213.3828033749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1212889.2912259379</v>
      </c>
      <c r="R417" s="25">
        <f t="array" aca="1" ref="R417" ca="1">INDEX('Lorri 401b'!L:L,MATCH('Retirement Calculator'!A417,'Lorri 401b'!N:N,0),0)</f>
        <v>2986698.8352062008</v>
      </c>
      <c r="S417" s="25">
        <f t="shared" ca="1" si="267"/>
        <v>4199588.1264321385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1209512.3850856849</v>
      </c>
      <c r="R418" s="25">
        <f t="array" aca="1" ref="R418" ca="1">INDEX('Lorri 401b'!L:L,MATCH('Retirement Calculator'!A418,'Lorri 401b'!N:N,0),0)</f>
        <v>2977397.8797403369</v>
      </c>
      <c r="S418" s="25">
        <f t="shared" ca="1" si="267"/>
        <v>4186910.2648260221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1206121.4085031808</v>
      </c>
      <c r="R419" s="25">
        <f t="array" aca="1" ref="R419" ca="1">INDEX('Lorri 401b'!L:L,MATCH('Retirement Calculator'!A419,'Lorri 401b'!N:N,0),0)</f>
        <v>2968058.1702933656</v>
      </c>
      <c r="S419" s="25">
        <f t="shared" ca="1" si="267"/>
        <v>4174179.5787965464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1202716.3028515829</v>
      </c>
      <c r="R420" s="25">
        <f t="array" aca="1" ref="R420" ca="1">INDEX('Lorri 401b'!L:L,MATCH('Retirement Calculator'!A420,'Lorri 401b'!N:N,0),0)</f>
        <v>2958679.5453903652</v>
      </c>
      <c r="S420" s="25">
        <f t="shared" ca="1" si="267"/>
        <v>4161395.8482419481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1199297.0092597699</v>
      </c>
      <c r="R421" s="25">
        <f t="array" aca="1" ref="R421" ca="1">INDEX('Lorri 401b'!L:L,MATCH('Retirement Calculator'!A421,'Lorri 401b'!N:N,0),0)</f>
        <v>2949261.8428836023</v>
      </c>
      <c r="S421" s="25">
        <f t="shared" ca="1" si="267"/>
        <v>4148558.8521433724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1195863.4686113244</v>
      </c>
      <c r="R422" s="25">
        <f t="array" aca="1" ref="R422" ca="1">INDEX('Lorri 401b'!L:L,MATCH('Retirement Calculator'!A422,'Lorri 401b'!N:N,0),0)</f>
        <v>2939804.8999497276</v>
      </c>
      <c r="S422" s="25">
        <f t="shared" ca="1" si="267"/>
        <v>4135668.3685610518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1192415.6215435106</v>
      </c>
      <c r="R423" s="25">
        <f t="array" aca="1" ref="R423" ca="1">INDEX('Lorri 401b'!L:L,MATCH('Retirement Calculator'!A423,'Lorri 401b'!N:N,0),0)</f>
        <v>2930308.5530869621</v>
      </c>
      <c r="S423" s="25">
        <f t="shared" ca="1" si="267"/>
        <v>4122724.1746304724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1188953.4084462475</v>
      </c>
      <c r="R424" s="25">
        <f t="array" aca="1" ref="R424" ca="1">INDEX('Lorri 401b'!L:L,MATCH('Retirement Calculator'!A424,'Lorri 401b'!N:N,0),0)</f>
        <v>2920772.6381122679</v>
      </c>
      <c r="S424" s="25">
        <f t="shared" ca="1" si="267"/>
        <v>4109726.0465585152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1185476.769461079</v>
      </c>
      <c r="R425" s="25">
        <f t="array" aca="1" ref="R425" ca="1">INDEX('Lorri 401b'!L:L,MATCH('Retirement Calculator'!A425,'Lorri 401b'!N:N,0),0)</f>
        <v>2911196.9901585127</v>
      </c>
      <c r="S425" s="25">
        <f t="shared" ca="1" si="267"/>
        <v>4096673.7596195918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1181985.644480139</v>
      </c>
      <c r="R426" s="25">
        <f t="array" aca="1" ref="R426" ca="1">INDEX('Lorri 401b'!L:L,MATCH('Retirement Calculator'!A426,'Lorri 401b'!N:N,0),0)</f>
        <v>2901581.4436716167</v>
      </c>
      <c r="S426" s="25">
        <f t="shared" ca="1" si="267"/>
        <v>4083567.0881517557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1178479.9731451119</v>
      </c>
      <c r="R427" s="25">
        <f t="array" aca="1" ref="R427" ca="1">INDEX('Lorri 401b'!L:L,MATCH('Retirement Calculator'!A427,'Lorri 401b'!N:N,0),0)</f>
        <v>2891925.832407692</v>
      </c>
      <c r="S427" s="25">
        <f t="shared" ca="1" si="267"/>
        <v>4070405.8055528039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1174959.6948461889</v>
      </c>
      <c r="R428" s="25">
        <f t="array" aca="1" ref="R428" ca="1">INDEX('Lorri 401b'!L:L,MATCH('Retirement Calculator'!A428,'Lorri 401b'!N:N,0),0)</f>
        <v>2882229.9894301677</v>
      </c>
      <c r="S428" s="25">
        <f t="shared" ca="1" si="267"/>
        <v>4057189.6842763564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1171424.7487210203</v>
      </c>
      <c r="R429" s="25">
        <f t="array" aca="1" ref="R429" ca="1">INDEX('Lorri 401b'!L:L,MATCH('Retirement Calculator'!A429,'Lorri 401b'!N:N,0),0)</f>
        <v>2872493.7471069037</v>
      </c>
      <c r="S429" s="25">
        <f t="shared" ca="1" si="267"/>
        <v>4043918.495827924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1167875.0736536635</v>
      </c>
      <c r="R430" s="25">
        <f t="array" aca="1" ref="R430" ca="1">INDEX('Lorri 401b'!L:L,MATCH('Retirement Calculator'!A430,'Lorri 401b'!N:N,0),0)</f>
        <v>2862716.9371072929</v>
      </c>
      <c r="S430" s="25">
        <f t="shared" ca="1" si="267"/>
        <v>4030592.0107609564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1164310.608273526</v>
      </c>
      <c r="R431" s="25">
        <f t="array" aca="1" ref="R431" ca="1">INDEX('Lorri 401b'!L:L,MATCH('Retirement Calculator'!A431,'Lorri 401b'!N:N,0),0)</f>
        <v>2852899.3903993503</v>
      </c>
      <c r="S431" s="25">
        <f t="shared" ca="1" si="267"/>
        <v>4017209.9986728765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1160731.2909543046</v>
      </c>
      <c r="R432" s="25">
        <f t="array" aca="1" ref="R432" ca="1">INDEX('Lorri 401b'!L:L,MATCH('Retirement Calculator'!A432,'Lorri 401b'!N:N,0),0)</f>
        <v>2843040.9372467916</v>
      </c>
      <c r="S432" s="25">
        <f t="shared" ca="1" si="267"/>
        <v>4003772.2282010959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1157137.0598129197</v>
      </c>
      <c r="R433" s="25">
        <f t="array" aca="1" ref="R433" ca="1">INDEX('Lorri 401b'!L:L,MATCH('Retirement Calculator'!A433,'Lorri 401b'!N:N,0),0)</f>
        <v>2833141.4072060972</v>
      </c>
      <c r="S433" s="25">
        <f t="shared" ca="1" si="267"/>
        <v>3990278.4670190169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1153527.8527084459</v>
      </c>
      <c r="R434" s="25">
        <f t="array" aca="1" ref="R434" ca="1">INDEX('Lorri 401b'!L:L,MATCH('Retirement Calculator'!A434,'Lorri 401b'!N:N,0),0)</f>
        <v>2823200.6291235662</v>
      </c>
      <c r="S434" s="25">
        <f t="shared" ca="1" si="267"/>
        <v>3976728.4818320121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1149903.6072410366</v>
      </c>
      <c r="R435" s="25">
        <f t="array" aca="1" ref="R435" ca="1">INDEX('Lorri 401b'!L:L,MATCH('Retirement Calculator'!A435,'Lorri 401b'!N:N,0),0)</f>
        <v>2813218.431132358</v>
      </c>
      <c r="S435" s="25">
        <f t="shared" ca="1" si="267"/>
        <v>3963122.0383733949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1146264.2607508465</v>
      </c>
      <c r="R436" s="25">
        <f t="array" aca="1" ref="R436" ca="1">INDEX('Lorri 401b'!L:L,MATCH('Retirement Calculator'!A436,'Lorri 401b'!N:N,0),0)</f>
        <v>2803194.6406495199</v>
      </c>
      <c r="S436" s="25">
        <f t="shared" ca="1" si="267"/>
        <v>3949458.9014003663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1142609.7503169472</v>
      </c>
      <c r="R437" s="25">
        <f t="array" aca="1" ref="R437" ca="1">INDEX('Lorri 401b'!L:L,MATCH('Retirement Calculator'!A437,'Lorri 401b'!N:N,0),0)</f>
        <v>2793129.0843730033</v>
      </c>
      <c r="S437" s="25">
        <f t="shared" ca="1" si="267"/>
        <v>3935738.8346899506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1138940.0127562401</v>
      </c>
      <c r="R438" s="25">
        <f t="array" aca="1" ref="R438" ca="1">INDEX('Lorri 401b'!L:L,MATCH('Retirement Calculator'!A438,'Lorri 401b'!N:N,0),0)</f>
        <v>2783021.588278668</v>
      </c>
      <c r="S438" s="25">
        <f t="shared" ca="1" si="267"/>
        <v>3921961.6010349081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1135254.9846223632</v>
      </c>
      <c r="R439" s="25">
        <f t="array" aca="1" ref="R439" ca="1">INDEX('Lorri 401b'!L:L,MATCH('Retirement Calculator'!A439,'Lorri 401b'!N:N,0),0)</f>
        <v>2772871.9776172726</v>
      </c>
      <c r="S439" s="25">
        <f t="shared" ca="1" si="267"/>
        <v>3908126.9622396361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1131554.6022045952</v>
      </c>
      <c r="R440" s="25">
        <f t="array" aca="1" ref="R440" ca="1">INDEX('Lorri 401b'!L:L,MATCH('Retirement Calculator'!A440,'Lorri 401b'!N:N,0),0)</f>
        <v>2762680.076911455</v>
      </c>
      <c r="S440" s="25">
        <f t="shared" ca="1" si="267"/>
        <v>3894234.6791160502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1127838.8015267532</v>
      </c>
      <c r="R441" s="25">
        <f t="array" aca="1" ref="R441" ca="1">INDEX('Lorri 401b'!L:L,MATCH('Retirement Calculator'!A441,'Lorri 401b'!N:N,0),0)</f>
        <v>2752445.7099526967</v>
      </c>
      <c r="S441" s="25">
        <f t="shared" ca="1" si="267"/>
        <v>3880284.5114794499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1124107.5183460868</v>
      </c>
      <c r="R442" s="25">
        <f t="array" aca="1" ref="R442" ca="1">INDEX('Lorri 401b'!L:L,MATCH('Retirement Calculator'!A442,'Lorri 401b'!N:N,0),0)</f>
        <v>2742168.6997982766</v>
      </c>
      <c r="S442" s="25">
        <f t="shared" ca="1" si="267"/>
        <v>3866276.2181443637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1120360.6881521677</v>
      </c>
      <c r="R443" s="25">
        <f t="array" aca="1" ref="R443" ca="1">INDEX('Lorri 401b'!L:L,MATCH('Retirement Calculator'!A443,'Lorri 401b'!N:N,0),0)</f>
        <v>2731848.8687682133</v>
      </c>
      <c r="S443" s="25">
        <f t="shared" ca="1" si="267"/>
        <v>3852209.5569203813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1116598.2461657741</v>
      </c>
      <c r="R444" s="25">
        <f t="array" aca="1" ref="R444" ca="1">INDEX('Lorri 401b'!L:L,MATCH('Retirement Calculator'!A444,'Lorri 401b'!N:N,0),0)</f>
        <v>2721486.0384421912</v>
      </c>
      <c r="S444" s="25">
        <f t="shared" ca="1" si="267"/>
        <v>3838084.2846079655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1112820.1273377703</v>
      </c>
      <c r="R445" s="25">
        <f t="array" aca="1" ref="R445" ca="1">INDEX('Lorri 401b'!L:L,MATCH('Retirement Calculator'!A445,'Lorri 401b'!N:N,0),0)</f>
        <v>2711080.0296564773</v>
      </c>
      <c r="S445" s="25">
        <f t="shared" ca="1" si="267"/>
        <v>3823900.1569942478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1109026.2663479832</v>
      </c>
      <c r="R446" s="25">
        <f t="array" aca="1" ref="R446" ca="1">INDEX('Lorri 401b'!L:L,MATCH('Retirement Calculator'!A446,'Lorri 401b'!N:N,0),0)</f>
        <v>2700630.6625008229</v>
      </c>
      <c r="S446" s="25">
        <f t="shared" ca="1" si="267"/>
        <v>3809656.9288488058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1105216.597604072</v>
      </c>
      <c r="R447" s="25">
        <f t="array" aca="1" ref="R447" ca="1">INDEX('Lorri 401b'!L:L,MATCH('Retirement Calculator'!A447,'Lorri 401b'!N:N,0),0)</f>
        <v>2690137.7563153533</v>
      </c>
      <c r="S447" s="25">
        <f t="shared" ca="1" si="267"/>
        <v>3795354.353919425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1101391.0552403945</v>
      </c>
      <c r="R448" s="25">
        <f t="array" aca="1" ref="R448" ca="1">INDEX('Lorri 401b'!L:L,MATCH('Retirement Calculator'!A448,'Lorri 401b'!N:N,0),0)</f>
        <v>2679601.1296874443</v>
      </c>
      <c r="S448" s="25">
        <f t="shared" ca="1" si="267"/>
        <v>3780992.1849278389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1097549.5731168685</v>
      </c>
      <c r="R449" s="25">
        <f t="array" aca="1" ref="R449" ca="1">INDEX('Lorri 401b'!L:L,MATCH('Retirement Calculator'!A449,'Lorri 401b'!N:N,0),0)</f>
        <v>2669020.6004485856</v>
      </c>
      <c r="S449" s="25">
        <f t="shared" ca="1" si="267"/>
        <v>3766570.1735654538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1093692.0848178277</v>
      </c>
      <c r="R450" s="25">
        <f t="array" aca="1" ref="R450" ca="1">INDEX('Lorri 401b'!L:L,MATCH('Retirement Calculator'!A450,'Lorri 401b'!N:N,0),0)</f>
        <v>2658395.985671232</v>
      </c>
      <c r="S450" s="25">
        <f t="shared" ca="1" si="267"/>
        <v>3752088.0704890597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1089818.5236508742</v>
      </c>
      <c r="R451" s="25">
        <f t="array" aca="1" ref="R451" ca="1">INDEX('Lorri 401b'!L:L,MATCH('Retirement Calculator'!A451,'Lorri 401b'!N:N,0),0)</f>
        <v>2647727.1016656393</v>
      </c>
      <c r="S451" s="25">
        <f t="shared" ca="1" si="267"/>
        <v>3737545.6253165137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1085928.822645725</v>
      </c>
      <c r="R452" s="25">
        <f t="array" aca="1" ref="R452" ca="1">INDEX('Lorri 401b'!L:L,MATCH('Retirement Calculator'!A452,'Lorri 401b'!N:N,0),0)</f>
        <v>2637013.7639766899</v>
      </c>
      <c r="S452" s="25">
        <f t="shared" ca="1" si="267"/>
        <v>3722942.5866224151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1082022.9145530544</v>
      </c>
      <c r="R453" s="25">
        <f t="array" aca="1" ref="R453" ca="1">INDEX('Lorri 401b'!L:L,MATCH('Retirement Calculator'!A453,'Lorri 401b'!N:N,0),0)</f>
        <v>2626255.7873807033</v>
      </c>
      <c r="S453" s="25">
        <f t="shared" ca="1" si="267"/>
        <v>3708278.7019337574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1078100.7318433309</v>
      </c>
      <c r="R454" s="25">
        <f t="array" aca="1" ref="R454" ca="1">INDEX('Lorri 401b'!L:L,MATCH('Retirement Calculator'!A454,'Lorri 401b'!N:N,0),0)</f>
        <v>2615452.9858822334</v>
      </c>
      <c r="S454" s="25">
        <f t="shared" ca="1" si="267"/>
        <v>3693553.7177255643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1074162.2067056503</v>
      </c>
      <c r="R455" s="25">
        <f t="array" aca="1" ref="R455" ca="1">INDEX('Lorri 401b'!L:L,MATCH('Retirement Calculator'!A455,'Lorri 401b'!N:N,0),0)</f>
        <v>2604605.1727108532</v>
      </c>
      <c r="S455" s="25">
        <f t="shared" ca="1" si="267"/>
        <v>3678767.3794165035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1070207.2710465628</v>
      </c>
      <c r="R456" s="25">
        <f t="array" aca="1" ref="R456" ca="1">INDEX('Lorri 401b'!L:L,MATCH('Retirement Calculator'!A456,'Lorri 401b'!N:N,0),0)</f>
        <v>2593712.1603179253</v>
      </c>
      <c r="S456" s="25">
        <f t="shared" ca="1" si="267"/>
        <v>3663919.4313644879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1066235.8564888958</v>
      </c>
      <c r="R457" s="25">
        <f t="array" aca="1" ref="R457" ca="1">INDEX('Lorri 401b'!L:L,MATCH('Retirement Calculator'!A457,'Lorri 401b'!N:N,0),0)</f>
        <v>2582773.7603733605</v>
      </c>
      <c r="S457" s="25">
        <f t="shared" ca="1" si="267"/>
        <v>3649009.6168622561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1062247.8943705717</v>
      </c>
      <c r="R458" s="25">
        <f t="array" aca="1" ref="R458" ca="1">INDEX('Lorri 401b'!L:L,MATCH('Retirement Calculator'!A458,'Lorri 401b'!N:N,0),0)</f>
        <v>2571789.78376236</v>
      </c>
      <c r="S458" s="25">
        <f t="shared" ca="1" si="267"/>
        <v>3634037.6781329317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1058243.3157434214</v>
      </c>
      <c r="R459" s="25">
        <f t="array" aca="1" ref="R459" ca="1">INDEX('Lorri 401b'!L:L,MATCH('Retirement Calculator'!A459,'Lorri 401b'!N:N,0),0)</f>
        <v>2560760.040582147</v>
      </c>
      <c r="S459" s="25">
        <f t="shared" ca="1" si="267"/>
        <v>3619003.3563255686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1054222.0513719912</v>
      </c>
      <c r="R460" s="25">
        <f t="array" aca="1" ref="R460" ca="1">INDEX('Lorri 401b'!L:L,MATCH('Retirement Calculator'!A460,'Lorri 401b'!N:N,0),0)</f>
        <v>2549684.3401386831</v>
      </c>
      <c r="S460" s="25">
        <f t="shared" ca="1" si="267"/>
        <v>3603906.3915106743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1050184.0317323466</v>
      </c>
      <c r="R461" s="25">
        <f t="array" aca="1" ref="R461" ca="1">INDEX('Lorri 401b'!L:L,MATCH('Retirement Calculator'!A461,'Lorri 401b'!N:N,0),0)</f>
        <v>2538562.4909433713</v>
      </c>
      <c r="S461" s="25">
        <f t="shared" ca="1" si="267"/>
        <v>3588746.5226757182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1046129.1870108703</v>
      </c>
      <c r="R462" s="25">
        <f t="array" aca="1" ref="R462" ca="1">INDEX('Lorri 401b'!L:L,MATCH('Retirement Calculator'!A462,'Lorri 401b'!N:N,0),0)</f>
        <v>2527394.3007097458</v>
      </c>
      <c r="S462" s="25">
        <f t="shared" ca="1" si="267"/>
        <v>3573523.4877206162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1042057.4471030545</v>
      </c>
      <c r="R463" s="25">
        <f t="array" aca="1" ref="R463" ca="1">INDEX('Lorri 401b'!L:L,MATCH('Retirement Calculator'!A463,'Lorri 401b'!N:N,0),0)</f>
        <v>2516179.5763501469</v>
      </c>
      <c r="S463" s="25">
        <f t="shared" ca="1" si="267"/>
        <v>3558237.0234532012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1037968.7416122895</v>
      </c>
      <c r="R464" s="25">
        <f t="array" aca="1" ref="R464" ca="1">INDEX('Lorri 401b'!L:L,MATCH('Retirement Calculator'!A464,'Lorri 401b'!N:N,0),0)</f>
        <v>2504918.1239723829</v>
      </c>
      <c r="S464" s="25">
        <f t="shared" ca="1" si="267"/>
        <v>3542886.8655846724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1033862.9998486462</v>
      </c>
      <c r="R465" s="25">
        <f t="array" aca="1" ref="R465" ca="1">INDEX('Lorri 401b'!L:L,MATCH('Retirement Calculator'!A465,'Lorri 401b'!N:N,0),0)</f>
        <v>2493609.7488763784</v>
      </c>
      <c r="S465" s="25">
        <f t="shared" ca="1" si="267"/>
        <v>3527472.7487250245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1029740.1508276545</v>
      </c>
      <c r="R466" s="25">
        <f t="array" aca="1" ref="R466" ca="1">INDEX('Lorri 401b'!L:L,MATCH('Retirement Calculator'!A466,'Lorri 401b'!N:N,0),0)</f>
        <v>2482254.2555508069</v>
      </c>
      <c r="S466" s="25">
        <f t="shared" ca="1" si="267"/>
        <v>3511994.4063784615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1025600.1232690753</v>
      </c>
      <c r="R467" s="25">
        <f t="array" aca="1" ref="R467" ca="1">INDEX('Lorri 401b'!L:L,MATCH('Retirement Calculator'!A467,'Lorri 401b'!N:N,0),0)</f>
        <v>2470851.4476697124</v>
      </c>
      <c r="S467" s="25">
        <f t="shared" ca="1" si="267"/>
        <v>3496451.5709387874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1021442.8455956687</v>
      </c>
      <c r="R468" s="25">
        <f t="array" aca="1" ref="R468" ca="1">INDEX('Lorri 401b'!L:L,MATCH('Retirement Calculator'!A468,'Lorri 401b'!N:N,0),0)</f>
        <v>2459401.1280891132</v>
      </c>
      <c r="S468" s="25">
        <f t="shared" ca="1" si="267"/>
        <v>3480843.9736847817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1017268.2459319562</v>
      </c>
      <c r="R469" s="25">
        <f t="array" aca="1" ref="R469" ca="1">INDEX('Lorri 401b'!L:L,MATCH('Retirement Calculator'!A469,'Lorri 401b'!N:N,0),0)</f>
        <v>2447903.098843595</v>
      </c>
      <c r="S469" s="25">
        <f t="shared" ca="1" si="267"/>
        <v>3465171.344775551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1013076.2521029783</v>
      </c>
      <c r="R470" s="25">
        <f t="array" aca="1" ref="R470" ca="1">INDEX('Lorri 401b'!L:L,MATCH('Retirement Calculator'!A470,'Lorri 401b'!N:N,0),0)</f>
        <v>2436357.1611428871</v>
      </c>
      <c r="S470" s="25">
        <f t="shared" ca="1" si="267"/>
        <v>3449433.4132458651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1008866.7916330462</v>
      </c>
      <c r="R471" s="25">
        <f t="array" aca="1" ref="R471" ca="1">INDEX('Lorri 401b'!L:L,MATCH('Retirement Calculator'!A471,'Lorri 401b'!N:N,0),0)</f>
        <v>2424763.1153684263</v>
      </c>
      <c r="S471" s="25">
        <f t="shared" ca="1" si="267"/>
        <v>3433629.9070014725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1004639.7917444895</v>
      </c>
      <c r="R472" s="25">
        <f t="array" aca="1" ref="R472" ca="1">INDEX('Lorri 401b'!L:L,MATCH('Retirement Calculator'!A472,'Lorri 401b'!N:N,0),0)</f>
        <v>2413120.761069905</v>
      </c>
      <c r="S472" s="25">
        <f t="shared" ca="1" si="267"/>
        <v>3417760.5528143942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1000395.179356397</v>
      </c>
      <c r="R473" s="25">
        <f t="array" aca="1" ref="R473" ca="1">INDEX('Lorri 401b'!L:L,MATCH('Retirement Calculator'!A473,'Lorri 401b'!N:N,0),0)</f>
        <v>2401429.8969618068</v>
      </c>
      <c r="S473" s="25">
        <f t="shared" ca="1" si="267"/>
        <v>3401825.0763182039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996132.88108335424</v>
      </c>
      <c r="R474" s="25">
        <f t="array" aca="1" ref="R474" ca="1">INDEX('Lorri 401b'!L:L,MATCH('Retirement Calculator'!A474,'Lorri 401b'!N:N,0),0)</f>
        <v>2389690.3209199249</v>
      </c>
      <c r="S474" s="25">
        <f t="shared" ca="1" si="267"/>
        <v>3385823.2020032792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991852.82323417382</v>
      </c>
      <c r="R475" s="25">
        <f t="array" aca="1" ref="R475" ca="1">INDEX('Lorri 401b'!L:L,MATCH('Retirement Calculator'!A475,'Lorri 401b'!N:N,0),0)</f>
        <v>2377901.8299778681</v>
      </c>
      <c r="S475" s="25">
        <f t="shared" ca="1" si="267"/>
        <v>3369754.6532120421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987554.93181062175</v>
      </c>
      <c r="R476" s="25">
        <f t="array" aca="1" ref="R476" ca="1">INDEX('Lorri 401b'!L:L,MATCH('Retirement Calculator'!A476,'Lorri 401b'!N:N,0),0)</f>
        <v>2366064.2203235528</v>
      </c>
      <c r="S476" s="25">
        <f t="shared" ca="1" si="267"/>
        <v>3353619.1521341745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983239.1325061383</v>
      </c>
      <c r="R477" s="25">
        <f t="array" aca="1" ref="R477" ca="1">INDEX('Lorri 401b'!L:L,MATCH('Retirement Calculator'!A477,'Lorri 401b'!N:N,0),0)</f>
        <v>2354177.2872956782</v>
      </c>
      <c r="S477" s="25">
        <f t="shared" ca="1" si="267"/>
        <v>3337416.4198018163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978905.35070455272</v>
      </c>
      <c r="R478" s="25">
        <f t="array" aca="1" ref="R478" ca="1">INDEX('Lorri 401b'!L:L,MATCH('Retirement Calculator'!A478,'Lorri 401b'!N:N,0),0)</f>
        <v>2342240.825380187</v>
      </c>
      <c r="S478" s="25">
        <f t="shared" ca="1" si="267"/>
        <v>3321146.1760847396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974553.51147879392</v>
      </c>
      <c r="R479" s="25">
        <f t="array" aca="1" ref="R479" ca="1">INDEX('Lorri 401b'!L:L,MATCH('Retirement Calculator'!A479,'Lorri 401b'!N:N,0),0)</f>
        <v>2330254.628206715</v>
      </c>
      <c r="S479" s="25">
        <f t="shared" ca="1" si="267"/>
        <v>3304808.1396855088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970183.53958959447</v>
      </c>
      <c r="R480" s="25">
        <f t="array" aca="1" ref="R480" ca="1">INDEX('Lorri 401b'!L:L,MATCH('Retirement Calculator'!A480,'Lorri 401b'!N:N,0),0)</f>
        <v>2318218.4885450201</v>
      </c>
      <c r="S480" s="25">
        <f t="shared" ca="1" si="267"/>
        <v>3288402.0281346147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965795.35948419</v>
      </c>
      <c r="R481" s="25">
        <f t="array" aca="1" ref="R481" ca="1">INDEX('Lorri 401b'!L:L,MATCH('Retirement Calculator'!A481,'Lorri 401b'!N:N,0),0)</f>
        <v>2306132.1983014015</v>
      </c>
      <c r="S481" s="25">
        <f t="shared" ca="1" si="267"/>
        <v>3271927.5577855916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961388.89529501298</v>
      </c>
      <c r="R482" s="25">
        <f t="array" aca="1" ref="R482" ca="1">INDEX('Lorri 401b'!L:L,MATCH('Retirement Calculator'!A482,'Lorri 401b'!N:N,0),0)</f>
        <v>2293995.548515101</v>
      </c>
      <c r="S482" s="25">
        <f t="shared" ca="1" si="267"/>
        <v>3255384.4438101137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956964.07083838107</v>
      </c>
      <c r="R483" s="25">
        <f t="array" aca="1" ref="R483" ca="1">INDEX('Lorri 401b'!L:L,MATCH('Retirement Calculator'!A483,'Lorri 401b'!N:N,0),0)</f>
        <v>2281808.3293546909</v>
      </c>
      <c r="S483" s="25">
        <f t="shared" ca="1" si="267"/>
        <v>3238772.4001930719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952520.80961317988</v>
      </c>
      <c r="R484" s="25">
        <f t="array" aca="1" ref="R484" ca="1">INDEX('Lorri 401b'!L:L,MATCH('Retirement Calculator'!A484,'Lorri 401b'!N:N,0),0)</f>
        <v>2269570.3301144456</v>
      </c>
      <c r="S484" s="25">
        <f t="shared" ca="1" si="267"/>
        <v>3222091.1397276255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948059.03479954042</v>
      </c>
      <c r="R485" s="25">
        <f t="array" aca="1" ref="R485" ca="1">INDEX('Lorri 401b'!L:L,MATCH('Retirement Calculator'!A485,'Lorri 401b'!N:N,0),0)</f>
        <v>2257281.3392106998</v>
      </c>
      <c r="S485" s="25">
        <f t="shared" ca="1" si="267"/>
        <v>3205340.3740102402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943578.66925751069</v>
      </c>
      <c r="R486" s="25">
        <f t="array" aca="1" ref="R486" ca="1">INDEX('Lorri 401b'!L:L,MATCH('Retirement Calculator'!A486,'Lorri 401b'!N:N,0),0)</f>
        <v>2244941.1441781879</v>
      </c>
      <c r="S486" s="25">
        <f t="shared" ca="1" si="267"/>
        <v>3188519.8134356989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939079.63552572252</v>
      </c>
      <c r="R487" s="25">
        <f t="array" aca="1" ref="R487" ca="1">INDEX('Lorri 401b'!L:L,MATCH('Retirement Calculator'!A487,'Lorri 401b'!N:N,0),0)</f>
        <v>2232549.5316663743</v>
      </c>
      <c r="S487" s="25">
        <f t="shared" ca="1" si="267"/>
        <v>3171629.1671920968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934561.85582005198</v>
      </c>
      <c r="R488" s="25">
        <f t="array" aca="1" ref="R488" ca="1">INDEX('Lorri 401b'!L:L,MATCH('Retirement Calculator'!A488,'Lorri 401b'!N:N,0),0)</f>
        <v>2220106.2874357612</v>
      </c>
      <c r="S488" s="25">
        <f t="shared" ca="1" si="267"/>
        <v>3154668.143255813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930025.25203227438</v>
      </c>
      <c r="R489" s="25">
        <f t="array" aca="1" ref="R489" ca="1">INDEX('Lorri 401b'!L:L,MATCH('Retirement Calculator'!A489,'Lorri 401b'!N:N,0),0)</f>
        <v>2207611.1963541871</v>
      </c>
      <c r="S489" s="25">
        <f t="shared" ca="1" si="267"/>
        <v>3137636.4483864615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925469.74572871439</v>
      </c>
      <c r="R490" s="25">
        <f t="array" aca="1" ref="R490" ca="1">INDEX('Lorri 401b'!L:L,MATCH('Retirement Calculator'!A490,'Lorri 401b'!N:N,0),0)</f>
        <v>2195064.0423931065</v>
      </c>
      <c r="S490" s="25">
        <f t="shared" ca="1" si="267"/>
        <v>3120533.7881218209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920895.25814888964</v>
      </c>
      <c r="R491" s="25">
        <f t="array" aca="1" ref="R491" ca="1">INDEX('Lorri 401b'!L:L,MATCH('Retirement Calculator'!A491,'Lorri 401b'!N:N,0),0)</f>
        <v>2182464.6086238548</v>
      </c>
      <c r="S491" s="25">
        <f t="shared" ca="1" si="267"/>
        <v>3103359.8667727443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916301.7102041489</v>
      </c>
      <c r="R492" s="25">
        <f t="array" aca="1" ref="R492" ca="1">INDEX('Lorri 401b'!L:L,MATCH('Retirement Calculator'!A492,'Lorri 401b'!N:N,0),0)</f>
        <v>2169812.6772138979</v>
      </c>
      <c r="S492" s="25">
        <f t="shared" ca="1" si="267"/>
        <v>3086114.3874180466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911689.02247630514</v>
      </c>
      <c r="R493" s="25">
        <f t="array" aca="1" ref="R493" ca="1">INDEX('Lorri 401b'!L:L,MATCH('Retirement Calculator'!A493,'Lorri 401b'!N:N,0),0)</f>
        <v>2157108.0294230664</v>
      </c>
      <c r="S493" s="25">
        <f t="shared" ca="1" si="267"/>
        <v>3068797.0518993717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907057.11521626194</v>
      </c>
      <c r="R494" s="25">
        <f t="array" aca="1" ref="R494" ca="1">INDEX('Lorri 401b'!L:L,MATCH('Retirement Calculator'!A494,'Lorri 401b'!N:N,0),0)</f>
        <v>2144350.445599773</v>
      </c>
      <c r="S494" s="25">
        <f t="shared" ca="1" si="267"/>
        <v>3051407.5608160347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902405.90834263526</v>
      </c>
      <c r="R495" s="25">
        <f t="array" aca="1" ref="R495" ca="1">INDEX('Lorri 401b'!L:L,MATCH('Retirement Calculator'!A495,'Lorri 401b'!N:N,0),0)</f>
        <v>2131539.7051772159</v>
      </c>
      <c r="S495" s="25">
        <f t="shared" ca="1" si="267"/>
        <v>3033945.6135198511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897735.32144036843</v>
      </c>
      <c r="R496" s="25">
        <f t="array" aca="1" ref="R496" ca="1">INDEX('Lorri 401b'!L:L,MATCH('Retirement Calculator'!A496,'Lorri 401b'!N:N,0),0)</f>
        <v>2118675.5866695647</v>
      </c>
      <c r="S496" s="25">
        <f t="shared" ca="1" si="267"/>
        <v>3016410.9081099331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893045.27375934215</v>
      </c>
      <c r="R497" s="25">
        <f t="array" aca="1" ref="R497" ca="1">INDEX('Lorri 401b'!L:L,MATCH('Retirement Calculator'!A497,'Lorri 401b'!N:N,0),0)</f>
        <v>2105757.8676681318</v>
      </c>
      <c r="S497" s="25">
        <f t="shared" ca="1" si="267"/>
        <v>2998803.1414274741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888335.68421297835</v>
      </c>
      <c r="R498" s="25">
        <f t="array" aca="1" ref="R498" ca="1">INDEX('Lorri 401b'!L:L,MATCH('Retirement Calculator'!A498,'Lorri 401b'!N:N,0),0)</f>
        <v>2092786.3248375261</v>
      </c>
      <c r="S498" s="25">
        <f t="shared" ca="1" si="267"/>
        <v>2981122.0090505043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883606.47137683805</v>
      </c>
      <c r="R499" s="25">
        <f t="array" aca="1" ref="R499" ca="1">INDEX('Lorri 401b'!L:L,MATCH('Retirement Calculator'!A499,'Lorri 401b'!N:N,0),0)</f>
        <v>2079760.7339117927</v>
      </c>
      <c r="S499" s="25">
        <f t="shared" ca="1" si="267"/>
        <v>2963367.2052886309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878857.55348721379</v>
      </c>
      <c r="R500" s="25">
        <f t="array" aca="1" ref="R500" ca="1">INDEX('Lorri 401b'!L:L,MATCH('Retirement Calculator'!A500,'Lorri 401b'!N:N,0),0)</f>
        <v>2066680.8696905356</v>
      </c>
      <c r="S500" s="25">
        <f t="shared" ca="1" si="267"/>
        <v>2945538.4231777494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874088.84843971604</v>
      </c>
      <c r="R501" s="25">
        <f t="array" aca="1" ref="R501" ca="1">INDEX('Lorri 401b'!L:L,MATCH('Retirement Calculator'!A501,'Lorri 401b'!N:N,0),0)</f>
        <v>2053546.5060350231</v>
      </c>
      <c r="S501" s="25">
        <f t="shared" ca="1" si="267"/>
        <v>2927635.3544747392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869300.27378785377</v>
      </c>
      <c r="R502" s="25">
        <f t="array" aca="1" ref="R502" ca="1">INDEX('Lorri 401b'!L:L,MATCH('Retirement Calculator'!A502,'Lorri 401b'!N:N,0),0)</f>
        <v>2040357.4158642795</v>
      </c>
      <c r="S502" s="25">
        <f t="shared" ca="1" si="267"/>
        <v>2909657.6896521333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864491.74674160872</v>
      </c>
      <c r="R503" s="25">
        <f t="array" aca="1" ref="R503" ca="1">INDEX('Lorri 401b'!L:L,MATCH('Retirement Calculator'!A503,'Lorri 401b'!N:N,0),0)</f>
        <v>2027113.3711511577</v>
      </c>
      <c r="S503" s="25">
        <f t="shared" ca="1" si="267"/>
        <v>2891605.1178927664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859663.1841660043</v>
      </c>
      <c r="R504" s="25">
        <f t="array" aca="1" ref="R504" ca="1">INDEX('Lorri 401b'!L:L,MATCH('Retirement Calculator'!A504,'Lorri 401b'!N:N,0),0)</f>
        <v>2013814.1429183979</v>
      </c>
      <c r="S504" s="25">
        <f t="shared" ca="1" si="267"/>
        <v>2873477.3270844021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854814.50257966819</v>
      </c>
      <c r="R505" s="25">
        <f t="array" aca="1" ref="R505" ca="1">INDEX('Lorri 401b'!L:L,MATCH('Retirement Calculator'!A505,'Lorri 401b'!N:N,0),0)</f>
        <v>2000459.5012346683</v>
      </c>
      <c r="S505" s="25">
        <f t="shared" ca="1" si="267"/>
        <v>2855274.0038143364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849945.61815338908</v>
      </c>
      <c r="R506" s="25">
        <f t="array" aca="1" ref="R506" ca="1">INDEX('Lorri 401b'!L:L,MATCH('Retirement Calculator'!A506,'Lorri 401b'!N:N,0),0)</f>
        <v>1987049.2152105898</v>
      </c>
      <c r="S506" s="25">
        <f t="shared" ca="1" si="267"/>
        <v>2836994.8333639791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845056.44670866709</v>
      </c>
      <c r="R507" s="25">
        <f t="array" aca="1" ref="R507" ca="1">INDEX('Lorri 401b'!L:L,MATCH('Retirement Calculator'!A507,'Lorri 401b'!N:N,0),0)</f>
        <v>1973583.0529947444</v>
      </c>
      <c r="S507" s="25">
        <f t="shared" ca="1" si="267"/>
        <v>2818639.4997034115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840146.90371625882</v>
      </c>
      <c r="R508" s="25">
        <f t="array" aca="1" ref="R508" ca="1">INDEX('Lorri 401b'!L:L,MATCH('Retirement Calculator'!A508,'Lorri 401b'!N:N,0),0)</f>
        <v>1960060.7817696661</v>
      </c>
      <c r="S508" s="25">
        <f t="shared" ca="1" si="267"/>
        <v>2800207.6854859251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835216.9042947155</v>
      </c>
      <c r="R509" s="25">
        <f t="array" aca="1" ref="R509" ca="1">INDEX('Lorri 401b'!L:L,MATCH('Retirement Calculator'!A509,'Lorri 401b'!N:N,0),0)</f>
        <v>1946482.1677478168</v>
      </c>
      <c r="S509" s="25">
        <f t="shared" ca="1" si="267"/>
        <v>2781699.0720425323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830266.36320891569</v>
      </c>
      <c r="R510" s="25">
        <f t="array" aca="1" ref="R510" ca="1">INDEX('Lorri 401b'!L:L,MATCH('Retirement Calculator'!A510,'Lorri 401b'!N:N,0),0)</f>
        <v>1932846.9761675431</v>
      </c>
      <c r="S510" s="25">
        <f t="shared" ca="1" si="267"/>
        <v>2763113.3393764589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825295.19486859173</v>
      </c>
      <c r="R511" s="25">
        <f t="array" aca="1" ref="R511" ca="1">INDEX('Lorri 401b'!L:L,MATCH('Retirement Calculator'!A511,'Lorri 401b'!N:N,0),0)</f>
        <v>1919154.9712890182</v>
      </c>
      <c r="S511" s="25">
        <f t="shared" ca="1" si="267"/>
        <v>2744450.1661576098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820303.31332684972</v>
      </c>
      <c r="R512" s="25">
        <f t="array" aca="1" ref="R512" ca="1">INDEX('Lorri 401b'!L:L,MATCH('Retirement Calculator'!A512,'Lorri 401b'!N:N,0),0)</f>
        <v>1905405.9163901662</v>
      </c>
      <c r="S512" s="25">
        <f t="shared" ca="1" si="267"/>
        <v>2725709.2297170158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815290.63227868383</v>
      </c>
      <c r="R513" s="25">
        <f t="array" aca="1" ref="R513" ca="1">INDEX('Lorri 401b'!L:L,MATCH('Retirement Calculator'!A513,'Lorri 401b'!N:N,0),0)</f>
        <v>1891599.5737625689</v>
      </c>
      <c r="S513" s="25">
        <f t="shared" ca="1" si="267"/>
        <v>2706890.2060412527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810257.06505948387</v>
      </c>
      <c r="R514" s="25">
        <f t="array" aca="1" ref="R514" ca="1">INDEX('Lorri 401b'!L:L,MATCH('Retirement Calculator'!A514,'Lorri 401b'!N:N,0),0)</f>
        <v>1877735.7047073566</v>
      </c>
      <c r="S514" s="25">
        <f t="shared" ca="1" si="267"/>
        <v>2687992.7697668406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805202.52464353724</v>
      </c>
      <c r="R515" s="25">
        <f t="array" aca="1" ref="R515" ca="1">INDEX('Lorri 401b'!L:L,MATCH('Retirement Calculator'!A515,'Lorri 401b'!N:N,0),0)</f>
        <v>1863814.069531081</v>
      </c>
      <c r="S515" s="25">
        <f t="shared" ca="1" si="267"/>
        <v>2669016.5941746184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800126.92364252417</v>
      </c>
      <c r="R516" s="25">
        <f t="array" aca="1" ref="R516" ca="1">INDEX('Lorri 401b'!L:L,MATCH('Retirement Calculator'!A516,'Lorri 401b'!N:N,0),0)</f>
        <v>1849834.427541571</v>
      </c>
      <c r="S516" s="25">
        <f t="shared" ca="1" si="267"/>
        <v>2649961.3511840953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795030.17430400697</v>
      </c>
      <c r="R517" s="25">
        <f t="array" aca="1" ref="R517" ca="1">INDEX('Lorri 401b'!L:L,MATCH('Retirement Calculator'!A517,'Lorri 401b'!N:N,0),0)</f>
        <v>1835796.5370437712</v>
      </c>
      <c r="S517" s="25">
        <f t="shared" ca="1" si="267"/>
        <v>2630826.7113477783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789912.18850991258</v>
      </c>
      <c r="R518" s="25">
        <f t="array" aca="1" ref="R518" ca="1">INDEX('Lorri 401b'!L:L,MATCH('Retirement Calculator'!A518,'Lorri 401b'!N:N,0),0)</f>
        <v>1821700.1553355639</v>
      </c>
      <c r="S518" s="25">
        <f t="shared" ca="1" si="267"/>
        <v>2611612.3438454764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784772.87777500949</v>
      </c>
      <c r="R519" s="25">
        <f t="array" aca="1" ref="R519" ca="1">INDEX('Lorri 401b'!L:L,MATCH('Retirement Calculator'!A519,'Lorri 401b'!N:N,0),0)</f>
        <v>1807545.0387035725</v>
      </c>
      <c r="S519" s="25">
        <f t="shared" ca="1" si="267"/>
        <v>2592317.9164785817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779612.15324537759</v>
      </c>
      <c r="R520" s="25">
        <f t="array" aca="1" ref="R520" ca="1">INDEX('Lorri 401b'!L:L,MATCH('Retirement Calculator'!A520,'Lorri 401b'!N:N,0),0)</f>
        <v>1793330.9424189478</v>
      </c>
      <c r="S520" s="25">
        <f t="shared" ca="1" si="267"/>
        <v>2572943.0956643252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774429.92569687217</v>
      </c>
      <c r="R521" s="25">
        <f t="array" aca="1" ref="R521" ca="1">INDEX('Lorri 401b'!L:L,MATCH('Retirement Calculator'!A521,'Lorri 401b'!N:N,0),0)</f>
        <v>1779057.6207331372</v>
      </c>
      <c r="S521" s="25">
        <f t="shared" ref="S521:S775" ca="1" si="527">SUM(Q521:R521)</f>
        <v>2553487.5464300094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769226.10553358134</v>
      </c>
      <c r="R522" s="25">
        <f t="array" aca="1" ref="R522" ca="1">INDEX('Lorri 401b'!L:L,MATCH('Retirement Calculator'!A522,'Lorri 401b'!N:N,0),0)</f>
        <v>1764724.8268736356</v>
      </c>
      <c r="S522" s="25">
        <f t="shared" ca="1" si="527"/>
        <v>2533950.9324072171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764000.60278627684</v>
      </c>
      <c r="R523" s="25">
        <f t="array" aca="1" ref="R523" ca="1">INDEX('Lorri 401b'!L:L,MATCH('Retirement Calculator'!A523,'Lorri 401b'!N:N,0),0)</f>
        <v>1750332.3130397196</v>
      </c>
      <c r="S523" s="25">
        <f t="shared" ca="1" si="527"/>
        <v>2514332.9158259965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758753.32711085852</v>
      </c>
      <c r="R524" s="25">
        <f t="array" aca="1" ref="R524" ca="1">INDEX('Lorri 401b'!L:L,MATCH('Retirement Calculator'!A524,'Lorri 401b'!N:N,0),0)</f>
        <v>1735879.8303981621</v>
      </c>
      <c r="S524" s="25">
        <f t="shared" ca="1" si="527"/>
        <v>2494633.1575090205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753484.18778679264</v>
      </c>
      <c r="R525" s="25">
        <f t="array" aca="1" ref="R525" ca="1">INDEX('Lorri 401b'!L:L,MATCH('Retirement Calculator'!A525,'Lorri 401b'!N:N,0),0)</f>
        <v>1721367.1290789316</v>
      </c>
      <c r="S525" s="25">
        <f t="shared" ca="1" si="527"/>
        <v>2474851.3168657245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748193.09371554316</v>
      </c>
      <c r="R526" s="25">
        <f t="array" aca="1" ref="R526" ca="1">INDEX('Lorri 401b'!L:L,MATCH('Retirement Calculator'!A526,'Lorri 401b'!N:N,0),0)</f>
        <v>1706793.958170871</v>
      </c>
      <c r="S526" s="25">
        <f t="shared" ca="1" si="527"/>
        <v>2454987.0518864142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742879.95341899677</v>
      </c>
      <c r="R527" s="25">
        <f t="array" aca="1" ref="R527" ca="1">INDEX('Lorri 401b'!L:L,MATCH('Retirement Calculator'!A527,'Lorri 401b'!N:N,0),0)</f>
        <v>1692160.06571736</v>
      </c>
      <c r="S527" s="25">
        <f t="shared" ca="1" si="527"/>
        <v>2435040.0191363567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737544.67503788148</v>
      </c>
      <c r="R528" s="25">
        <f t="array" aca="1" ref="R528" ca="1">INDEX('Lorri 401b'!L:L,MATCH('Retirement Calculator'!A528,'Lorri 401b'!N:N,0),0)</f>
        <v>1677465.1987119594</v>
      </c>
      <c r="S528" s="25">
        <f t="shared" ca="1" si="527"/>
        <v>2415009.873749841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732187.16633017827</v>
      </c>
      <c r="R529" s="25">
        <f t="array" aca="1" ref="R529" ca="1">INDEX('Lorri 401b'!L:L,MATCH('Retirement Calculator'!A529,'Lorri 401b'!N:N,0),0)</f>
        <v>1662709.1030940362</v>
      </c>
      <c r="S529" s="25">
        <f t="shared" ca="1" si="527"/>
        <v>2394896.2694242145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726807.3346695262</v>
      </c>
      <c r="R530" s="25">
        <f t="array" aca="1" ref="R530" ca="1">INDEX('Lorri 401b'!L:L,MATCH('Retirement Calculator'!A530,'Lorri 401b'!N:N,0),0)</f>
        <v>1647891.5237443717</v>
      </c>
      <c r="S530" s="25">
        <f t="shared" ca="1" si="527"/>
        <v>2374698.8584138979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721405.08704362146</v>
      </c>
      <c r="R531" s="25">
        <f t="array" aca="1" ref="R531" ca="1">INDEX('Lorri 401b'!L:L,MATCH('Retirement Calculator'!A531,'Lorri 401b'!N:N,0),0)</f>
        <v>1633012.2044807503</v>
      </c>
      <c r="S531" s="25">
        <f t="shared" ca="1" si="527"/>
        <v>2354417.2915243716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715980.33005260874</v>
      </c>
      <c r="R532" s="25">
        <f t="array" aca="1" ref="R532" ca="1">INDEX('Lorri 401b'!L:L,MATCH('Retirement Calculator'!A532,'Lorri 401b'!N:N,0),0)</f>
        <v>1618070.8880535304</v>
      </c>
      <c r="S532" s="25">
        <f t="shared" ca="1" si="527"/>
        <v>2334051.218106139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710532.96990746679</v>
      </c>
      <c r="R533" s="25">
        <f t="array" aca="1" ref="R533" ca="1">INDEX('Lorri 401b'!L:L,MATCH('Retirement Calculator'!A533,'Lorri 401b'!N:N,0),0)</f>
        <v>1603067.3161411972</v>
      </c>
      <c r="S533" s="25">
        <f t="shared" ca="1" si="527"/>
        <v>2313600.2860486638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705062.91242838674</v>
      </c>
      <c r="R534" s="25">
        <f t="array" aca="1" ref="R534" ca="1">INDEX('Lorri 401b'!L:L,MATCH('Retirement Calculator'!A534,'Lorri 401b'!N:N,0),0)</f>
        <v>1588001.229345896</v>
      </c>
      <c r="S534" s="25">
        <f t="shared" ca="1" si="527"/>
        <v>2293064.1417742828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699570.06304314395</v>
      </c>
      <c r="R535" s="25">
        <f t="array" aca="1" ref="R535" ca="1">INDEX('Lorri 401b'!L:L,MATCH('Retirement Calculator'!A535,'Lorri 401b'!N:N,0),0)</f>
        <v>1572872.3671889477</v>
      </c>
      <c r="S535" s="25">
        <f t="shared" ca="1" si="527"/>
        <v>2272442.4302320918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694054.32678546256</v>
      </c>
      <c r="R536" s="25">
        <f t="array" aca="1" ref="R536" ca="1">INDEX('Lorri 401b'!L:L,MATCH('Retirement Calculator'!A536,'Lorri 401b'!N:N,0),0)</f>
        <v>1557680.4681063455</v>
      </c>
      <c r="S536" s="25">
        <f t="shared" ca="1" si="527"/>
        <v>2251734.7948918082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688515.60829337419</v>
      </c>
      <c r="R537" s="25">
        <f t="array" aca="1" ref="R537" ca="1">INDEX('Lorri 401b'!L:L,MATCH('Retirement Calculator'!A537,'Lorri 401b'!N:N,0),0)</f>
        <v>1542425.2694442323</v>
      </c>
      <c r="S537" s="25">
        <f t="shared" ca="1" si="527"/>
        <v>2230940.8777376064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682953.81180756877</v>
      </c>
      <c r="R538" s="25">
        <f t="array" aca="1" ref="R538" ca="1">INDEX('Lorri 401b'!L:L,MATCH('Retirement Calculator'!A538,'Lorri 401b'!N:N,0),0)</f>
        <v>1527106.5074543604</v>
      </c>
      <c r="S538" s="25">
        <f t="shared" ca="1" si="527"/>
        <v>2210060.319261929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677368.84116973926</v>
      </c>
      <c r="R539" s="25">
        <f t="array" aca="1" ref="R539" ca="1">INDEX('Lorri 401b'!L:L,MATCH('Retirement Calculator'!A539,'Lorri 401b'!N:N,0),0)</f>
        <v>1511723.9172895306</v>
      </c>
      <c r="S539" s="25">
        <f t="shared" ca="1" si="527"/>
        <v>2189092.75845927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671760.59982091875</v>
      </c>
      <c r="R540" s="25">
        <f t="array" aca="1" ref="R540" ca="1">INDEX('Lorri 401b'!L:L,MATCH('Retirement Calculator'!A540,'Lorri 401b'!N:N,0),0)</f>
        <v>1496277.232999014</v>
      </c>
      <c r="S540" s="25">
        <f t="shared" ca="1" si="527"/>
        <v>2168037.8328199326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666128.99079981144</v>
      </c>
      <c r="R541" s="25">
        <f t="array" aca="1" ref="R541" ca="1">INDEX('Lorri 401b'!L:L,MATCH('Retirement Calculator'!A541,'Lorri 401b'!N:N,0),0)</f>
        <v>1480766.1875239536</v>
      </c>
      <c r="S541" s="25">
        <f t="shared" ca="1" si="527"/>
        <v>2146895.1783237653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660473.91674111621</v>
      </c>
      <c r="R542" s="25">
        <f t="array" aca="1" ref="R542" ca="1">INDEX('Lorri 401b'!L:L,MATCH('Retirement Calculator'!A542,'Lorri 401b'!N:N,0),0)</f>
        <v>1465190.5126927472</v>
      </c>
      <c r="S542" s="25">
        <f t="shared" ca="1" si="527"/>
        <v>2125664.4294338636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654795.27987384307</v>
      </c>
      <c r="R543" s="25">
        <f t="array" aca="1" ref="R543" ca="1">INDEX('Lorri 401b'!L:L,MATCH('Retirement Calculator'!A543,'Lorri 401b'!N:N,0),0)</f>
        <v>1449549.9392164107</v>
      </c>
      <c r="S543" s="25">
        <f t="shared" ca="1" si="527"/>
        <v>2104345.219090254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649092.98201962304</v>
      </c>
      <c r="R544" s="25">
        <f t="array" aca="1" ref="R544" ca="1">INDEX('Lorri 401b'!L:L,MATCH('Retirement Calculator'!A544,'Lorri 401b'!N:N,0),0)</f>
        <v>1433844.1966839228</v>
      </c>
      <c r="S544" s="25">
        <f t="shared" ca="1" si="527"/>
        <v>2082937.1787035458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643366.92459101032</v>
      </c>
      <c r="R545" s="25">
        <f t="array" aca="1" ref="R545" ca="1">INDEX('Lorri 401b'!L:L,MATCH('Retirement Calculator'!A545,'Lorri 401b'!N:N,0),0)</f>
        <v>1418073.0135575496</v>
      </c>
      <c r="S545" s="25">
        <f t="shared" ca="1" si="527"/>
        <v>2061439.93814856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637617.00858977844</v>
      </c>
      <c r="R546" s="25">
        <f t="array" aca="1" ref="R546" ca="1">INDEX('Lorri 401b'!L:L,MATCH('Retirement Calculator'!A546,'Lorri 401b'!N:N,0),0)</f>
        <v>1402236.1171681497</v>
      </c>
      <c r="S546" s="25">
        <f t="shared" ca="1" si="527"/>
        <v>2039853.125757928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631843.13460520806</v>
      </c>
      <c r="R547" s="25">
        <f t="array" aca="1" ref="R547" ca="1">INDEX('Lorri 401b'!L:L,MATCH('Retirement Calculator'!A547,'Lorri 401b'!N:N,0),0)</f>
        <v>1386333.2337104606</v>
      </c>
      <c r="S547" s="25">
        <f t="shared" ca="1" si="527"/>
        <v>2018176.3683156688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626045.20281236863</v>
      </c>
      <c r="R548" s="25">
        <f t="array" aca="1" ref="R548" ca="1">INDEX('Lorri 401b'!L:L,MATCH('Retirement Calculator'!A548,'Lorri 401b'!N:N,0),0)</f>
        <v>1370364.0882383646</v>
      </c>
      <c r="S548" s="25">
        <f t="shared" ca="1" si="527"/>
        <v>1996409.2910507331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620223.11297039245</v>
      </c>
      <c r="R549" s="25">
        <f t="array" aca="1" ref="R549" ca="1">INDEX('Lorri 401b'!L:L,MATCH('Retirement Calculator'!A549,'Lorri 401b'!N:N,0),0)</f>
        <v>1354328.4046601348</v>
      </c>
      <c r="S549" s="25">
        <f t="shared" ca="1" si="527"/>
        <v>1974551.5176305273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614376.76442074135</v>
      </c>
      <c r="R550" s="25">
        <f t="array" aca="1" ref="R550" ca="1">INDEX('Lorri 401b'!L:L,MATCH('Retirement Calculator'!A550,'Lorri 401b'!N:N,0),0)</f>
        <v>1338225.9057336624</v>
      </c>
      <c r="S550" s="25">
        <f t="shared" ca="1" si="527"/>
        <v>1952602.6701544039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608506.05608546664</v>
      </c>
      <c r="R551" s="25">
        <f t="array" aca="1" ref="R551" ca="1">INDEX('Lorri 401b'!L:L,MATCH('Retirement Calculator'!A551,'Lorri 401b'!N:N,0),0)</f>
        <v>1322056.3130616632</v>
      </c>
      <c r="S551" s="25">
        <f t="shared" ca="1" si="527"/>
        <v>1930562.3691471298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602610.88646546169</v>
      </c>
      <c r="R552" s="25">
        <f t="array" aca="1" ref="R552" ca="1">INDEX('Lorri 401b'!L:L,MATCH('Retirement Calculator'!A552,'Lorri 401b'!N:N,0),0)</f>
        <v>1305819.3470868638</v>
      </c>
      <c r="S552" s="25">
        <f t="shared" ca="1" si="527"/>
        <v>1908430.2335523255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596691.15363870666</v>
      </c>
      <c r="R553" s="25">
        <f t="array" aca="1" ref="R553" ca="1">INDEX('Lorri 401b'!L:L,MATCH('Retirement Calculator'!A553,'Lorri 401b'!N:N,0),0)</f>
        <v>1289514.7270871694</v>
      </c>
      <c r="S553" s="25">
        <f t="shared" ca="1" si="527"/>
        <v>1886205.880725876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590746.75525850686</v>
      </c>
      <c r="R554" s="25">
        <f t="array" aca="1" ref="R554" ca="1">INDEX('Lorri 401b'!L:L,MATCH('Retirement Calculator'!A554,'Lorri 401b'!N:N,0),0)</f>
        <v>1273142.1711708098</v>
      </c>
      <c r="S554" s="25">
        <f t="shared" ca="1" si="527"/>
        <v>1863888.9264293166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584777.58855172293</v>
      </c>
      <c r="R555" s="25">
        <f t="array" aca="1" ref="R555" ca="1">INDEX('Lorri 401b'!L:L,MATCH('Retirement Calculator'!A555,'Lorri 401b'!N:N,0),0)</f>
        <v>1256701.3962714651</v>
      </c>
      <c r="S555" s="25">
        <f t="shared" ca="1" si="527"/>
        <v>1841478.984823188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578783.55031699396</v>
      </c>
      <c r="R556" s="25">
        <f t="array" aca="1" ref="R556" ca="1">INDEX('Lorri 401b'!L:L,MATCH('Retirement Calculator'!A556,'Lorri 401b'!N:N,0),0)</f>
        <v>1240192.1181433734</v>
      </c>
      <c r="S556" s="25">
        <f t="shared" ca="1" si="527"/>
        <v>1818975.6684603672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572764.53692295367</v>
      </c>
      <c r="R557" s="25">
        <f t="array" aca="1" ref="R557" ca="1">INDEX('Lorri 401b'!L:L,MATCH('Retirement Calculator'!A557,'Lorri 401b'!N:N,0),0)</f>
        <v>1223614.0513564146</v>
      </c>
      <c r="S557" s="25">
        <f t="shared" ca="1" si="527"/>
        <v>1796378.5882793684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566720.44430643821</v>
      </c>
      <c r="R558" s="25">
        <f t="array" aca="1" ref="R558" ca="1">INDEX('Lorri 401b'!L:L,MATCH('Retirement Calculator'!A558,'Lorri 401b'!N:N,0),0)</f>
        <v>1206966.9092911766</v>
      </c>
      <c r="S558" s="25">
        <f t="shared" ca="1" si="527"/>
        <v>1773687.3535976149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560651.16797068727</v>
      </c>
      <c r="R559" s="25">
        <f t="array" aca="1" ref="R559" ca="1">INDEX('Lorri 401b'!L:L,MATCH('Retirement Calculator'!A559,'Lorri 401b'!N:N,0),0)</f>
        <v>1190250.4041340002</v>
      </c>
      <c r="S559" s="25">
        <f t="shared" ca="1" si="527"/>
        <v>1750901.5721046873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554556.60298353736</v>
      </c>
      <c r="R560" s="25">
        <f t="array" aca="1" ref="R560" ca="1">INDEX('Lorri 401b'!L:L,MATCH('Retirement Calculator'!A560,'Lorri 401b'!N:N,0),0)</f>
        <v>1173464.2468720023</v>
      </c>
      <c r="S560" s="25">
        <f t="shared" ca="1" si="527"/>
        <v>1728020.8498555396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548436.6439756077</v>
      </c>
      <c r="R561" s="25">
        <f t="array" aca="1" ref="R561" ca="1">INDEX('Lorri 401b'!L:L,MATCH('Retirement Calculator'!A561,'Lorri 401b'!N:N,0),0)</f>
        <v>1156608.1472880794</v>
      </c>
      <c r="S561" s="25">
        <f t="shared" ca="1" si="527"/>
        <v>1705044.791263687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542291.18513847829</v>
      </c>
      <c r="R562" s="25">
        <f t="array" aca="1" ref="R562" ca="1">INDEX('Lorri 401b'!L:L,MATCH('Retirement Calculator'!A562,'Lorri 401b'!N:N,0),0)</f>
        <v>1139681.81395589</v>
      </c>
      <c r="S562" s="25">
        <f t="shared" ca="1" si="527"/>
        <v>1681972.9990943684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536120.12022286083</v>
      </c>
      <c r="R563" s="25">
        <f t="array" aca="1" ref="R563" ca="1">INDEX('Lorri 401b'!L:L,MATCH('Retirement Calculator'!A563,'Lorri 401b'!N:N,0),0)</f>
        <v>1122684.9542348166</v>
      </c>
      <c r="S563" s="25">
        <f t="shared" ca="1" si="527"/>
        <v>1658805.0744576775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529923.34253676166</v>
      </c>
      <c r="R564" s="25">
        <f t="array" aca="1" ref="R564" ca="1">INDEX('Lorri 401b'!L:L,MATCH('Retirement Calculator'!A564,'Lorri 401b'!N:N,0),0)</f>
        <v>1105617.2742649054</v>
      </c>
      <c r="S564" s="25">
        <f t="shared" ca="1" si="527"/>
        <v>1635540.616801667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523700.74494363705</v>
      </c>
      <c r="R565" s="25">
        <f t="array" aca="1" ref="R565" ca="1">INDEX('Lorri 401b'!L:L,MATCH('Retirement Calculator'!A565,'Lorri 401b'!N:N,0),0)</f>
        <v>1088478.4789617863</v>
      </c>
      <c r="S565" s="25">
        <f t="shared" ca="1" si="527"/>
        <v>1612179.2239054232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517452.21986054111</v>
      </c>
      <c r="R566" s="25">
        <f t="array" aca="1" ref="R566" ca="1">INDEX('Lorri 401b'!L:L,MATCH('Retirement Calculator'!A566,'Lorri 401b'!N:N,0),0)</f>
        <v>1071268.2720115709</v>
      </c>
      <c r="S566" s="25">
        <f t="shared" ca="1" si="527"/>
        <v>1588720.491872112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511177.65925626562</v>
      </c>
      <c r="R567" s="25">
        <f t="array" aca="1" ref="R567" ca="1">INDEX('Lorri 401b'!L:L,MATCH('Retirement Calculator'!A567,'Lorri 401b'!N:N,0),0)</f>
        <v>1053986.3558657295</v>
      </c>
      <c r="S567" s="25">
        <f t="shared" ca="1" si="527"/>
        <v>1565164.015121995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504876.95464947226</v>
      </c>
      <c r="R568" s="25">
        <f t="array" aca="1" ref="R568" ca="1">INDEX('Lorri 401b'!L:L,MATCH('Retirement Calculator'!A568,'Lorri 401b'!N:N,0),0)</f>
        <v>1036632.4317359471</v>
      </c>
      <c r="S568" s="25">
        <f t="shared" ca="1" si="527"/>
        <v>1541509.3863854194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498549.99710681732</v>
      </c>
      <c r="R569" s="25">
        <f t="array" aca="1" ref="R569" ca="1">INDEX('Lorri 401b'!L:L,MATCH('Retirement Calculator'!A569,'Lorri 401b'!N:N,0),0)</f>
        <v>1019206.1995889575</v>
      </c>
      <c r="S569" s="25">
        <f t="shared" ca="1" si="527"/>
        <v>1517756.1966957748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492196.67724106798</v>
      </c>
      <c r="R570" s="25">
        <f t="array" aca="1" ref="R570" ca="1">INDEX('Lorri 401b'!L:L,MATCH('Retirement Calculator'!A570,'Lorri 401b'!N:N,0),0)</f>
        <v>1001707.3581413552</v>
      </c>
      <c r="S570" s="25">
        <f t="shared" ca="1" si="527"/>
        <v>1493904.0353824231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485816.88520921132</v>
      </c>
      <c r="R571" s="25">
        <f t="array" aca="1" ref="R571" ca="1">INDEX('Lorri 401b'!L:L,MATCH('Retirement Calculator'!A571,'Lorri 401b'!N:N,0),0)</f>
        <v>984135.60485438793</v>
      </c>
      <c r="S571" s="25">
        <f t="shared" ca="1" si="527"/>
        <v>1469952.4900635993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479410.51071055525</v>
      </c>
      <c r="R572" s="25">
        <f t="array" aca="1" ref="R572" ca="1">INDEX('Lorri 401b'!L:L,MATCH('Retirement Calculator'!A572,'Lorri 401b'!N:N,0),0)</f>
        <v>966490.63592872501</v>
      </c>
      <c r="S572" s="25">
        <f t="shared" ca="1" si="527"/>
        <v>1445901.1466392803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472977.44298482145</v>
      </c>
      <c r="R573" s="25">
        <f t="array" aca="1" ref="R573" ca="1">INDEX('Lorri 401b'!L:L,MATCH('Retirement Calculator'!A573,'Lorri 401b'!N:N,0),0)</f>
        <v>948772.14629920525</v>
      </c>
      <c r="S573" s="25">
        <f t="shared" ca="1" si="527"/>
        <v>1421749.5892840268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466517.57081023045</v>
      </c>
      <c r="R574" s="25">
        <f t="array" aca="1" ref="R574" ca="1">INDEX('Lorri 401b'!L:L,MATCH('Retirement Calculator'!A574,'Lorri 401b'!N:N,0),0)</f>
        <v>930979.82962956233</v>
      </c>
      <c r="S574" s="25">
        <f t="shared" ca="1" si="527"/>
        <v>1397497.4004397928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460030.78250157862</v>
      </c>
      <c r="R575" s="25">
        <f t="array" aca="1" ref="R575" ca="1">INDEX('Lorri 401b'!L:L,MATCH('Retirement Calculator'!A575,'Lorri 401b'!N:N,0),0)</f>
        <v>913113.37830712926</v>
      </c>
      <c r="S575" s="25">
        <f t="shared" ca="1" si="527"/>
        <v>1373144.1608087078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453516.96590830741</v>
      </c>
      <c r="R576" s="25">
        <f t="array" aca="1" ref="R576" ca="1">INDEX('Lorri 401b'!L:L,MATCH('Retirement Calculator'!A576,'Lorri 401b'!N:N,0),0)</f>
        <v>895172.4834375194</v>
      </c>
      <c r="S576" s="25">
        <f t="shared" ca="1" si="527"/>
        <v>1348689.4493458269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446976.00841256423</v>
      </c>
      <c r="R577" s="25">
        <f t="array" aca="1" ref="R577" ca="1">INDEX('Lorri 401b'!L:L,MATCH('Retirement Calculator'!A577,'Lorri 401b'!N:N,0),0)</f>
        <v>877156.83483928628</v>
      </c>
      <c r="S577" s="25">
        <f t="shared" ca="1" si="527"/>
        <v>1324132.8432518505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440407.79692725546</v>
      </c>
      <c r="R578" s="25">
        <f t="array" aca="1" ref="R578" ca="1">INDEX('Lorri 401b'!L:L,MATCH('Retirement Calculator'!A578,'Lorri 401b'!N:N,0),0)</f>
        <v>859066.12103856041</v>
      </c>
      <c r="S578" s="25">
        <f t="shared" ca="1" si="527"/>
        <v>1299473.9179658159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433812.21789409127</v>
      </c>
      <c r="R579" s="25">
        <f t="array" aca="1" ref="R579" ca="1">INDEX('Lorri 401b'!L:L,MATCH('Retirement Calculator'!A579,'Lorri 401b'!N:N,0),0)</f>
        <v>840900.02926366497</v>
      </c>
      <c r="S579" s="25">
        <f t="shared" ca="1" si="527"/>
        <v>1274712.2471577562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427189.15728162223</v>
      </c>
      <c r="R580" s="25">
        <f t="array" aca="1" ref="R580" ca="1">INDEX('Lorri 401b'!L:L,MATCH('Retirement Calculator'!A580,'Lorri 401b'!N:N,0),0)</f>
        <v>822658.2454397073</v>
      </c>
      <c r="S580" s="25">
        <f t="shared" ca="1" si="527"/>
        <v>1249847.4027213296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420538.50058326789</v>
      </c>
      <c r="R581" s="25">
        <f t="array" aca="1" ref="R581" ca="1">INDEX('Lorri 401b'!L:L,MATCH('Retirement Calculator'!A581,'Lorri 401b'!N:N,0),0)</f>
        <v>804340.45418314985</v>
      </c>
      <c r="S581" s="25">
        <f t="shared" ca="1" si="527"/>
        <v>1224878.9547664179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413860.13281533704</v>
      </c>
      <c r="R582" s="25">
        <f t="array" aca="1" ref="R582" ca="1">INDEX('Lorri 401b'!L:L,MATCH('Retirement Calculator'!A582,'Lorri 401b'!N:N,0),0)</f>
        <v>785946.33879635669</v>
      </c>
      <c r="S582" s="25">
        <f t="shared" ca="1" si="527"/>
        <v>1199806.4716116937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407153.93851503986</v>
      </c>
      <c r="R583" s="25">
        <f t="array" aca="1" ref="R583" ca="1">INDEX('Lorri 401b'!L:L,MATCH('Retirement Calculator'!A583,'Lorri 401b'!N:N,0),0)</f>
        <v>767475.58126211853</v>
      </c>
      <c r="S583" s="25">
        <f t="shared" ca="1" si="527"/>
        <v>1174629.5197771583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400419.8017384914</v>
      </c>
      <c r="R584" s="25">
        <f t="array" aca="1" ref="R584" ca="1">INDEX('Lorri 401b'!L:L,MATCH('Retirement Calculator'!A584,'Lorri 401b'!N:N,0),0)</f>
        <v>748927.86223815451</v>
      </c>
      <c r="S584" s="25">
        <f t="shared" ca="1" si="527"/>
        <v>1149347.663976646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393657.60605870734</v>
      </c>
      <c r="R585" s="25">
        <f t="array" aca="1" ref="R585" ca="1">INDEX('Lorri 401b'!L:L,MATCH('Retirement Calculator'!A585,'Lorri 401b'!N:N,0),0)</f>
        <v>730302.86105159053</v>
      </c>
      <c r="S585" s="25">
        <f t="shared" ca="1" si="527"/>
        <v>1123960.4671102979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386867.23456359084</v>
      </c>
      <c r="R586" s="25">
        <f t="array" aca="1" ref="R586" ca="1">INDEX('Lorri 401b'!L:L,MATCH('Retirement Calculator'!A586,'Lorri 401b'!N:N,0),0)</f>
        <v>711600.25569341599</v>
      </c>
      <c r="S586" s="25">
        <f t="shared" ca="1" si="527"/>
        <v>1098467.4902570068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380048.56985391135</v>
      </c>
      <c r="R587" s="25">
        <f t="array" aca="1" ref="R587" ca="1">INDEX('Lorri 401b'!L:L,MATCH('Retirement Calculator'!A587,'Lorri 401b'!N:N,0),0)</f>
        <v>692819.7228129158</v>
      </c>
      <c r="S587" s="25">
        <f t="shared" ca="1" si="527"/>
        <v>1072868.2926668271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373201.49404127488</v>
      </c>
      <c r="R588" s="25">
        <f t="array" aca="1" ref="R588" ca="1">INDEX('Lorri 401b'!L:L,MATCH('Retirement Calculator'!A588,'Lorri 401b'!N:N,0),0)</f>
        <v>673960.93771208019</v>
      </c>
      <c r="S588" s="25">
        <f t="shared" ca="1" si="527"/>
        <v>1047162.4317533551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366325.88874608575</v>
      </c>
      <c r="R589" s="25">
        <f t="array" aca="1" ref="R589" ca="1">INDEX('Lorri 401b'!L:L,MATCH('Retirement Calculator'!A589,'Lorri 401b'!N:N,0),0)</f>
        <v>655023.57433999109</v>
      </c>
      <c r="S589" s="25">
        <f t="shared" ca="1" si="527"/>
        <v>1021349.4630860768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359421.63509549998</v>
      </c>
      <c r="R590" s="25">
        <f t="array" aca="1" ref="R590" ca="1">INDEX('Lorri 401b'!L:L,MATCH('Retirement Calculator'!A590,'Lorri 401b'!N:N,0),0)</f>
        <v>636007.30528718489</v>
      </c>
      <c r="S590" s="25">
        <f t="shared" ca="1" si="527"/>
        <v>995428.94038268481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352488.61372137011</v>
      </c>
      <c r="R591" s="25">
        <f t="array" aca="1" ref="R591" ca="1">INDEX('Lorri 401b'!L:L,MATCH('Retirement Calculator'!A591,'Lorri 401b'!N:N,0),0)</f>
        <v>616911.80177999195</v>
      </c>
      <c r="S591" s="25">
        <f t="shared" ca="1" si="527"/>
        <v>969400.41550136206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345526.70475818141</v>
      </c>
      <c r="R592" s="25">
        <f t="array" aca="1" ref="R592" ca="1">INDEX('Lorri 401b'!L:L,MATCH('Retirement Calculator'!A592,'Lorri 401b'!N:N,0),0)</f>
        <v>597736.73367485229</v>
      </c>
      <c r="S592" s="25">
        <f t="shared" ca="1" si="527"/>
        <v>943263.43843303365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338535.78784097941</v>
      </c>
      <c r="R593" s="25">
        <f t="array" aca="1" ref="R593" ca="1">INDEX('Lorri 401b'!L:L,MATCH('Retirement Calculator'!A593,'Lorri 401b'!N:N,0),0)</f>
        <v>578481.76945260807</v>
      </c>
      <c r="S593" s="25">
        <f t="shared" ca="1" si="527"/>
        <v>917017.55729358748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331515.74210328906</v>
      </c>
      <c r="R594" s="25">
        <f t="array" aca="1" ref="R594" ca="1">INDEX('Lorri 401b'!L:L,MATCH('Retirement Calculator'!A594,'Lorri 401b'!N:N,0),0)</f>
        <v>559146.57621277112</v>
      </c>
      <c r="S594" s="25">
        <f t="shared" ca="1" si="527"/>
        <v>890662.31831606012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324466.44617502502</v>
      </c>
      <c r="R595" s="25">
        <f t="array" aca="1" ref="R595" ca="1">INDEX('Lorri 401b'!L:L,MATCH('Retirement Calculator'!A595,'Lorri 401b'!N:N,0),0)</f>
        <v>539730.8196677682</v>
      </c>
      <c r="S595" s="25">
        <f t="shared" ca="1" si="527"/>
        <v>864197.26584279328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317387.77818039322</v>
      </c>
      <c r="R596" s="25">
        <f t="array" aca="1" ref="R596" ca="1">INDEX('Lorri 401b'!L:L,MATCH('Retirement Calculator'!A596,'Lorri 401b'!N:N,0),0)</f>
        <v>520234.16413716105</v>
      </c>
      <c r="S596" s="25">
        <f t="shared" ca="1" si="527"/>
        <v>837621.94231755426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310279.61573578377</v>
      </c>
      <c r="R597" s="25">
        <f t="array" aca="1" ref="R597" ca="1">INDEX('Lorri 401b'!L:L,MATCH('Retirement Calculator'!A597,'Lorri 401b'!N:N,0),0)</f>
        <v>500656.27254184301</v>
      </c>
      <c r="S597" s="25">
        <f t="shared" ca="1" si="527"/>
        <v>810935.88827762683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303141.83594765508</v>
      </c>
      <c r="R598" s="25">
        <f t="array" aca="1" ref="R598" ca="1">INDEX('Lorri 401b'!L:L,MATCH('Retirement Calculator'!A598,'Lorri 401b'!N:N,0),0)</f>
        <v>480996.80639821116</v>
      </c>
      <c r="S598" s="25">
        <f t="shared" ca="1" si="527"/>
        <v>784138.64234586619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295974.31541040924</v>
      </c>
      <c r="R599" s="25">
        <f t="array" aca="1" ref="R599" ca="1">INDEX('Lorri 401b'!L:L,MATCH('Retirement Calculator'!A599,'Lorri 401b'!N:N,0),0)</f>
        <v>461255.42581231421</v>
      </c>
      <c r="S599" s="25">
        <f t="shared" ca="1" si="527"/>
        <v>757229.74122272339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288776.93020425818</v>
      </c>
      <c r="R600" s="25">
        <f t="array" aca="1" ref="R600" ca="1">INDEX('Lorri 401b'!L:L,MATCH('Retirement Calculator'!A600,'Lorri 401b'!N:N,0),0)</f>
        <v>441431.78947397601</v>
      </c>
      <c r="S600" s="25">
        <f t="shared" ca="1" si="527"/>
        <v>730208.71967823419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281549.55589308147</v>
      </c>
      <c r="R601" s="25">
        <f t="array" aca="1" ref="R601" ca="1">INDEX('Lorri 401b'!L:L,MATCH('Retirement Calculator'!A601,'Lorri 401b'!N:N,0),0)</f>
        <v>421525.55465089472</v>
      </c>
      <c r="S601" s="25">
        <f t="shared" ca="1" si="527"/>
        <v>703075.11054397619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274292.06752227485</v>
      </c>
      <c r="R602" s="25">
        <f t="array" aca="1" ref="R602" ca="1">INDEX('Lorri 401b'!L:L,MATCH('Retirement Calculator'!A602,'Lorri 401b'!N:N,0),0)</f>
        <v>401536.37718271726</v>
      </c>
      <c r="S602" s="25">
        <f t="shared" ca="1" si="527"/>
        <v>675828.44470499211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267004.33961658989</v>
      </c>
      <c r="R603" s="25">
        <f t="array" aca="1" ref="R603" ca="1">INDEX('Lorri 401b'!L:L,MATCH('Retirement Calculator'!A603,'Lorri 401b'!N:N,0),0)</f>
        <v>381463.91147508903</v>
      </c>
      <c r="S603" s="25">
        <f t="shared" ca="1" si="527"/>
        <v>648468.25109167886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259686.24617796458</v>
      </c>
      <c r="R604" s="25">
        <f t="array" aca="1" ref="R604" ca="1">INDEX('Lorri 401b'!L:L,MATCH('Retirement Calculator'!A604,'Lorri 401b'!N:N,0),0)</f>
        <v>361307.81049367902</v>
      </c>
      <c r="S604" s="25">
        <f t="shared" ca="1" si="527"/>
        <v>620994.05667164363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252337.66068334499</v>
      </c>
      <c r="R605" s="25">
        <f t="array" aca="1" ref="R605" ca="1">INDEX('Lorri 401b'!L:L,MATCH('Retirement Calculator'!A605,'Lorri 401b'!N:N,0),0)</f>
        <v>341067.72575817979</v>
      </c>
      <c r="S605" s="25">
        <f t="shared" ca="1" si="527"/>
        <v>593405.38644152484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244958.45608249784</v>
      </c>
      <c r="R606" s="25">
        <f t="array" aca="1" ref="R606" ca="1">INDEX('Lorri 401b'!L:L,MATCH('Retirement Calculator'!A606,'Lorri 401b'!N:N,0),0)</f>
        <v>320743.30733628268</v>
      </c>
      <c r="S606" s="25">
        <f t="shared" ca="1" si="527"/>
        <v>565701.76341878052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237548.50479581382</v>
      </c>
      <c r="R607" s="25">
        <f t="array" aca="1" ref="R607" ca="1">INDEX('Lorri 401b'!L:L,MATCH('Retirement Calculator'!A607,'Lorri 401b'!N:N,0),0)</f>
        <v>300334.20383762766</v>
      </c>
      <c r="S607" s="25">
        <f t="shared" ca="1" si="527"/>
        <v>537882.70863344148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230107.67871210194</v>
      </c>
      <c r="R608" s="25">
        <f t="array" aca="1" ref="R608" ca="1">INDEX('Lorri 401b'!L:L,MATCH('Retirement Calculator'!A608,'Lorri 401b'!N:N,0),0)</f>
        <v>279840.06240772823</v>
      </c>
      <c r="S608" s="25">
        <f t="shared" ca="1" si="527"/>
        <v>509947.74111983017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222635.8491863746</v>
      </c>
      <c r="R609" s="25">
        <f t="array" aca="1" ref="R609" ca="1">INDEX('Lorri 401b'!L:L,MATCH('Retirement Calculator'!A609,'Lorri 401b'!N:N,0),0)</f>
        <v>259260.52872187088</v>
      </c>
      <c r="S609" s="25">
        <f t="shared" ca="1" si="527"/>
        <v>481896.37790824549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215132.88703762338</v>
      </c>
      <c r="R610" s="25">
        <f t="array" aca="1" ref="R610" ca="1">INDEX('Lorri 401b'!L:L,MATCH('Retirement Calculator'!A610,'Lorri 401b'!N:N,0),0)</f>
        <v>238595.24697898913</v>
      </c>
      <c r="S610" s="25">
        <f t="shared" ca="1" si="527"/>
        <v>453728.13401661254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207598.66254658572</v>
      </c>
      <c r="R611" s="25">
        <f t="array" aca="1" ref="R611" ca="1">INDEX('Lorri 401b'!L:L,MATCH('Retirement Calculator'!A611,'Lorri 401b'!N:N,0),0)</f>
        <v>217843.85989551205</v>
      </c>
      <c r="S611" s="25">
        <f t="shared" ca="1" si="527"/>
        <v>425442.52244209778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200033.04545350207</v>
      </c>
      <c r="R612" s="25">
        <f t="array" aca="1" ref="R612" ca="1">INDEX('Lorri 401b'!L:L,MATCH('Retirement Calculator'!A612,'Lorri 401b'!N:N,0),0)</f>
        <v>197006.00869918716</v>
      </c>
      <c r="S612" s="25">
        <f t="shared" ca="1" si="527"/>
        <v>397039.05415268923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192435.90495586389</v>
      </c>
      <c r="R613" s="25">
        <f t="array" aca="1" ref="R613" ca="1">INDEX('Lorri 401b'!L:L,MATCH('Retirement Calculator'!A613,'Lorri 401b'!N:N,0),0)</f>
        <v>176081.33312287758</v>
      </c>
      <c r="S613" s="25">
        <f t="shared" ca="1" si="527"/>
        <v>368517.23807874147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184807.10970615223</v>
      </c>
      <c r="R614" s="25">
        <f t="array" aca="1" ref="R614" ca="1">INDEX('Lorri 401b'!L:L,MATCH('Retirement Calculator'!A614,'Lorri 401b'!N:N,0),0)</f>
        <v>155069.47139833338</v>
      </c>
      <c r="S614" s="25">
        <f t="shared" ca="1" si="527"/>
        <v>339876.58110448561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177146.52780956676</v>
      </c>
      <c r="R615" s="25">
        <f t="array" aca="1" ref="R615" ca="1">INDEX('Lorri 401b'!L:L,MATCH('Retirement Calculator'!A615,'Lorri 401b'!N:N,0),0)</f>
        <v>133970.06024993691</v>
      </c>
      <c r="S615" s="25">
        <f t="shared" ca="1" si="527"/>
        <v>311116.5880595037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169454.02682174553</v>
      </c>
      <c r="R616" s="25">
        <f t="array" aca="1" ref="R616" ca="1">INDEX('Lorri 401b'!L:L,MATCH('Retirement Calculator'!A616,'Lorri 401b'!N:N,0),0)</f>
        <v>112782.73488842211</v>
      </c>
      <c r="S616" s="25">
        <f t="shared" ca="1" si="527"/>
        <v>282236.76171016763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161729.47374647504</v>
      </c>
      <c r="R617" s="25">
        <f t="array" aca="1" ref="R617" ca="1">INDEX('Lorri 401b'!L:L,MATCH('Retirement Calculator'!A617,'Lorri 401b'!N:N,0),0)</f>
        <v>91507.129004567672</v>
      </c>
      <c r="S617" s="25">
        <f t="shared" ca="1" si="527"/>
        <v>253236.60275104269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153972.73503339093</v>
      </c>
      <c r="R618" s="25">
        <f t="array" aca="1" ref="R618" ca="1">INDEX('Lorri 401b'!L:L,MATCH('Retirement Calculator'!A618,'Lorri 401b'!N:N,0),0)</f>
        <v>70142.874762863838</v>
      </c>
      <c r="S618" s="25">
        <f t="shared" ca="1" si="527"/>
        <v>224115.60979625478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146183.67657566894</v>
      </c>
      <c r="R619" s="25">
        <f t="array" aca="1" ref="R619" ca="1">INDEX('Lorri 401b'!L:L,MATCH('Retirement Calculator'!A619,'Lorri 401b'!N:N,0),0)</f>
        <v>48689.602795152903</v>
      </c>
      <c r="S619" s="25">
        <f t="shared" ca="1" si="527"/>
        <v>194873.27937082184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138362.16370770647</v>
      </c>
      <c r="R620" s="25">
        <f t="array" aca="1" ref="R620" ca="1">INDEX('Lorri 401b'!L:L,MATCH('Retirement Calculator'!A620,'Lorri 401b'!N:N,0),0)</f>
        <v>27146.942194243176</v>
      </c>
      <c r="S620" s="25">
        <f t="shared" ca="1" si="527"/>
        <v>165509.10590194963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130508.06120279414</v>
      </c>
      <c r="R621" s="25">
        <f t="array" aca="1" ref="R621" ca="1">INDEX('Lorri 401b'!L:L,MATCH('Retirement Calculator'!A621,'Lorri 401b'!N:N,0),0)</f>
        <v>5514.5205074963242</v>
      </c>
      <c r="S621" s="25">
        <f t="shared" ca="1" si="527"/>
        <v>136022.58171029045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122621.23327077802</v>
      </c>
      <c r="R622" s="25">
        <f t="array" aca="1" ref="R622" ca="1">INDEX('Lorri 401b'!L:L,MATCH('Retirement Calculator'!A622,'Lorri 401b'!N:N,0),0)</f>
        <v>-16208.036269611974</v>
      </c>
      <c r="S622" s="25">
        <f t="shared" ca="1" si="527"/>
        <v>106413.19700116605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114701.54355571182</v>
      </c>
      <c r="R623" s="25">
        <f t="array" aca="1" ref="R623" ca="1">INDEX('Lorri 401b'!L:L,MATCH('Retirement Calculator'!A623,'Lorri 401b'!N:N,0),0)</f>
        <v>-38021.103699958221</v>
      </c>
      <c r="S623" s="25">
        <f t="shared" ca="1" si="527"/>
        <v>76680.43985575359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106748.85513349951</v>
      </c>
      <c r="R624" s="25">
        <f t="array" aca="1" ref="R624" ca="1">INDEX('Lorri 401b'!L:L,MATCH('Retirement Calculator'!A624,'Lorri 401b'!N:N,0),0)</f>
        <v>-59925.058911264248</v>
      </c>
      <c r="S624" s="25">
        <f t="shared" ca="1" si="527"/>
        <v>46823.796222235265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98763.030509527991</v>
      </c>
      <c r="R625" s="25">
        <f t="array" aca="1" ref="R625" ca="1">INDEX('Lorri 401b'!L:L,MATCH('Retirement Calculator'!A625,'Lorri 401b'!N:N,0),0)</f>
        <v>-81920.280602617378</v>
      </c>
      <c r="S625" s="25">
        <f t="shared" ca="1" si="527"/>
        <v>16842.749906910612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90743.931616289919</v>
      </c>
      <c r="R626" s="25">
        <f t="array" aca="1" ref="R626" ca="1">INDEX('Lorri 401b'!L:L,MATCH('Retirement Calculator'!A626,'Lorri 401b'!N:N,0),0)</f>
        <v>-104007.14905101781</v>
      </c>
      <c r="S626" s="25">
        <f t="shared" ca="1" si="527"/>
        <v>-13263.217434727892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82691.419810996696</v>
      </c>
      <c r="R627" s="25">
        <f t="array" aca="1" ref="R627" ca="1">INDEX('Lorri 401b'!L:L,MATCH('Retirement Calculator'!A627,'Lorri 401b'!N:N,0),0)</f>
        <v>-126186.04611795326</v>
      </c>
      <c r="S627" s="25">
        <f t="shared" ca="1" si="527"/>
        <v>-43494.626306956561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74605.355873181412</v>
      </c>
      <c r="R628" s="25">
        <f t="array" aca="1" ref="R628" ca="1">INDEX('Lorri 401b'!L:L,MATCH('Retirement Calculator'!A628,'Lorri 401b'!N:N,0),0)</f>
        <v>-148457.35525600094</v>
      </c>
      <c r="S628" s="25">
        <f t="shared" ca="1" si="527"/>
        <v>-73851.999382819529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66485.600002291903</v>
      </c>
      <c r="R629" s="25">
        <f t="array" aca="1" ref="R629" ca="1">INDEX('Lorri 401b'!L:L,MATCH('Retirement Calculator'!A629,'Lorri 401b'!N:N,0),0)</f>
        <v>-170821.46151545714</v>
      </c>
      <c r="S629" s="25">
        <f t="shared" ca="1" si="527"/>
        <v>-104335.86151316523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58332.011815273683</v>
      </c>
      <c r="R630" s="25">
        <f t="array" aca="1" ref="R630" ca="1">INDEX('Lorri 401b'!L:L,MATCH('Retirement Calculator'!A630,'Lorri 401b'!N:N,0),0)</f>
        <v>-193278.75155099441</v>
      </c>
      <c r="S630" s="25">
        <f t="shared" ca="1" si="527"/>
        <v>-134946.73973572074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50144.45034414289</v>
      </c>
      <c r="R631" s="25">
        <f t="array" aca="1" ref="R631" ca="1">INDEX('Lorri 401b'!L:L,MATCH('Retirement Calculator'!A631,'Lorri 401b'!N:N,0),0)</f>
        <v>-215829.61362834641</v>
      </c>
      <c r="S631" s="25">
        <f t="shared" ca="1" si="527"/>
        <v>-165685.16328420353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41922.774033549053</v>
      </c>
      <c r="R632" s="25">
        <f t="array" aca="1" ref="R632" ca="1">INDEX('Lorri 401b'!L:L,MATCH('Retirement Calculator'!A632,'Lorri 401b'!N:N,0),0)</f>
        <v>-238474.43763102073</v>
      </c>
      <c r="S632" s="25">
        <f t="shared" ca="1" si="527"/>
        <v>-196551.66359747166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33666.840738327737</v>
      </c>
      <c r="R633" s="25">
        <f t="array" aca="1" ref="R633" ca="1">INDEX('Lorri 401b'!L:L,MATCH('Retirement Calculator'!A633,'Lorri 401b'!N:N,0),0)</f>
        <v>-261213.61506703953</v>
      </c>
      <c r="S633" s="25">
        <f t="shared" ca="1" si="527"/>
        <v>-227546.77432871179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25376.507721043003</v>
      </c>
      <c r="R634" s="25">
        <f t="array" aca="1" ref="R634" ca="1">INDEX('Lorri 401b'!L:L,MATCH('Retirement Calculator'!A634,'Lorri 401b'!N:N,0),0)</f>
        <v>-284047.53907570842</v>
      </c>
      <c r="S634" s="25">
        <f t="shared" ca="1" si="527"/>
        <v>-258671.03135466541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17051.631649519582</v>
      </c>
      <c r="R635" s="25">
        <f t="array" aca="1" ref="R635" ca="1">INDEX('Lorri 401b'!L:L,MATCH('Retirement Calculator'!A635,'Lorri 401b'!N:N,0),0)</f>
        <v>-306976.60443441343</v>
      </c>
      <c r="S635" s="25">
        <f t="shared" ca="1" si="527"/>
        <v>-289924.97278489382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8692.0685943648114</v>
      </c>
      <c r="R636" s="25">
        <f t="array" aca="1" ref="R636" ca="1">INDEX('Lorri 401b'!L:L,MATCH('Retirement Calculator'!A636,'Lorri 401b'!N:N,0),0)</f>
        <v>-330001.20756544633</v>
      </c>
      <c r="S636" s="25">
        <f t="shared" ca="1" si="527"/>
        <v>-321309.13897108153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297.6740264802296</v>
      </c>
      <c r="R637" s="25">
        <f t="array" aca="1" ref="R637" ca="1">INDEX('Lorri 401b'!L:L,MATCH('Retirement Calculator'!A637,'Lorri 401b'!N:N,0),0)</f>
        <v>-353121.74654285854</v>
      </c>
      <c r="S637" s="25">
        <f t="shared" ca="1" si="527"/>
        <v>-352824.07251637831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-8131.697185437205</v>
      </c>
      <c r="R638" s="25">
        <f t="array" aca="1" ref="R638" ca="1">INDEX('Lorri 401b'!L:L,MATCH('Retirement Calculator'!A638,'Lorri 401b'!N:N,0),0)</f>
        <v>-376338.62109934329</v>
      </c>
      <c r="S638" s="25">
        <f t="shared" ca="1" si="527"/>
        <v>-384470.31828478049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-16596.190777404296</v>
      </c>
      <c r="R639" s="25">
        <f t="array" aca="1" ref="R639" ca="1">INDEX('Lorri 401b'!L:L,MATCH('Retirement Calculator'!A639,'Lorri 401b'!N:N,0),0)</f>
        <v>-399652.23263314675</v>
      </c>
      <c r="S639" s="25">
        <f t="shared" ca="1" si="527"/>
        <v>-416248.42341055104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-25095.95309267125</v>
      </c>
      <c r="R640" s="25">
        <f t="array" aca="1" ref="R640" ca="1">INDEX('Lorri 401b'!L:L,MATCH('Retirement Calculator'!A640,'Lorri 401b'!N:N,0),0)</f>
        <v>-423062.98421500775</v>
      </c>
      <c r="S640" s="25">
        <f t="shared" ca="1" si="527"/>
        <v>-448158.93730767898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-33631.131084251814</v>
      </c>
      <c r="R641" s="25">
        <f t="array" aca="1" ref="R641" ca="1">INDEX('Lorri 401b'!L:L,MATCH('Retirement Calculator'!A641,'Lorri 401b'!N:N,0),0)</f>
        <v>-446571.2805951265</v>
      </c>
      <c r="S641" s="25">
        <f t="shared" ca="1" si="527"/>
        <v>-480202.4116793783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-42201.87231746396</v>
      </c>
      <c r="R642" s="25">
        <f t="array" aca="1" ref="R642" ca="1">INDEX('Lorri 401b'!L:L,MATCH('Retirement Calculator'!A642,'Lorri 401b'!N:N,0),0)</f>
        <v>-470177.52821016242</v>
      </c>
      <c r="S642" s="25">
        <f t="shared" ca="1" si="527"/>
        <v>-512379.40052762639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-50808.324972481161</v>
      </c>
      <c r="R643" s="25">
        <f t="array" aca="1" ref="R643" ca="1">INDEX('Lorri 401b'!L:L,MATCH('Retirement Calculator'!A643,'Lorri 401b'!N:N,0),0)</f>
        <v>-493882.13519026095</v>
      </c>
      <c r="S643" s="25">
        <f t="shared" ca="1" si="527"/>
        <v>-544690.46016274206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-59450.637846894264</v>
      </c>
      <c r="R644" s="25">
        <f t="array" aca="1" ref="R644" ca="1">INDEX('Lorri 401b'!L:L,MATCH('Retirement Calculator'!A644,'Lorri 401b'!N:N,0),0)</f>
        <v>-517685.51136610989</v>
      </c>
      <c r="S644" s="25">
        <f t="shared" ca="1" si="527"/>
        <v>-577136.14921300416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-68128.960358284094</v>
      </c>
      <c r="R645" s="25">
        <f t="array" aca="1" ref="R645" ca="1">INDEX('Lorri 401b'!L:L,MATCH('Retirement Calculator'!A645,'Lorri 401b'!N:N,0),0)</f>
        <v>-541588.06827602489</v>
      </c>
      <c r="S645" s="25">
        <f t="shared" ca="1" si="527"/>
        <v>-609717.02863430895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-76843.442546804712</v>
      </c>
      <c r="R646" s="25">
        <f t="array" aca="1" ref="R646" ca="1">INDEX('Lorri 401b'!L:L,MATCH('Retirement Calculator'!A646,'Lorri 401b'!N:N,0),0)</f>
        <v>-565590.21917306457</v>
      </c>
      <c r="S646" s="25">
        <f t="shared" ca="1" si="527"/>
        <v>-642433.66171986924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-85594.235077777499</v>
      </c>
      <c r="R647" s="25">
        <f t="array" aca="1" ref="R647" ca="1">INDEX('Lorri 401b'!L:L,MATCH('Retirement Calculator'!A647,'Lorri 401b'!N:N,0),0)</f>
        <v>-589692.37903217517</v>
      </c>
      <c r="S647" s="25">
        <f t="shared" ca="1" si="527"/>
        <v>-675286.6141099527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-94381.489244296012</v>
      </c>
      <c r="R648" s="25">
        <f t="array" aca="1" ref="R648" ca="1">INDEX('Lorri 401b'!L:L,MATCH('Retirement Calculator'!A648,'Lorri 401b'!N:N,0),0)</f>
        <v>-613894.9645573654</v>
      </c>
      <c r="S648" s="25">
        <f t="shared" ca="1" si="527"/>
        <v>-708276.45380166138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-103205.35696984168</v>
      </c>
      <c r="R649" s="25">
        <f t="array" aca="1" ref="R649" ca="1">INDEX('Lorri 401b'!L:L,MATCH('Retirement Calculator'!A649,'Lorri 401b'!N:N,0),0)</f>
        <v>-638198.39418891061</v>
      </c>
      <c r="S649" s="25">
        <f t="shared" ca="1" si="527"/>
        <v>-741403.75115875225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-112065.99081091046</v>
      </c>
      <c r="R650" s="25">
        <f t="array" aca="1" ref="R650" ca="1">INDEX('Lorri 401b'!L:L,MATCH('Retirement Calculator'!A650,'Lorri 401b'!N:N,0),0)</f>
        <v>-662603.08811058721</v>
      </c>
      <c r="S650" s="25">
        <f t="shared" ca="1" si="527"/>
        <v>-774669.07892149768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-120963.54395965036</v>
      </c>
      <c r="R651" s="25">
        <f t="array" aca="1" ref="R651" ca="1">INDEX('Lorri 401b'!L:L,MATCH('Retirement Calculator'!A651,'Lorri 401b'!N:N,0),0)</f>
        <v>-687109.46825693746</v>
      </c>
      <c r="S651" s="25">
        <f t="shared" ca="1" si="527"/>
        <v>-808073.01221658778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-129898.17024651</v>
      </c>
      <c r="R652" s="25">
        <f t="array" aca="1" ref="R652" ca="1">INDEX('Lorri 401b'!L:L,MATCH('Retirement Calculator'!A652,'Lorri 401b'!N:N,0),0)</f>
        <v>-711717.95832056412</v>
      </c>
      <c r="S652" s="25">
        <f t="shared" ca="1" si="527"/>
        <v>-841616.12856707408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-138870.02414289824</v>
      </c>
      <c r="R653" s="25">
        <f t="array" aca="1" ref="R653" ca="1">INDEX('Lorri 401b'!L:L,MATCH('Retirement Calculator'!A653,'Lorri 401b'!N:N,0),0)</f>
        <v>-736428.98375945608</v>
      </c>
      <c r="S653" s="25">
        <f t="shared" ca="1" si="527"/>
        <v>-875299.00790235435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-147879.26076385475</v>
      </c>
      <c r="R654" s="25">
        <f t="array" aca="1" ref="R654" ca="1">INDEX('Lorri 401b'!L:L,MATCH('Retirement Calculator'!A654,'Lorri 401b'!N:N,0),0)</f>
        <v>-761242.9718043434</v>
      </c>
      <c r="S654" s="25">
        <f t="shared" ca="1" si="527"/>
        <v>-909122.23256819812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-156926.03587073192</v>
      </c>
      <c r="R655" s="25">
        <f t="array" aca="1" ref="R655" ca="1">INDEX('Lorri 401b'!L:L,MATCH('Retirement Calculator'!A655,'Lorri 401b'!N:N,0),0)</f>
        <v>-786160.35146608436</v>
      </c>
      <c r="S655" s="25">
        <f t="shared" ca="1" si="527"/>
        <v>-943086.38733681629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-166010.50587388774</v>
      </c>
      <c r="R656" s="25">
        <f t="array" aca="1" ref="R656" ca="1">INDEX('Lorri 401b'!L:L,MATCH('Retirement Calculator'!A656,'Lorri 401b'!N:N,0),0)</f>
        <v>-811181.55354308267</v>
      </c>
      <c r="S656" s="25">
        <f t="shared" ca="1" si="527"/>
        <v>-977192.05941697047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-175132.82783539005</v>
      </c>
      <c r="R657" s="25">
        <f t="array" aca="1" ref="R657" ca="1">INDEX('Lorri 401b'!L:L,MATCH('Retirement Calculator'!A657,'Lorri 401b'!N:N,0),0)</f>
        <v>-836307.01062873506</v>
      </c>
      <c r="S657" s="25">
        <f t="shared" ca="1" si="527"/>
        <v>-1011439.8384641251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-184293.15947173195</v>
      </c>
      <c r="R658" s="25">
        <f t="array" aca="1" ref="R658" ca="1">INDEX('Lorri 401b'!L:L,MATCH('Retirement Calculator'!A658,'Lorri 401b'!N:N,0),0)</f>
        <v>-861537.15711891092</v>
      </c>
      <c r="S658" s="25">
        <f t="shared" ca="1" si="527"/>
        <v>-1045830.3165906429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-193491.6591565586</v>
      </c>
      <c r="R659" s="25">
        <f t="array" aca="1" ref="R659" ca="1">INDEX('Lorri 401b'!L:L,MATCH('Retirement Calculator'!A659,'Lorri 401b'!N:N,0),0)</f>
        <v>-886872.42921946268</v>
      </c>
      <c r="S659" s="25">
        <f t="shared" ca="1" si="527"/>
        <v>-1080364.0883760212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-202728.48592340536</v>
      </c>
      <c r="R660" s="25">
        <f t="array" aca="1" ref="R660" ca="1">INDEX('Lorri 401b'!L:L,MATCH('Retirement Calculator'!A660,'Lorri 401b'!N:N,0),0)</f>
        <v>-912313.26495376672</v>
      </c>
      <c r="S660" s="25">
        <f t="shared" ca="1" si="527"/>
        <v>-1115041.750877172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-212003.79946844731</v>
      </c>
      <c r="R661" s="25">
        <f t="array" aca="1" ref="R661" ca="1">INDEX('Lorri 401b'!L:L,MATCH('Retirement Calculator'!A661,'Lorri 401b'!N:N,0),0)</f>
        <v>-937860.10417029704</v>
      </c>
      <c r="S661" s="25">
        <f t="shared" ca="1" si="527"/>
        <v>-1149863.9036387443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-221317.76015326029</v>
      </c>
      <c r="R662" s="25">
        <f t="array" aca="1" ref="R662" ca="1">INDEX('Lorri 401b'!L:L,MATCH('Retirement Calculator'!A662,'Lorri 401b'!N:N,0),0)</f>
        <v>-963513.38855022949</v>
      </c>
      <c r="S662" s="25">
        <f t="shared" ca="1" si="527"/>
        <v>-1184831.1487034897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-230670.52900759332</v>
      </c>
      <c r="R663" s="25">
        <f t="array" aca="1" ref="R663" ca="1">INDEX('Lorri 401b'!L:L,MATCH('Retirement Calculator'!A663,'Lorri 401b'!N:N,0),0)</f>
        <v>-989273.56161507824</v>
      </c>
      <c r="S663" s="25">
        <f t="shared" ca="1" si="527"/>
        <v>-1219944.0906226716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-240062.26773215272</v>
      </c>
      <c r="R664" s="25">
        <f t="array" aca="1" ref="R664" ca="1">INDEX('Lorri 401b'!L:L,MATCH('Retirement Calculator'!A664,'Lorri 401b'!N:N,0),0)</f>
        <v>-1015141.068734364</v>
      </c>
      <c r="S664" s="25">
        <f t="shared" ca="1" si="527"/>
        <v>-1255203.3364665168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-249493.13870139778</v>
      </c>
      <c r="R665" s="25">
        <f t="array" aca="1" ref="R665" ca="1">INDEX('Lorri 401b'!L:L,MATCH('Retirement Calculator'!A665,'Lorri 401b'!N:N,0),0)</f>
        <v>-1041116.3571333133</v>
      </c>
      <c r="S665" s="25">
        <f t="shared" ca="1" si="527"/>
        <v>-1290609.495834711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-258963.30496634805</v>
      </c>
      <c r="R666" s="25">
        <f t="array" aca="1" ref="R666" ca="1">INDEX('Lorri 401b'!L:L,MATCH('Retirement Calculator'!A666,'Lorri 401b'!N:N,0),0)</f>
        <v>-1067199.8759005917</v>
      </c>
      <c r="S666" s="25">
        <f t="shared" ca="1" si="527"/>
        <v>-1326163.1808669397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-268472.93025740224</v>
      </c>
      <c r="R667" s="25">
        <f t="array" aca="1" ref="R667" ca="1">INDEX('Lorri 401b'!L:L,MATCH('Retirement Calculator'!A667,'Lorri 401b'!N:N,0),0)</f>
        <v>-1093392.0759960671</v>
      </c>
      <c r="S667" s="25">
        <f t="shared" ca="1" si="527"/>
        <v>-1361865.0062534693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-278022.17898716917</v>
      </c>
      <c r="R668" s="25">
        <f t="array" aca="1" ref="R668" ca="1">INDEX('Lorri 401b'!L:L,MATCH('Retirement Calculator'!A668,'Lorri 401b'!N:N,0),0)</f>
        <v>-1119693.410258607</v>
      </c>
      <c r="S668" s="25">
        <f t="shared" ca="1" si="527"/>
        <v>-1397715.5892457762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-287611.21625331015</v>
      </c>
      <c r="R669" s="25">
        <f t="array" aca="1" ref="R669" ca="1">INDEX('Lorri 401b'!L:L,MATCH('Retirement Calculator'!A669,'Lorri 401b'!N:N,0),0)</f>
        <v>-1146104.3334139076</v>
      </c>
      <c r="S669" s="25">
        <f t="shared" ca="1" si="527"/>
        <v>-1433715.5496672178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-297240.20784139336</v>
      </c>
      <c r="R670" s="25">
        <f t="array" aca="1" ref="R670" ca="1">INDEX('Lorri 401b'!L:L,MATCH('Retirement Calculator'!A670,'Lorri 401b'!N:N,0),0)</f>
        <v>-1172625.3020823551</v>
      </c>
      <c r="S670" s="25">
        <f t="shared" ca="1" si="527"/>
        <v>-1469865.5099237484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-306909.3202277603</v>
      </c>
      <c r="R671" s="25">
        <f t="array" aca="1" ref="R671" ca="1">INDEX('Lorri 401b'!L:L,MATCH('Retirement Calculator'!A671,'Lorri 401b'!N:N,0),0)</f>
        <v>-1199256.7747869212</v>
      </c>
      <c r="S671" s="25">
        <f t="shared" ca="1" si="527"/>
        <v>-1506166.0950146816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-316618.72058240371</v>
      </c>
      <c r="R672" s="25">
        <f t="array" aca="1" ref="R672" ca="1">INDEX('Lorri 401b'!L:L,MATCH('Retirement Calculator'!A672,'Lorri 401b'!N:N,0),0)</f>
        <v>-1225999.2119610896</v>
      </c>
      <c r="S672" s="25">
        <f t="shared" ca="1" si="527"/>
        <v>-1542617.9325434933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-326368.57677185815</v>
      </c>
      <c r="R673" s="25">
        <f t="array" aca="1" ref="R673" ca="1">INDEX('Lorri 401b'!L:L,MATCH('Retirement Calculator'!A673,'Lorri 401b'!N:N,0),0)</f>
        <v>-1252853.075956817</v>
      </c>
      <c r="S673" s="25">
        <f t="shared" ca="1" si="527"/>
        <v>-1579221.6527286752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-336159.05736210197</v>
      </c>
      <c r="R674" s="25">
        <f t="array" aca="1" ref="R674" ca="1">INDEX('Lorri 401b'!L:L,MATCH('Retirement Calculator'!A674,'Lorri 401b'!N:N,0),0)</f>
        <v>-1279818.8310525266</v>
      </c>
      <c r="S674" s="25">
        <f t="shared" ca="1" si="527"/>
        <v>-1615977.8884146286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-345990.33162147185</v>
      </c>
      <c r="R675" s="25">
        <f t="array" aca="1" ref="R675" ca="1">INDEX('Lorri 401b'!L:L,MATCH('Retirement Calculator'!A675,'Lorri 401b'!N:N,0),0)</f>
        <v>-1306896.943461135</v>
      </c>
      <c r="S675" s="25">
        <f t="shared" ca="1" si="527"/>
        <v>-1652887.2750826068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-355862.5695235891</v>
      </c>
      <c r="R676" s="25">
        <f t="array" aca="1" ref="R676" ca="1">INDEX('Lorri 401b'!L:L,MATCH('Retirement Calculator'!A676,'Lorri 401b'!N:N,0),0)</f>
        <v>-1334087.8813381128</v>
      </c>
      <c r="S676" s="25">
        <f t="shared" ca="1" si="527"/>
        <v>-1689950.4508617017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-365775.94175029849</v>
      </c>
      <c r="R677" s="25">
        <f t="array" aca="1" ref="R677" ca="1">INDEX('Lorri 401b'!L:L,MATCH('Retirement Calculator'!A677,'Lorri 401b'!N:N,0),0)</f>
        <v>-1361392.1147895779</v>
      </c>
      <c r="S677" s="25">
        <f t="shared" ca="1" si="527"/>
        <v>-1727168.0565398764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-375730.61969461915</v>
      </c>
      <c r="R678" s="25">
        <f t="array" aca="1" ref="R678" ca="1">INDEX('Lorri 401b'!L:L,MATCH('Retirement Calculator'!A678,'Lorri 401b'!N:N,0),0)</f>
        <v>-1388810.1158804242</v>
      </c>
      <c r="S678" s="25">
        <f t="shared" ca="1" si="527"/>
        <v>-1764540.7355750434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-385726.7754637078</v>
      </c>
      <c r="R679" s="25">
        <f t="array" aca="1" ref="R679" ca="1">INDEX('Lorri 401b'!L:L,MATCH('Retirement Calculator'!A679,'Lorri 401b'!N:N,0),0)</f>
        <v>-1416342.3586424822</v>
      </c>
      <c r="S679" s="25">
        <f t="shared" ca="1" si="527"/>
        <v>-1802069.1341061899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-395764.58188183437</v>
      </c>
      <c r="R680" s="25">
        <f t="array" aca="1" ref="R680" ca="1">INDEX('Lorri 401b'!L:L,MATCH('Retirement Calculator'!A680,'Lorri 401b'!N:N,0),0)</f>
        <v>-1443989.3190827155</v>
      </c>
      <c r="S680" s="25">
        <f t="shared" ca="1" si="527"/>
        <v>-1839753.90096455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-405844.21249336976</v>
      </c>
      <c r="R681" s="25">
        <f t="array" aca="1" ref="R681" ca="1">INDEX('Lorri 401b'!L:L,MATCH('Retirement Calculator'!A681,'Lorri 401b'!N:N,0),0)</f>
        <v>-1471751.4751914497</v>
      </c>
      <c r="S681" s="25">
        <f t="shared" ca="1" si="527"/>
        <v>-1877595.6876848196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-415965.84156578657</v>
      </c>
      <c r="R682" s="25">
        <f t="array" aca="1" ref="R682" ca="1">INDEX('Lorri 401b'!L:L,MATCH('Retirement Calculator'!A682,'Lorri 401b'!N:N,0),0)</f>
        <v>-1499629.3069506371</v>
      </c>
      <c r="S682" s="25">
        <f t="shared" ca="1" si="527"/>
        <v>-1915595.1485164238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-426129.64409267181</v>
      </c>
      <c r="R683" s="25">
        <f t="array" aca="1" ref="R683" ca="1">INDEX('Lorri 401b'!L:L,MATCH('Retirement Calculator'!A683,'Lorri 401b'!N:N,0),0)</f>
        <v>-1527623.2963421545</v>
      </c>
      <c r="S683" s="25">
        <f t="shared" ca="1" si="527"/>
        <v>-1953752.9404348263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-436335.79579675238</v>
      </c>
      <c r="R684" s="25">
        <f t="array" aca="1" ref="R684" ca="1">INDEX('Lorri 401b'!L:L,MATCH('Retirement Calculator'!A684,'Lorri 401b'!N:N,0),0)</f>
        <v>-1555733.9273561365</v>
      </c>
      <c r="S684" s="25">
        <f t="shared" ca="1" si="527"/>
        <v>-1992069.7231528889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-446584.47313293326</v>
      </c>
      <c r="R685" s="25">
        <f t="array" aca="1" ref="R685" ca="1">INDEX('Lorri 401b'!L:L,MATCH('Retirement Calculator'!A685,'Lorri 401b'!N:N,0),0)</f>
        <v>-1583961.6859993434</v>
      </c>
      <c r="S685" s="25">
        <f t="shared" ca="1" si="527"/>
        <v>-2030546.1591322767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-456875.85329134826</v>
      </c>
      <c r="R686" s="25">
        <f t="array" aca="1" ref="R686" ca="1">INDEX('Lorri 401b'!L:L,MATCH('Retirement Calculator'!A686,'Lorri 401b'!N:N,0),0)</f>
        <v>-1612307.0603035635</v>
      </c>
      <c r="S686" s="25">
        <f t="shared" ca="1" si="527"/>
        <v>-2069182.9135949118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-467210.1142004233</v>
      </c>
      <c r="R687" s="25">
        <f t="array" aca="1" ref="R687" ca="1">INDEX('Lorri 401b'!L:L,MATCH('Retirement Calculator'!A687,'Lorri 401b'!N:N,0),0)</f>
        <v>-1640770.5403340512</v>
      </c>
      <c r="S687" s="25">
        <f t="shared" ca="1" si="527"/>
        <v>-2107980.6545344745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-477587.43452995282</v>
      </c>
      <c r="R688" s="25">
        <f t="array" aca="1" ref="R688" ca="1">INDEX('Lorri 401b'!L:L,MATCH('Retirement Calculator'!A688,'Lorri 401b'!N:N,0),0)</f>
        <v>-1669352.6181979994</v>
      </c>
      <c r="S688" s="25">
        <f t="shared" ca="1" si="527"/>
        <v>-2146940.0527279521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-488007.99369418871</v>
      </c>
      <c r="R689" s="25">
        <f t="array" aca="1" ref="R689" ca="1">INDEX('Lorri 401b'!L:L,MATCH('Retirement Calculator'!A689,'Lorri 401b'!N:N,0),0)</f>
        <v>-1698053.7880530474</v>
      </c>
      <c r="S689" s="25">
        <f t="shared" ca="1" si="527"/>
        <v>-2186061.7817472359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-498471.97185494227</v>
      </c>
      <c r="R690" s="25">
        <f t="array" aca="1" ref="R690" ca="1">INDEX('Lorri 401b'!L:L,MATCH('Retirement Calculator'!A690,'Lorri 401b'!N:N,0),0)</f>
        <v>-1726874.5461158247</v>
      </c>
      <c r="S690" s="25">
        <f t="shared" ca="1" si="527"/>
        <v>-2225346.5179707669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-508979.54992469895</v>
      </c>
      <c r="R691" s="25">
        <f t="array" aca="1" ref="R691" ca="1">INDEX('Lorri 401b'!L:L,MATCH('Retirement Calculator'!A691,'Lorri 401b'!N:N,0),0)</f>
        <v>-1755815.3906705303</v>
      </c>
      <c r="S691" s="25">
        <f t="shared" ca="1" si="527"/>
        <v>-2264794.9405952292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-519530.90956974629</v>
      </c>
      <c r="R692" s="25">
        <f t="array" aca="1" ref="R692" ca="1">INDEX('Lorri 401b'!L:L,MATCH('Retirement Calculator'!A692,'Lorri 401b'!N:N,0),0)</f>
        <v>-1784876.822077547</v>
      </c>
      <c r="S692" s="25">
        <f t="shared" ca="1" si="527"/>
        <v>-2304407.7316472931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-530126.23321331467</v>
      </c>
      <c r="R693" s="25">
        <f t="array" aca="1" ref="R693" ca="1">INDEX('Lorri 401b'!L:L,MATCH('Retirement Calculator'!A693,'Lorri 401b'!N:N,0),0)</f>
        <v>-1814059.342782093</v>
      </c>
      <c r="S693" s="25">
        <f t="shared" ca="1" si="527"/>
        <v>-2344185.5759954075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-540765.70403873129</v>
      </c>
      <c r="R694" s="25">
        <f t="array" aca="1" ref="R694" ca="1">INDEX('Lorri 401b'!L:L,MATCH('Retirement Calculator'!A694,'Lorri 401b'!N:N,0),0)</f>
        <v>-1843363.4573229079</v>
      </c>
      <c r="S694" s="25">
        <f t="shared" ca="1" si="527"/>
        <v>-2384129.1613616394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-551449.50599258707</v>
      </c>
      <c r="R695" s="25">
        <f t="array" aca="1" ref="R695" ca="1">INDEX('Lorri 401b'!L:L,MATCH('Retirement Calculator'!A695,'Lorri 401b'!N:N,0),0)</f>
        <v>-1872789.6723409763</v>
      </c>
      <c r="S695" s="25">
        <f t="shared" ca="1" si="527"/>
        <v>-2424239.1783335633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-562177.82378791727</v>
      </c>
      <c r="R696" s="25">
        <f t="array" aca="1" ref="R696" ca="1">INDEX('Lorri 401b'!L:L,MATCH('Retirement Calculator'!A696,'Lorri 401b'!N:N,0),0)</f>
        <v>-1902338.4965882867</v>
      </c>
      <c r="S696" s="25">
        <f t="shared" ca="1" si="527"/>
        <v>-2464516.3203762039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-572950.84290739463</v>
      </c>
      <c r="R697" s="25">
        <f t="array" aca="1" ref="R697" ca="1">INDEX('Lorri 401b'!L:L,MATCH('Retirement Calculator'!A697,'Lorri 401b'!N:N,0),0)</f>
        <v>-1932010.4409366276</v>
      </c>
      <c r="S697" s="25">
        <f t="shared" ca="1" si="527"/>
        <v>-2504961.2838440221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-583768.74960653658</v>
      </c>
      <c r="R698" s="25">
        <f t="array" aca="1" ref="R698" ca="1">INDEX('Lorri 401b'!L:L,MATCH('Retirement Calculator'!A698,'Lorri 401b'!N:N,0),0)</f>
        <v>-1961806.0183864199</v>
      </c>
      <c r="S698" s="25">
        <f t="shared" ca="1" si="527"/>
        <v>-2545574.7679929566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-594631.73091692489</v>
      </c>
      <c r="R699" s="25">
        <f t="array" aca="1" ref="R699" ca="1">INDEX('Lorri 401b'!L:L,MATCH('Retirement Calculator'!A699,'Lorri 401b'!N:N,0),0)</f>
        <v>-1991725.7440755861</v>
      </c>
      <c r="S699" s="25">
        <f t="shared" ca="1" si="527"/>
        <v>-2586357.4749925109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-605539.9746494398</v>
      </c>
      <c r="R700" s="25">
        <f t="array" aca="1" ref="R700" ca="1">INDEX('Lorri 401b'!L:L,MATCH('Retirement Calculator'!A700,'Lorri 401b'!N:N,0),0)</f>
        <v>-2021770.1352884574</v>
      </c>
      <c r="S700" s="25">
        <f t="shared" ca="1" si="527"/>
        <v>-2627310.109937897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-616493.66939750686</v>
      </c>
      <c r="R701" s="25">
        <f t="array" aca="1" ref="R701" ca="1">INDEX('Lorri 401b'!L:L,MATCH('Retirement Calculator'!A701,'Lorri 401b'!N:N,0),0)</f>
        <v>-2051939.7114647157</v>
      </c>
      <c r="S701" s="25">
        <f t="shared" ca="1" si="527"/>
        <v>-2668433.3808622225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-627493.00454035762</v>
      </c>
      <c r="R702" s="25">
        <f t="array" aca="1" ref="R702" ca="1">INDEX('Lorri 401b'!L:L,MATCH('Retirement Calculator'!A702,'Lorri 401b'!N:N,0),0)</f>
        <v>-2082234.994208375</v>
      </c>
      <c r="S702" s="25">
        <f t="shared" ca="1" si="527"/>
        <v>-2709727.9987487327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-638538.17024630355</v>
      </c>
      <c r="R703" s="25">
        <f t="array" aca="1" ref="R703" ca="1">INDEX('Lorri 401b'!L:L,MATCH('Retirement Calculator'!A703,'Lorri 401b'!N:N,0),0)</f>
        <v>-2112656.5072967997</v>
      </c>
      <c r="S703" s="25">
        <f t="shared" ca="1" si="527"/>
        <v>-2751194.6775431032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-649629.35747602419</v>
      </c>
      <c r="R704" s="25">
        <f t="array" aca="1" ref="R704" ca="1">INDEX('Lorri 401b'!L:L,MATCH('Retirement Calculator'!A704,'Lorri 401b'!N:N,0),0)</f>
        <v>-2143204.7766897595</v>
      </c>
      <c r="S704" s="25">
        <f t="shared" ca="1" si="527"/>
        <v>-2792834.1341657834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-660766.75798586872</v>
      </c>
      <c r="R705" s="25">
        <f t="array" aca="1" ref="R705" ca="1">INDEX('Lorri 401b'!L:L,MATCH('Retirement Calculator'!A705,'Lorri 401b'!N:N,0),0)</f>
        <v>-2173880.3305385229</v>
      </c>
      <c r="S705" s="25">
        <f t="shared" ca="1" si="527"/>
        <v>-2834647.0885243919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-671950.56433117099</v>
      </c>
      <c r="R706" s="25">
        <f t="array" aca="1" ref="R706" ca="1">INDEX('Lorri 401b'!L:L,MATCH('Retirement Calculator'!A706,'Lorri 401b'!N:N,0),0)</f>
        <v>-2204683.6991949896</v>
      </c>
      <c r="S706" s="25">
        <f t="shared" ca="1" si="527"/>
        <v>-2876634.2635261607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-683180.96986957861</v>
      </c>
      <c r="R707" s="25">
        <f t="array" aca="1" ref="R707" ca="1">INDEX('Lorri 401b'!L:L,MATCH('Retirement Calculator'!A707,'Lorri 401b'!N:N,0),0)</f>
        <v>-2235615.4152208585</v>
      </c>
      <c r="S707" s="25">
        <f t="shared" ca="1" si="527"/>
        <v>-2918796.3850904373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-694458.16876439634</v>
      </c>
      <c r="R708" s="25">
        <f t="array" aca="1" ref="R708" ca="1">INDEX('Lorri 401b'!L:L,MATCH('Retirement Calculator'!A708,'Lorri 401b'!N:N,0),0)</f>
        <v>-2266676.013396835</v>
      </c>
      <c r="S708" s="25">
        <f t="shared" ca="1" si="527"/>
        <v>-2961134.1821612315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-705782.35598794243</v>
      </c>
      <c r="R709" s="25">
        <f t="array" aca="1" ref="R709" ca="1">INDEX('Lorri 401b'!L:L,MATCH('Retirement Calculator'!A709,'Lorri 401b'!N:N,0),0)</f>
        <v>-2297866.0307318782</v>
      </c>
      <c r="S709" s="25">
        <f t="shared" ca="1" si="527"/>
        <v>-3003648.3867198206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-717153.72732492001</v>
      </c>
      <c r="R710" s="25">
        <f t="array" aca="1" ref="R710" ca="1">INDEX('Lorri 401b'!L:L,MATCH('Retirement Calculator'!A710,'Lorri 401b'!N:N,0),0)</f>
        <v>-2329186.0064724842</v>
      </c>
      <c r="S710" s="25">
        <f t="shared" ca="1" si="527"/>
        <v>-3046339.733797404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-728572.47937580163</v>
      </c>
      <c r="R711" s="25">
        <f t="array" aca="1" ref="R711" ca="1">INDEX('Lorri 401b'!L:L,MATCH('Retirement Calculator'!A711,'Lorri 401b'!N:N,0),0)</f>
        <v>-2360636.4821120091</v>
      </c>
      <c r="S711" s="25">
        <f t="shared" ca="1" si="527"/>
        <v>-3089208.9614878106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-740038.8095602286</v>
      </c>
      <c r="R712" s="25">
        <f t="array" aca="1" ref="R712" ca="1">INDEX('Lorri 401b'!L:L,MATCH('Retirement Calculator'!A712,'Lorri 401b'!N:N,0),0)</f>
        <v>-2392218.0014000321</v>
      </c>
      <c r="S712" s="25">
        <f t="shared" ca="1" si="527"/>
        <v>-3132256.8109602607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-751552.91612042394</v>
      </c>
      <c r="R713" s="25">
        <f t="array" aca="1" ref="R713" ca="1">INDEX('Lorri 401b'!L:L,MATCH('Retirement Calculator'!A713,'Lorri 401b'!N:N,0),0)</f>
        <v>-2423931.1103517553</v>
      </c>
      <c r="S713" s="25">
        <f t="shared" ca="1" si="527"/>
        <v>-3175484.0264721792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-763114.99812462018</v>
      </c>
      <c r="R714" s="25">
        <f t="array" aca="1" ref="R714" ca="1">INDEX('Lorri 401b'!L:L,MATCH('Retirement Calculator'!A714,'Lorri 401b'!N:N,0),0)</f>
        <v>-2455776.3572574439</v>
      </c>
      <c r="S714" s="25">
        <f t="shared" ca="1" si="527"/>
        <v>-3218891.3553820644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-774725.25547050056</v>
      </c>
      <c r="R715" s="25">
        <f t="array" aca="1" ref="R715" ca="1">INDEX('Lorri 401b'!L:L,MATCH('Retirement Calculator'!A715,'Lorri 401b'!N:N,0),0)</f>
        <v>-2487754.2926919064</v>
      </c>
      <c r="S715" s="25">
        <f t="shared" ca="1" si="527"/>
        <v>-3262479.5481624072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-786383.88888865546</v>
      </c>
      <c r="R716" s="25">
        <f t="array" aca="1" ref="R716" ca="1">INDEX('Lorri 401b'!L:L,MATCH('Retirement Calculator'!A716,'Lorri 401b'!N:N,0),0)</f>
        <v>-2519865.4695240124</v>
      </c>
      <c r="S716" s="25">
        <f t="shared" ca="1" si="527"/>
        <v>-3306249.3584126681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-798091.09994605265</v>
      </c>
      <c r="R717" s="25">
        <f t="array" aca="1" ref="R717" ca="1">INDEX('Lorri 401b'!L:L,MATCH('Retirement Calculator'!A717,'Lorri 401b'!N:N,0),0)</f>
        <v>-2552110.4429262523</v>
      </c>
      <c r="S717" s="25">
        <f t="shared" ca="1" si="527"/>
        <v>-3350201.542872305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-809847.09104952228</v>
      </c>
      <c r="R718" s="25">
        <f t="array" aca="1" ref="R718" ca="1">INDEX('Lorri 401b'!L:L,MATCH('Retirement Calculator'!A718,'Lorri 401b'!N:N,0),0)</f>
        <v>-2584489.7703843345</v>
      </c>
      <c r="S718" s="25">
        <f t="shared" ca="1" si="527"/>
        <v>-3394336.8614338567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-821652.06544925633</v>
      </c>
      <c r="R719" s="25">
        <f t="array" aca="1" ref="R719" ca="1">INDEX('Lorri 401b'!L:L,MATCH('Retirement Calculator'!A719,'Lorri 401b'!N:N,0),0)</f>
        <v>-2617004.0117068253</v>
      </c>
      <c r="S719" s="25">
        <f t="shared" ca="1" si="527"/>
        <v>-3438656.0771560818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-833506.22724232264</v>
      </c>
      <c r="R720" s="25">
        <f t="array" aca="1" ref="R720" ca="1">INDEX('Lorri 401b'!L:L,MATCH('Retirement Calculator'!A720,'Lorri 401b'!N:N,0),0)</f>
        <v>-2649653.7290348266</v>
      </c>
      <c r="S720" s="25">
        <f t="shared" ca="1" si="527"/>
        <v>-3483159.9562771493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-845409.78137619339</v>
      </c>
      <c r="R721" s="25">
        <f t="array" aca="1" ref="R721" ca="1">INDEX('Lorri 401b'!L:L,MATCH('Retirement Calculator'!A721,'Lorri 401b'!N:N,0),0)</f>
        <v>-2682439.4868516945</v>
      </c>
      <c r="S721" s="25">
        <f t="shared" ca="1" si="527"/>
        <v>-3527849.2682278878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-857362.93365228863</v>
      </c>
      <c r="R722" s="25">
        <f t="array" aca="1" ref="R722" ca="1">INDEX('Lorri 401b'!L:L,MATCH('Retirement Calculator'!A722,'Lorri 401b'!N:N,0),0)</f>
        <v>-2715361.8519927994</v>
      </c>
      <c r="S722" s="25">
        <f t="shared" ca="1" si="527"/>
        <v>-3572724.7856450882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-869365.89072953432</v>
      </c>
      <c r="R723" s="25">
        <f t="array" aca="1" ref="R723" ca="1">INDEX('Lorri 401b'!L:L,MATCH('Retirement Calculator'!A723,'Lorri 401b'!N:N,0),0)</f>
        <v>-2748421.3936553258</v>
      </c>
      <c r="S723" s="25">
        <f t="shared" ca="1" si="527"/>
        <v>-3617787.2843848602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-881418.86012793519</v>
      </c>
      <c r="R724" s="25">
        <f t="array" aca="1" ref="R724" ca="1">INDEX('Lorri 401b'!L:L,MATCH('Retirement Calculator'!A724,'Lorri 401b'!N:N,0),0)</f>
        <v>-2781618.6834081127</v>
      </c>
      <c r="S724" s="25">
        <f t="shared" ca="1" si="527"/>
        <v>-3663037.5435360479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-893522.0502321627</v>
      </c>
      <c r="R725" s="25">
        <f t="array" aca="1" ref="R725" ca="1">INDEX('Lorri 401b'!L:L,MATCH('Retirement Calculator'!A725,'Lorri 401b'!N:N,0),0)</f>
        <v>-2814954.2952015363</v>
      </c>
      <c r="S725" s="25">
        <f t="shared" ca="1" si="527"/>
        <v>-3708476.345433699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-905675.67029515782</v>
      </c>
      <c r="R726" s="25">
        <f t="array" aca="1" ref="R726" ca="1">INDEX('Lorri 401b'!L:L,MATCH('Retirement Calculator'!A726,'Lorri 401b'!N:N,0),0)</f>
        <v>-2848428.8053774321</v>
      </c>
      <c r="S726" s="25">
        <f t="shared" ca="1" si="527"/>
        <v>-3754104.4756725901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-917879.9304417487</v>
      </c>
      <c r="R727" s="25">
        <f t="array" aca="1" ref="R727" ca="1">INDEX('Lorri 401b'!L:L,MATCH('Retirement Calculator'!A727,'Lorri 401b'!N:N,0),0)</f>
        <v>-2882042.7926790612</v>
      </c>
      <c r="S727" s="25">
        <f t="shared" ca="1" si="527"/>
        <v>-3799922.72312081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-930135.04167228378</v>
      </c>
      <c r="R728" s="25">
        <f t="array" aca="1" ref="R728" ca="1">INDEX('Lorri 401b'!L:L,MATCH('Retirement Calculator'!A728,'Lorri 401b'!N:N,0),0)</f>
        <v>-2915796.8382611135</v>
      </c>
      <c r="S728" s="25">
        <f t="shared" ca="1" si="527"/>
        <v>-3845931.8799333973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-942441.21586627944</v>
      </c>
      <c r="R729" s="25">
        <f t="array" aca="1" ref="R729" ca="1">INDEX('Lorri 401b'!L:L,MATCH('Retirement Calculator'!A729,'Lorri 401b'!N:N,0),0)</f>
        <v>-2949691.5256997575</v>
      </c>
      <c r="S729" s="25">
        <f t="shared" ca="1" si="527"/>
        <v>-3892132.7415660368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-954798.66578608332</v>
      </c>
      <c r="R730" s="25">
        <f t="array" aca="1" ref="R730" ca="1">INDEX('Lorri 401b'!L:L,MATCH('Retirement Calculator'!A730,'Lorri 401b'!N:N,0),0)</f>
        <v>-2983727.4410027293</v>
      </c>
      <c r="S730" s="25">
        <f t="shared" ca="1" si="527"/>
        <v>-3938526.1067888127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-967207.6050805531</v>
      </c>
      <c r="R731" s="25">
        <f t="array" aca="1" ref="R731" ca="1">INDEX('Lorri 401b'!L:L,MATCH('Retirement Calculator'!A731,'Lorri 401b'!N:N,0),0)</f>
        <v>-3017905.1726194639</v>
      </c>
      <c r="S731" s="25">
        <f t="shared" ca="1" si="527"/>
        <v>-3985112.7777000172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-979668.24828874983</v>
      </c>
      <c r="R732" s="25">
        <f t="array" aca="1" ref="R732" ca="1">INDEX('Lorri 401b'!L:L,MATCH('Retirement Calculator'!A732,'Lorri 401b'!N:N,0),0)</f>
        <v>-3052225.3114512679</v>
      </c>
      <c r="S732" s="25">
        <f t="shared" ca="1" si="527"/>
        <v>-4031893.5597400176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-992180.81084364734</v>
      </c>
      <c r="R733" s="25">
        <f t="array" aca="1" ref="R733" ca="1">INDEX('Lorri 401b'!L:L,MATCH('Retirement Calculator'!A733,'Lorri 401b'!N:N,0),0)</f>
        <v>-3086688.4508615378</v>
      </c>
      <c r="S733" s="25">
        <f t="shared" ca="1" si="527"/>
        <v>-4078869.2617051853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-1004745.509075857</v>
      </c>
      <c r="R734" s="25">
        <f t="array" aca="1" ref="R734" ca="1">INDEX('Lorri 401b'!L:L,MATCH('Retirement Calculator'!A734,'Lorri 401b'!N:N,0),0)</f>
        <v>-3121295.1866860171</v>
      </c>
      <c r="S734" s="25">
        <f t="shared" ca="1" si="527"/>
        <v>-4126040.6957618743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-1017362.5602173675</v>
      </c>
      <c r="R735" s="25">
        <f t="array" aca="1" ref="R735" ca="1">INDEX('Lorri 401b'!L:L,MATCH('Retirement Calculator'!A735,'Lorri 401b'!N:N,0),0)</f>
        <v>-3156046.1172430986</v>
      </c>
      <c r="S735" s="25">
        <f t="shared" ca="1" si="527"/>
        <v>-4173408.677460466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-1030032.1824053009</v>
      </c>
      <c r="R736" s="25">
        <f t="array" aca="1" ref="R736" ca="1">INDEX('Lorri 401b'!L:L,MATCH('Retirement Calculator'!A736,'Lorri 401b'!N:N,0),0)</f>
        <v>-3190941.8433441678</v>
      </c>
      <c r="S736" s="25">
        <f t="shared" ca="1" si="527"/>
        <v>-4220974.0257494692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-1042754.5946856841</v>
      </c>
      <c r="R737" s="25">
        <f t="array" aca="1" ref="R737" ca="1">INDEX('Lorri 401b'!L:L,MATCH('Retirement Calculator'!A737,'Lorri 401b'!N:N,0),0)</f>
        <v>-3225982.9683039915</v>
      </c>
      <c r="S737" s="25">
        <f t="shared" ca="1" si="527"/>
        <v>-4268737.5629896754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-1055530.0170172357</v>
      </c>
      <c r="R738" s="25">
        <f t="array" aca="1" ref="R738" ca="1">INDEX('Lorri 401b'!L:L,MATCH('Retirement Calculator'!A738,'Lorri 401b'!N:N,0),0)</f>
        <v>-3261170.0979511477</v>
      </c>
      <c r="S738" s="25">
        <f t="shared" ca="1" si="527"/>
        <v>-4316700.1149683837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-1068358.6702751687</v>
      </c>
      <c r="R739" s="25">
        <f t="array" aca="1" ref="R739" ca="1">INDEX('Lorri 401b'!L:L,MATCH('Retirement Calculator'!A739,'Lorri 401b'!N:N,0),0)</f>
        <v>-3296503.8406385006</v>
      </c>
      <c r="S739" s="25">
        <f t="shared" ca="1" si="527"/>
        <v>-4364862.5109136691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-1081240.7762550097</v>
      </c>
      <c r="R740" s="25">
        <f t="array" aca="1" ref="R740" ca="1">INDEX('Lorri 401b'!L:L,MATCH('Retirement Calculator'!A740,'Lorri 401b'!N:N,0),0)</f>
        <v>-3331984.8072537174</v>
      </c>
      <c r="S740" s="25">
        <f t="shared" ca="1" si="527"/>
        <v>-4413225.5835087271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-1094176.5576764334</v>
      </c>
      <c r="R741" s="25">
        <f t="array" aca="1" ref="R741" ca="1">INDEX('Lorri 401b'!L:L,MATCH('Retirement Calculator'!A741,'Lorri 401b'!N:N,0),0)</f>
        <v>-3367613.6112298309</v>
      </c>
      <c r="S741" s="25">
        <f t="shared" ca="1" si="527"/>
        <v>-4461790.168906264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-1107166.2381871128</v>
      </c>
      <c r="R742" s="25">
        <f t="array" aca="1" ref="R742" ca="1">INDEX('Lorri 401b'!L:L,MATCH('Retirement Calculator'!A742,'Lorri 401b'!N:N,0),0)</f>
        <v>-3403390.8685558448</v>
      </c>
      <c r="S742" s="25">
        <f t="shared" ca="1" si="527"/>
        <v>-4510557.1067429576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-1120210.0423665869</v>
      </c>
      <c r="R743" s="25">
        <f t="array" aca="1" ref="R743" ca="1">INDEX('Lorri 401b'!L:L,MATCH('Retirement Calculator'!A743,'Lorri 401b'!N:N,0),0)</f>
        <v>-3439317.1977873836</v>
      </c>
      <c r="S743" s="25">
        <f t="shared" ca="1" si="527"/>
        <v>-4559527.2401539702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-1133308.1957301421</v>
      </c>
      <c r="R744" s="25">
        <f t="array" aca="1" ref="R744" ca="1">INDEX('Lorri 401b'!L:L,MATCH('Retirement Calculator'!A744,'Lorri 401b'!N:N,0),0)</f>
        <v>-3475393.2200573874</v>
      </c>
      <c r="S744" s="25">
        <f t="shared" ca="1" si="527"/>
        <v>-4608701.4157875292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-1146460.9247327121</v>
      </c>
      <c r="R745" s="25">
        <f t="array" aca="1" ref="R745" ca="1">INDEX('Lorri 401b'!L:L,MATCH('Retirement Calculator'!A745,'Lorri 401b'!N:N,0),0)</f>
        <v>-3511619.5590868494</v>
      </c>
      <c r="S745" s="25">
        <f t="shared" ca="1" si="527"/>
        <v>-4658080.4838195611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-1159668.4567727929</v>
      </c>
      <c r="R746" s="25">
        <f t="array" aca="1" ref="R746" ca="1">INDEX('Lorri 401b'!L:L,MATCH('Retirement Calculator'!A746,'Lorri 401b'!N:N,0),0)</f>
        <v>-3547996.841195601</v>
      </c>
      <c r="S746" s="25">
        <f t="shared" ca="1" si="527"/>
        <v>-4707665.2979683941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-1172931.0201963738</v>
      </c>
      <c r="R747" s="25">
        <f t="array" aca="1" ref="R747" ca="1">INDEX('Lorri 401b'!L:L,MATCH('Retirement Calculator'!A747,'Lorri 401b'!N:N,0),0)</f>
        <v>-3584525.6953131389</v>
      </c>
      <c r="S747" s="25">
        <f t="shared" ca="1" si="527"/>
        <v>-4757456.7155095125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-1186248.8443008864</v>
      </c>
      <c r="R748" s="25">
        <f t="array" aca="1" ref="R748" ca="1">INDEX('Lorri 401b'!L:L,MATCH('Retirement Calculator'!A748,'Lorri 401b'!N:N,0),0)</f>
        <v>-3621206.7529894998</v>
      </c>
      <c r="S748" s="25">
        <f t="shared" ca="1" si="527"/>
        <v>-4807455.5972903864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-1199622.1593391679</v>
      </c>
      <c r="R749" s="25">
        <f t="array" aca="1" ref="R749" ca="1">INDEX('Lorri 401b'!L:L,MATCH('Retirement Calculator'!A749,'Lorri 401b'!N:N,0),0)</f>
        <v>-3658040.6484061792</v>
      </c>
      <c r="S749" s="25">
        <f t="shared" ca="1" si="527"/>
        <v>-4857662.8077453468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-1213051.1965234422</v>
      </c>
      <c r="R750" s="25">
        <f t="array" aca="1" ref="R750" ca="1">INDEX('Lorri 401b'!L:L,MATCH('Retirement Calculator'!A750,'Lorri 401b'!N:N,0),0)</f>
        <v>-3695028.0183870946</v>
      </c>
      <c r="S750" s="25">
        <f t="shared" ca="1" si="527"/>
        <v>-4908079.214910537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-1226536.1880293177</v>
      </c>
      <c r="R751" s="25">
        <f t="array" aca="1" ref="R751" ca="1">INDEX('Lorri 401b'!L:L,MATCH('Retirement Calculator'!A751,'Lorri 401b'!N:N,0),0)</f>
        <v>-3732169.5024095969</v>
      </c>
      <c r="S751" s="25">
        <f t="shared" ca="1" si="527"/>
        <v>-4958705.690438915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-1240077.366999801</v>
      </c>
      <c r="R752" s="25">
        <f t="array" aca="1" ref="R752" ca="1">INDEX('Lorri 401b'!L:L,MATCH('Retirement Calculator'!A752,'Lorri 401b'!N:N,0),0)</f>
        <v>-3769465.7426155265</v>
      </c>
      <c r="S752" s="25">
        <f t="shared" ca="1" si="527"/>
        <v>-5009543.1096153278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-1253674.967549328</v>
      </c>
      <c r="R753" s="25">
        <f t="array" aca="1" ref="R753" ca="1">INDEX('Lorri 401b'!L:L,MATCH('Retirement Calculator'!A753,'Lorri 401b'!N:N,0),0)</f>
        <v>-3806917.383822314</v>
      </c>
      <c r="S753" s="25">
        <f t="shared" ca="1" si="527"/>
        <v>-5060592.3513716422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-1267329.2247678114</v>
      </c>
      <c r="R754" s="25">
        <f t="array" aca="1" ref="R754" ca="1">INDEX('Lorri 401b'!L:L,MATCH('Retirement Calculator'!A754,'Lorri 401b'!N:N,0),0)</f>
        <v>-3844525.0735341297</v>
      </c>
      <c r="S754" s="25">
        <f t="shared" ca="1" si="527"/>
        <v>-5111854.2983019408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-1281040.374724705</v>
      </c>
      <c r="R755" s="25">
        <f t="array" aca="1" ref="R755" ca="1">INDEX('Lorri 401b'!L:L,MATCH('Retirement Calculator'!A755,'Lorri 401b'!N:N,0),0)</f>
        <v>-3882289.4619530779</v>
      </c>
      <c r="S755" s="25">
        <f t="shared" ca="1" si="527"/>
        <v>-5163329.8366777832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-1294808.6544730857</v>
      </c>
      <c r="R756" s="25">
        <f t="array" aca="1" ref="R756" ca="1">INDEX('Lorri 401b'!L:L,MATCH('Retirement Calculator'!A756,'Lorri 401b'!N:N,0),0)</f>
        <v>-3920211.2019904386</v>
      </c>
      <c r="S756" s="25">
        <f t="shared" ca="1" si="527"/>
        <v>-5215019.8564635245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-1308634.3020537512</v>
      </c>
      <c r="R757" s="25">
        <f t="array" aca="1" ref="R757" ca="1">INDEX('Lorri 401b'!L:L,MATCH('Retirement Calculator'!A757,'Lorri 401b'!N:N,0),0)</f>
        <v>-3958290.9492779551</v>
      </c>
      <c r="S757" s="25">
        <f t="shared" ca="1" si="527"/>
        <v>-5266925.2513317065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-1322517.5564993361</v>
      </c>
      <c r="R758" s="25">
        <f t="array" aca="1" ref="R758" ca="1">INDEX('Lorri 401b'!L:L,MATCH('Retirement Calculator'!A758,'Lorri 401b'!N:N,0),0)</f>
        <v>-3996529.3621791694</v>
      </c>
      <c r="S758" s="25">
        <f t="shared" ca="1" si="527"/>
        <v>-5319046.9186785053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-1336458.6578384445</v>
      </c>
      <c r="R759" s="25">
        <f t="array" aca="1" ref="R759" ca="1">INDEX('Lorri 401b'!L:L,MATCH('Retirement Calculator'!A759,'Lorri 401b'!N:N,0),0)</f>
        <v>-4034927.1018008054</v>
      </c>
      <c r="S759" s="25">
        <f t="shared" ca="1" si="527"/>
        <v>-5371385.7596392501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-1350457.847099799</v>
      </c>
      <c r="R760" s="25">
        <f t="array" aca="1" ref="R760" ca="1">INDEX('Lorri 401b'!L:L,MATCH('Retirement Calculator'!A760,'Lorri 401b'!N:N,0),0)</f>
        <v>-4073484.8320041983</v>
      </c>
      <c r="S760" s="25">
        <f t="shared" ca="1" si="527"/>
        <v>-5423942.6791039975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-1364515.3663164093</v>
      </c>
      <c r="R761" s="25">
        <f t="array" aca="1" ref="R761" ca="1">INDEX('Lorri 401b'!L:L,MATCH('Retirement Calculator'!A761,'Lorri 401b'!N:N,0),0)</f>
        <v>-4112203.219416772</v>
      </c>
      <c r="S761" s="25">
        <f t="shared" ca="1" si="527"/>
        <v>-5476718.5857331809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-1378631.4585297555</v>
      </c>
      <c r="R762" s="25">
        <f t="array" aca="1" ref="R762" ca="1">INDEX('Lorri 401b'!L:L,MATCH('Retirement Calculator'!A762,'Lorri 401b'!N:N,0),0)</f>
        <v>-4151082.9334435649</v>
      </c>
      <c r="S762" s="25">
        <f t="shared" ca="1" si="527"/>
        <v>-5529714.3919733204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-1392806.3677939905</v>
      </c>
      <c r="R763" s="25">
        <f t="array" aca="1" ref="R763" ca="1">INDEX('Lorri 401b'!L:L,MATCH('Retirement Calculator'!A763,'Lorri 401b'!N:N,0),0)</f>
        <v>-4190124.6462788028</v>
      </c>
      <c r="S763" s="25">
        <f t="shared" ca="1" si="527"/>
        <v>-5582931.0140727935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-1407040.3391801598</v>
      </c>
      <c r="R764" s="25">
        <f t="array" aca="1" ref="R764" ca="1">INDEX('Lorri 401b'!L:L,MATCH('Retirement Calculator'!A764,'Lorri 401b'!N:N,0),0)</f>
        <v>-4229329.032917521</v>
      </c>
      <c r="S764" s="25">
        <f t="shared" ca="1" si="527"/>
        <v>-5636369.3720976803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-1421333.6187804383</v>
      </c>
      <c r="R765" s="25">
        <f t="array" aca="1" ref="R765" ca="1">INDEX('Lorri 401b'!L:L,MATCH('Retirement Calculator'!A765,'Lorri 401b'!N:N,0),0)</f>
        <v>-4268696.7711672327</v>
      </c>
      <c r="S765" s="25">
        <f t="shared" ca="1" si="527"/>
        <v>-5690030.3899476714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-1435686.4537123847</v>
      </c>
      <c r="R766" s="25">
        <f t="array" aca="1" ref="R766" ca="1">INDEX('Lorri 401b'!L:L,MATCH('Retirement Calculator'!A766,'Lorri 401b'!N:N,0),0)</f>
        <v>-4308228.5416596523</v>
      </c>
      <c r="S766" s="25">
        <f t="shared" ca="1" si="527"/>
        <v>-5743914.9953720365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-1450099.0921232142</v>
      </c>
      <c r="R767" s="25">
        <f t="array" aca="1" ref="R767" ca="1">INDEX('Lorri 401b'!L:L,MATCH('Retirement Calculator'!A767,'Lorri 401b'!N:N,0),0)</f>
        <v>-4347925.0278624566</v>
      </c>
      <c r="S767" s="25">
        <f t="shared" ca="1" si="527"/>
        <v>-5798024.1199856708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-1464571.7831940886</v>
      </c>
      <c r="R768" s="25">
        <f t="array" aca="1" ref="R768" ca="1">INDEX('Lorri 401b'!L:L,MATCH('Retirement Calculator'!A768,'Lorri 401b'!N:N,0),0)</f>
        <v>-4387786.9160911059</v>
      </c>
      <c r="S768" s="25">
        <f t="shared" ca="1" si="527"/>
        <v>-5852358.6992851943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-1479104.7771444251</v>
      </c>
      <c r="R769" s="25">
        <f t="array" aca="1" ref="R769" ca="1">INDEX('Lorri 401b'!L:L,MATCH('Retirement Calculator'!A769,'Lorri 401b'!N:N,0),0)</f>
        <v>-4427814.8955207076</v>
      </c>
      <c r="S769" s="25">
        <f t="shared" ca="1" si="527"/>
        <v>-5906919.6726651322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-1493698.3252362213</v>
      </c>
      <c r="R770" s="25">
        <f t="array" aca="1" ref="R770" ca="1">INDEX('Lorri 401b'!L:L,MATCH('Retirement Calculator'!A770,'Lorri 401b'!N:N,0),0)</f>
        <v>-4468009.6581979329</v>
      </c>
      <c r="S770" s="25">
        <f t="shared" ca="1" si="527"/>
        <v>-5961707.9834341537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-1508352.6797784001</v>
      </c>
      <c r="R771" s="25">
        <f t="array" aca="1" ref="R771" ca="1">INDEX('Lorri 401b'!L:L,MATCH('Retirement Calculator'!A771,'Lorri 401b'!N:N,0),0)</f>
        <v>-4508371.8990529804</v>
      </c>
      <c r="S771" s="25">
        <f t="shared" ca="1" si="527"/>
        <v>-6016724.5788313802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-1523068.0941311712</v>
      </c>
      <c r="R772" s="25">
        <f t="array" aca="1" ref="R772" ca="1">INDEX('Lorri 401b'!L:L,MATCH('Retirement Calculator'!A772,'Lorri 401b'!N:N,0),0)</f>
        <v>-4548902.3159115901</v>
      </c>
      <c r="S772" s="25">
        <f t="shared" ca="1" si="527"/>
        <v>-6071970.4100427609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-1537844.8227104123</v>
      </c>
      <c r="R773" s="25">
        <f t="array" aca="1" ref="R773" ca="1">INDEX('Lorri 401b'!L:L,MATCH('Retirement Calculator'!A773,'Lorri 401b'!N:N,0),0)</f>
        <v>-4589601.6095071109</v>
      </c>
      <c r="S773" s="25">
        <f t="shared" ca="1" si="527"/>
        <v>-6127446.4322175235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-1552683.1209920668</v>
      </c>
      <c r="R774" s="25">
        <f t="array" aca="1" ref="R774" ca="1">INDEX('Lorri 401b'!L:L,MATCH('Retirement Calculator'!A774,'Lorri 401b'!N:N,0),0)</f>
        <v>-4630470.4834926128</v>
      </c>
      <c r="S774" s="25">
        <f t="shared" ca="1" si="527"/>
        <v>-6183153.6044846792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-1567583.2455165614</v>
      </c>
      <c r="R775" s="25">
        <f t="array" aca="1" ref="R775" ca="1">INDEX('Lorri 401b'!L:L,MATCH('Retirement Calculator'!A775,'Lorri 401b'!N:N,0),0)</f>
        <v>-4671509.6444530543</v>
      </c>
      <c r="S775" s="25">
        <f t="shared" ca="1" si="527"/>
        <v>-6239092.8899696153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-1582545.4538932415</v>
      </c>
      <c r="R776" s="25">
        <f t="array" aca="1" ref="R776" ca="1">INDEX('Lorri 401b'!L:L,MATCH('Retirement Calculator'!A776,'Lorri 401b'!N:N,0),0)</f>
        <v>-4712719.801917498</v>
      </c>
      <c r="S776" s="25">
        <f t="shared" ref="S776:S1030" ca="1" si="787">SUM(Q776:R776)</f>
        <v>-6295265.2558107395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-1597570.0048048245</v>
      </c>
      <c r="R777" s="25">
        <f t="array" aca="1" ref="R777" ca="1">INDEX('Lorri 401b'!L:L,MATCH('Retirement Calculator'!A777,'Lorri 401b'!N:N,0),0)</f>
        <v>-4754101.6683713766</v>
      </c>
      <c r="S777" s="25">
        <f t="shared" ca="1" si="787"/>
        <v>-6351671.6731762011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-1612657.1580118723</v>
      </c>
      <c r="R778" s="25">
        <f t="array" aca="1" ref="R778" ca="1">INDEX('Lorri 401b'!L:L,MATCH('Retirement Calculator'!A778,'Lorri 401b'!N:N,0),0)</f>
        <v>-4795655.959268813</v>
      </c>
      <c r="S778" s="25">
        <f t="shared" ca="1" si="787"/>
        <v>-6408313.1172806853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-1627807.1743572829</v>
      </c>
      <c r="R779" s="25">
        <f t="array" aca="1" ref="R779" ca="1">INDEX('Lorri 401b'!L:L,MATCH('Retirement Calculator'!A779,'Lorri 401b'!N:N,0),0)</f>
        <v>-4837383.3930449886</v>
      </c>
      <c r="S779" s="25">
        <f t="shared" ca="1" si="787"/>
        <v>-6465190.5674022716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-1643020.3157707993</v>
      </c>
      <c r="R780" s="25">
        <f t="array" aca="1" ref="R780" ca="1">INDEX('Lorri 401b'!L:L,MATCH('Retirement Calculator'!A780,'Lorri 401b'!N:N,0),0)</f>
        <v>-4879284.691128565</v>
      </c>
      <c r="S780" s="25">
        <f t="shared" ca="1" si="787"/>
        <v>-6522305.0068993643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-1658296.8452735387</v>
      </c>
      <c r="R781" s="25">
        <f t="array" aca="1" ref="R781" ca="1">INDEX('Lorri 401b'!L:L,MATCH('Retirement Calculator'!A781,'Lorri 401b'!N:N,0),0)</f>
        <v>-4921360.5779541563</v>
      </c>
      <c r="S781" s="25">
        <f t="shared" ca="1" si="787"/>
        <v>-6579657.4232276948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-1673637.0269825396</v>
      </c>
      <c r="R782" s="25">
        <f t="array" aca="1" ref="R782" ca="1">INDEX('Lorri 401b'!L:L,MATCH('Retirement Calculator'!A782,'Lorri 401b'!N:N,0),0)</f>
        <v>-4963611.7809748547</v>
      </c>
      <c r="S782" s="25">
        <f t="shared" ca="1" si="787"/>
        <v>-6637248.807957394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-1689041.1261153279</v>
      </c>
      <c r="R783" s="25">
        <f t="array" aca="1" ref="R783" ca="1">INDEX('Lorri 401b'!L:L,MATCH('Retirement Calculator'!A783,'Lorri 401b'!N:N,0),0)</f>
        <v>-5006039.0306748059</v>
      </c>
      <c r="S783" s="25">
        <f t="shared" ca="1" si="787"/>
        <v>-6695080.1567901336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-1704509.4089945029</v>
      </c>
      <c r="R784" s="25">
        <f t="array" aca="1" ref="R784" ca="1">INDEX('Lorri 401b'!L:L,MATCH('Retirement Calculator'!A784,'Lorri 401b'!N:N,0),0)</f>
        <v>-5048643.0605818396</v>
      </c>
      <c r="S784" s="25">
        <f t="shared" ca="1" si="787"/>
        <v>-6753152.469576342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-1720042.143052341</v>
      </c>
      <c r="R785" s="25">
        <f t="array" aca="1" ref="R785" ca="1">INDEX('Lorri 401b'!L:L,MATCH('Retirement Calculator'!A785,'Lorri 401b'!N:N,0),0)</f>
        <v>-5091424.6072801528</v>
      </c>
      <c r="S785" s="25">
        <f t="shared" ca="1" si="787"/>
        <v>-6811466.7503324933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-1735639.5968354202</v>
      </c>
      <c r="R786" s="25">
        <f t="array" aca="1" ref="R786" ca="1">INDEX('Lorri 401b'!L:L,MATCH('Retirement Calculator'!A786,'Lorri 401b'!N:N,0),0)</f>
        <v>-5134384.4104230423</v>
      </c>
      <c r="S786" s="25">
        <f t="shared" ca="1" si="787"/>
        <v>-6870024.0072584627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-1751302.0400092623</v>
      </c>
      <c r="R787" s="25">
        <f t="array" aca="1" ref="R787" ca="1">INDEX('Lorri 401b'!L:L,MATCH('Retirement Calculator'!A787,'Lorri 401b'!N:N,0),0)</f>
        <v>-5177523.2127456944</v>
      </c>
      <c r="S787" s="25">
        <f t="shared" ca="1" si="787"/>
        <v>-6928825.2527549565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-1767029.7433629953</v>
      </c>
      <c r="R788" s="25">
        <f t="array" aca="1" ref="R788" ca="1">INDEX('Lorri 401b'!L:L,MATCH('Retirement Calculator'!A788,'Lorri 401b'!N:N,0),0)</f>
        <v>-5220841.7600780241</v>
      </c>
      <c r="S788" s="25">
        <f t="shared" ca="1" si="787"/>
        <v>-6987871.503441019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-1782822.9788140357</v>
      </c>
      <c r="R789" s="25">
        <f t="array" aca="1" ref="R789" ca="1">INDEX('Lorri 401b'!L:L,MATCH('Retirement Calculator'!A789,'Lorri 401b'!N:N,0),0)</f>
        <v>-5264340.801357572</v>
      </c>
      <c r="S789" s="25">
        <f t="shared" ca="1" si="787"/>
        <v>-7047163.7801716076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-1798682.0194127886</v>
      </c>
      <c r="R790" s="25">
        <f t="array" aca="1" ref="R790" ca="1">INDEX('Lorri 401b'!L:L,MATCH('Retirement Calculator'!A790,'Lorri 401b'!N:N,0),0)</f>
        <v>-5308021.088642451</v>
      </c>
      <c r="S790" s="25">
        <f t="shared" ca="1" si="787"/>
        <v>-7106703.1080552395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-1814607.1393473695</v>
      </c>
      <c r="R791" s="25">
        <f t="array" aca="1" ref="R791" ca="1">INDEX('Lorri 401b'!L:L,MATCH('Retirement Calculator'!A791,'Lorri 401b'!N:N,0),0)</f>
        <v>-5351883.3771243505</v>
      </c>
      <c r="S791" s="25">
        <f t="shared" ca="1" si="787"/>
        <v>-7166490.5164717203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-1830598.6139483447</v>
      </c>
      <c r="R792" s="25">
        <f t="array" aca="1" ref="R792" ca="1">INDEX('Lorri 401b'!L:L,MATCH('Retirement Calculator'!A792,'Lorri 401b'!N:N,0),0)</f>
        <v>-5395928.4251415906</v>
      </c>
      <c r="S792" s="25">
        <f t="shared" ca="1" si="787"/>
        <v>-7226527.0390899349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-1846656.7196934905</v>
      </c>
      <c r="R793" s="25">
        <f t="array" aca="1" ref="R793" ca="1">INDEX('Lorri 401b'!L:L,MATCH('Retirement Calculator'!A793,'Lorri 401b'!N:N,0),0)</f>
        <v>-5440156.9941922361</v>
      </c>
      <c r="S793" s="25">
        <f t="shared" ca="1" si="787"/>
        <v>-7286813.7138857264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-1862781.7342125745</v>
      </c>
      <c r="R794" s="25">
        <f t="array" aca="1" ref="R794" ca="1">INDEX('Lorri 401b'!L:L,MATCH('Retirement Calculator'!A794,'Lorri 401b'!N:N,0),0)</f>
        <v>-5484569.8489472596</v>
      </c>
      <c r="S794" s="25">
        <f t="shared" ca="1" si="787"/>
        <v>-7347351.5831598341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-1878973.9362921547</v>
      </c>
      <c r="R795" s="25">
        <f t="array" aca="1" ref="R795" ca="1">INDEX('Lorri 401b'!L:L,MATCH('Retirement Calculator'!A795,'Lorri 401b'!N:N,0),0)</f>
        <v>-5529167.7572637619</v>
      </c>
      <c r="S795" s="25">
        <f t="shared" ca="1" si="787"/>
        <v>-7408141.6935559167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-1895233.6058803997</v>
      </c>
      <c r="R796" s="25">
        <f t="array" aca="1" ref="R796" ca="1">INDEX('Lorri 401b'!L:L,MATCH('Retirement Calculator'!A796,'Lorri 401b'!N:N,0),0)</f>
        <v>-5573951.4901982499</v>
      </c>
      <c r="S796" s="25">
        <f t="shared" ca="1" si="787"/>
        <v>-7469185.0960786492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-1911561.0240919292</v>
      </c>
      <c r="R797" s="25">
        <f t="array" aca="1" ref="R797" ca="1">INDEX('Lorri 401b'!L:L,MATCH('Retirement Calculator'!A797,'Lorri 401b'!N:N,0),0)</f>
        <v>-5618921.8220199654</v>
      </c>
      <c r="S797" s="25">
        <f t="shared" ca="1" si="787"/>
        <v>-7530482.8461118946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-1927956.4732126733</v>
      </c>
      <c r="R798" s="25">
        <f t="array" aca="1" ref="R798" ca="1">INDEX('Lorri 401b'!L:L,MATCH('Retirement Calculator'!A798,'Lorri 401b'!N:N,0),0)</f>
        <v>-5664079.5302242711</v>
      </c>
      <c r="S798" s="25">
        <f t="shared" ca="1" si="787"/>
        <v>-7592036.0034369444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-1944420.2367047539</v>
      </c>
      <c r="R799" s="25">
        <f t="array" aca="1" ref="R799" ca="1">INDEX('Lorri 401b'!L:L,MATCH('Retirement Calculator'!A799,'Lorri 401b'!N:N,0),0)</f>
        <v>-5709425.3955460945</v>
      </c>
      <c r="S799" s="25">
        <f t="shared" ca="1" si="787"/>
        <v>-7653845.6322508482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-1960952.5992113848</v>
      </c>
      <c r="R800" s="25">
        <f t="array" aca="1" ref="R800" ca="1">INDEX('Lorri 401b'!L:L,MATCH('Retirement Calculator'!A800,'Lorri 401b'!N:N,0),0)</f>
        <v>-5754960.2019734262</v>
      </c>
      <c r="S800" s="25">
        <f t="shared" ca="1" si="787"/>
        <v>-7715912.8011848107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-1977553.8465617932</v>
      </c>
      <c r="R801" s="25">
        <f t="array" aca="1" ref="R801" ca="1">INDEX('Lorri 401b'!L:L,MATCH('Retirement Calculator'!A801,'Lorri 401b'!N:N,0),0)</f>
        <v>-5800684.7367608715</v>
      </c>
      <c r="S801" s="25">
        <f t="shared" ca="1" si="787"/>
        <v>-7778238.5833226647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-1994224.2657761618</v>
      </c>
      <c r="R802" s="25">
        <f t="array" aca="1" ref="R802" ca="1">INDEX('Lorri 401b'!L:L,MATCH('Retirement Calculator'!A802,'Lorri 401b'!N:N,0),0)</f>
        <v>-5846599.7904432639</v>
      </c>
      <c r="S802" s="25">
        <f t="shared" ca="1" si="787"/>
        <v>-7840824.056219426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-2010964.1450705903</v>
      </c>
      <c r="R803" s="25">
        <f t="array" aca="1" ref="R803" ca="1">INDEX('Lorri 401b'!L:L,MATCH('Retirement Calculator'!A803,'Lorri 401b'!N:N,0),0)</f>
        <v>-5892706.1568493331</v>
      </c>
      <c r="S803" s="25">
        <f t="shared" ca="1" si="787"/>
        <v>-7903670.3019199232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-2027773.7738620788</v>
      </c>
      <c r="R804" s="25">
        <f t="array" aca="1" ref="R804" ca="1">INDEX('Lorri 401b'!L:L,MATCH('Retirement Calculator'!A804,'Lorri 401b'!N:N,0),0)</f>
        <v>-5939004.6331154276</v>
      </c>
      <c r="S804" s="25">
        <f t="shared" ca="1" si="787"/>
        <v>-7966778.4069775064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-2044653.4427735319</v>
      </c>
      <c r="R805" s="25">
        <f t="array" aca="1" ref="R805" ca="1">INDEX('Lorri 401b'!L:L,MATCH('Retirement Calculator'!A805,'Lorri 401b'!N:N,0),0)</f>
        <v>-5985496.0196992978</v>
      </c>
      <c r="S805" s="25">
        <f t="shared" ca="1" si="787"/>
        <v>-8030149.46247283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-2061603.4436387827</v>
      </c>
      <c r="R806" s="25">
        <f t="array" aca="1" ref="R806" ca="1">INDEX('Lorri 401b'!L:L,MATCH('Retirement Calculator'!A806,'Lorri 401b'!N:N,0),0)</f>
        <v>-6032181.1203939337</v>
      </c>
      <c r="S806" s="25">
        <f t="shared" ca="1" si="787"/>
        <v>-8093784.5640327167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-2078624.0695076387</v>
      </c>
      <c r="R807" s="25">
        <f t="array" aca="1" ref="R807" ca="1">INDEX('Lorri 401b'!L:L,MATCH('Retirement Calculator'!A807,'Lorri 401b'!N:N,0),0)</f>
        <v>-6079060.7423414644</v>
      </c>
      <c r="S807" s="25">
        <f t="shared" ca="1" si="787"/>
        <v>-8157684.8118491033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-2095715.6146509482</v>
      </c>
      <c r="R808" s="25">
        <f t="array" aca="1" ref="R808" ca="1">INDEX('Lorri 401b'!L:L,MATCH('Retirement Calculator'!A808,'Lorri 401b'!N:N,0),0)</f>
        <v>-6126135.6960471096</v>
      </c>
      <c r="S808" s="25">
        <f t="shared" ca="1" si="787"/>
        <v>-8221851.3106980575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-2112878.3745656884</v>
      </c>
      <c r="R809" s="25">
        <f t="array" aca="1" ref="R809" ca="1">INDEX('Lorri 401b'!L:L,MATCH('Retirement Calculator'!A809,'Lorri 401b'!N:N,0),0)</f>
        <v>-6173406.795393195</v>
      </c>
      <c r="S809" s="25">
        <f t="shared" ca="1" si="787"/>
        <v>-8286285.1699588839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-2130112.6459800736</v>
      </c>
      <c r="R810" s="25">
        <f t="array" aca="1" ref="R810" ca="1">INDEX('Lorri 401b'!L:L,MATCH('Retirement Calculator'!A810,'Lorri 401b'!N:N,0),0)</f>
        <v>-6220874.857653222</v>
      </c>
      <c r="S810" s="25">
        <f t="shared" ca="1" si="787"/>
        <v>-8350987.5036332961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-2147418.7268586853</v>
      </c>
      <c r="R811" s="25">
        <f t="array" aca="1" ref="R811" ca="1">INDEX('Lorri 401b'!L:L,MATCH('Retirement Calculator'!A811,'Lorri 401b'!N:N,0),0)</f>
        <v>-6268540.7035059994</v>
      </c>
      <c r="S811" s="25">
        <f t="shared" ca="1" si="787"/>
        <v>-8415959.4303646851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-2164796.9164076243</v>
      </c>
      <c r="R812" s="25">
        <f t="array" aca="1" ref="R812" ca="1">INDEX('Lorri 401b'!L:L,MATCH('Retirement Calculator'!A812,'Lorri 401b'!N:N,0),0)</f>
        <v>-6316405.1570498301</v>
      </c>
      <c r="S812" s="25">
        <f t="shared" ca="1" si="787"/>
        <v>-8481202.0734574534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-2182247.5150796841</v>
      </c>
      <c r="R813" s="25">
        <f t="array" aca="1" ref="R813" ca="1">INDEX('Lorri 401b'!L:L,MATCH('Retirement Calculator'!A813,'Lorri 401b'!N:N,0),0)</f>
        <v>-6364469.0458167605</v>
      </c>
      <c r="S813" s="25">
        <f t="shared" ca="1" si="787"/>
        <v>-8546716.5608964451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-2199770.8245795439</v>
      </c>
      <c r="R814" s="25">
        <f t="array" aca="1" ref="R814" ca="1">INDEX('Lorri 401b'!L:L,MATCH('Retirement Calculator'!A814,'Lorri 401b'!N:N,0),0)</f>
        <v>-6412733.2007868858</v>
      </c>
      <c r="S814" s="25">
        <f t="shared" ca="1" si="787"/>
        <v>-8612504.0253664292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-2217367.1478689867</v>
      </c>
      <c r="R815" s="25">
        <f t="array" aca="1" ref="R815" ca="1">INDEX('Lorri 401b'!L:L,MATCH('Retirement Calculator'!A815,'Lorri 401b'!N:N,0),0)</f>
        <v>-6461198.45640272</v>
      </c>
      <c r="S815" s="25">
        <f t="shared" ca="1" si="787"/>
        <v>-8678565.6042717062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-2235036.7891721353</v>
      </c>
      <c r="R816" s="25">
        <f t="array" aca="1" ref="R816" ca="1">INDEX('Lorri 401b'!L:L,MATCH('Retirement Calculator'!A816,'Lorri 401b'!N:N,0),0)</f>
        <v>-6509865.6505836202</v>
      </c>
      <c r="S816" s="25">
        <f t="shared" ca="1" si="787"/>
        <v>-8744902.4397557564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-2252780.0539807137</v>
      </c>
      <c r="R817" s="25">
        <f t="array" aca="1" ref="R817" ca="1">INDEX('Lorri 401b'!L:L,MATCH('Retirement Calculator'!A817,'Lorri 401b'!N:N,0),0)</f>
        <v>-6558735.6247402746</v>
      </c>
      <c r="S817" s="25">
        <f t="shared" ca="1" si="787"/>
        <v>-8811515.6787209883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-2270597.2490593279</v>
      </c>
      <c r="R818" s="25">
        <f t="array" aca="1" ref="R818" ca="1">INDEX('Lorri 401b'!L:L,MATCH('Retirement Calculator'!A818,'Lorri 401b'!N:N,0),0)</f>
        <v>-6607809.2237892486</v>
      </c>
      <c r="S818" s="25">
        <f t="shared" ca="1" si="787"/>
        <v>-8878406.4728485756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-2288488.6824507699</v>
      </c>
      <c r="R819" s="25">
        <f t="array" aca="1" ref="R819" ca="1">INDEX('Lorri 401b'!L:L,MATCH('Retirement Calculator'!A819,'Lorri 401b'!N:N,0),0)</f>
        <v>-6657087.2961675925</v>
      </c>
      <c r="S819" s="25">
        <f t="shared" ca="1" si="787"/>
        <v>-8945575.9786183629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-2306454.6634813426</v>
      </c>
      <c r="R820" s="25">
        <f t="array" aca="1" ref="R820" ca="1">INDEX('Lorri 401b'!L:L,MATCH('Retirement Calculator'!A820,'Lorri 401b'!N:N,0),0)</f>
        <v>-6706570.6938475128</v>
      </c>
      <c r="S820" s="25">
        <f t="shared" ca="1" si="787"/>
        <v>-9013025.3573288545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-2324495.5027662097</v>
      </c>
      <c r="R821" s="25">
        <f t="array" aca="1" ref="R821" ca="1">INDEX('Lorri 401b'!L:L,MATCH('Retirement Calculator'!A821,'Lorri 401b'!N:N,0),0)</f>
        <v>-6756260.2723511001</v>
      </c>
      <c r="S821" s="25">
        <f t="shared" ca="1" si="787"/>
        <v>-9080755.7751173098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-2342611.5122147636</v>
      </c>
      <c r="R822" s="25">
        <f t="array" aca="1" ref="R822" ca="1">INDEX('Lorri 401b'!L:L,MATCH('Retirement Calculator'!A822,'Lorri 401b'!N:N,0),0)</f>
        <v>-6806156.8907651184</v>
      </c>
      <c r="S822" s="25">
        <f t="shared" ca="1" si="787"/>
        <v>-9148768.4029798824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-2360803.0050360197</v>
      </c>
      <c r="R823" s="25">
        <f t="array" aca="1" ref="R823" ca="1">INDEX('Lorri 401b'!L:L,MATCH('Retirement Calculator'!A823,'Lorri 401b'!N:N,0),0)</f>
        <v>-6856261.4117558626</v>
      </c>
      <c r="S823" s="25">
        <f t="shared" ca="1" si="787"/>
        <v>-9217064.4167918824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-2379070.2957440312</v>
      </c>
      <c r="R824" s="25">
        <f t="array" aca="1" ref="R824" ca="1">INDEX('Lorri 401b'!L:L,MATCH('Retirement Calculator'!A824,'Lorri 401b'!N:N,0),0)</f>
        <v>-6906574.7015840681</v>
      </c>
      <c r="S824" s="25">
        <f t="shared" ca="1" si="787"/>
        <v>-9285644.9973280989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-2397413.7001633262</v>
      </c>
      <c r="R825" s="25">
        <f t="array" aca="1" ref="R825" ca="1">INDEX('Lorri 401b'!L:L,MATCH('Retirement Calculator'!A825,'Lorri 401b'!N:N,0),0)</f>
        <v>-6957097.6301198909</v>
      </c>
      <c r="S825" s="25">
        <f t="shared" ca="1" si="787"/>
        <v>-9354511.3302832171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-2415833.5354343681</v>
      </c>
      <c r="R826" s="25">
        <f t="array" aca="1" ref="R826" ca="1">INDEX('Lorri 401b'!L:L,MATCH('Retirement Calculator'!A826,'Lorri 401b'!N:N,0),0)</f>
        <v>-7007831.0708579458</v>
      </c>
      <c r="S826" s="25">
        <f t="shared" ca="1" si="787"/>
        <v>-9423664.6062923148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-2434330.1200190391</v>
      </c>
      <c r="R827" s="25">
        <f t="array" aca="1" ref="R827" ca="1">INDEX('Lorri 401b'!L:L,MATCH('Retirement Calculator'!A827,'Lorri 401b'!N:N,0),0)</f>
        <v>-7058775.9009324098</v>
      </c>
      <c r="S827" s="25">
        <f t="shared" ca="1" si="787"/>
        <v>-9493106.0209514499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-2452903.7737061465</v>
      </c>
      <c r="R828" s="25">
        <f t="array" aca="1" ref="R828" ca="1">INDEX('Lorri 401b'!L:L,MATCH('Retirement Calculator'!A828,'Lorri 401b'!N:N,0),0)</f>
        <v>-7109933.0011321837</v>
      </c>
      <c r="S828" s="25">
        <f t="shared" ca="1" si="787"/>
        <v>-9562836.7748383302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-2471554.8176169503</v>
      </c>
      <c r="R829" s="25">
        <f t="array" aca="1" ref="R829" ca="1">INDEX('Lorri 401b'!L:L,MATCH('Retirement Calculator'!A829,'Lorri 401b'!N:N,0),0)</f>
        <v>-7161303.2559161233</v>
      </c>
      <c r="S829" s="25">
        <f t="shared" ca="1" si="787"/>
        <v>-9632858.0735330731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-2490283.5742107155</v>
      </c>
      <c r="R830" s="25">
        <f t="array" aca="1" ref="R830" ca="1">INDEX('Lorri 401b'!L:L,MATCH('Retirement Calculator'!A830,'Lorri 401b'!N:N,0),0)</f>
        <v>-7212887.5534283295</v>
      </c>
      <c r="S830" s="25">
        <f t="shared" ca="1" si="787"/>
        <v>-9703171.1276390441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-2509090.3672902882</v>
      </c>
      <c r="R831" s="25">
        <f t="array" aca="1" ref="R831" ca="1">INDEX('Lorri 401b'!L:L,MATCH('Retirement Calculator'!A831,'Lorri 401b'!N:N,0),0)</f>
        <v>-7264686.7855135035</v>
      </c>
      <c r="S831" s="25">
        <f t="shared" ca="1" si="787"/>
        <v>-9773777.1528037917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-2527975.5220076926</v>
      </c>
      <c r="R832" s="25">
        <f t="array" aca="1" ref="R832" ca="1">INDEX('Lorri 401b'!L:L,MATCH('Retirement Calculator'!A832,'Lorri 401b'!N:N,0),0)</f>
        <v>-7316701.8477323651</v>
      </c>
      <c r="S832" s="25">
        <f t="shared" ca="1" si="787"/>
        <v>-9844677.3697400577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-2546939.3648697524</v>
      </c>
      <c r="R833" s="25">
        <f t="array" aca="1" ref="R833" ca="1">INDEX('Lorri 401b'!L:L,MATCH('Retirement Calculator'!A833,'Lorri 401b'!N:N,0),0)</f>
        <v>-7368933.6393771395</v>
      </c>
      <c r="S833" s="25">
        <f t="shared" ca="1" si="787"/>
        <v>-9915873.0042468924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-2565982.2237437377</v>
      </c>
      <c r="R834" s="25">
        <f t="array" aca="1" ref="R834" ca="1">INDEX('Lorri 401b'!L:L,MATCH('Retirement Calculator'!A834,'Lorri 401b'!N:N,0),0)</f>
        <v>-7421383.0634871004</v>
      </c>
      <c r="S834" s="25">
        <f t="shared" ca="1" si="787"/>
        <v>-9987365.2872308381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-2585104.4278630312</v>
      </c>
      <c r="R835" s="25">
        <f t="array" aca="1" ref="R835" ca="1">INDEX('Lorri 401b'!L:L,MATCH('Retirement Calculator'!A835,'Lorri 401b'!N:N,0),0)</f>
        <v>-7474051.0268641859</v>
      </c>
      <c r="S835" s="25">
        <f t="shared" ca="1" si="787"/>
        <v>-10059155.454727218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-2604306.3078328217</v>
      </c>
      <c r="R836" s="25">
        <f t="array" aca="1" ref="R836" ca="1">INDEX('Lorri 401b'!L:L,MATCH('Retirement Calculator'!A836,'Lorri 401b'!N:N,0),0)</f>
        <v>-7526938.4400886763</v>
      </c>
      <c r="S836" s="25">
        <f t="shared" ca="1" si="787"/>
        <v>-10131244.747921498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-2623588.1956358198</v>
      </c>
      <c r="R837" s="25">
        <f t="array" aca="1" ref="R837" ca="1">INDEX('Lorri 401b'!L:L,MATCH('Retirement Calculator'!A837,'Lorri 401b'!N:N,0),0)</f>
        <v>-7580046.2175349351</v>
      </c>
      <c r="S837" s="25">
        <f t="shared" ca="1" si="787"/>
        <v>-10203634.413170755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-2642950.4246379971</v>
      </c>
      <c r="R838" s="25">
        <f t="array" aca="1" ref="R838" ca="1">INDEX('Lorri 401b'!L:L,MATCH('Retirement Calculator'!A838,'Lorri 401b'!N:N,0),0)</f>
        <v>-7633375.2773872195</v>
      </c>
      <c r="S838" s="25">
        <f t="shared" ca="1" si="787"/>
        <v>-10276325.702025216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-2662393.32959435</v>
      </c>
      <c r="R839" s="25">
        <f t="array" aca="1" ref="R839" ca="1">INDEX('Lorri 401b'!L:L,MATCH('Retirement Calculator'!A839,'Lorri 401b'!N:N,0),0)</f>
        <v>-7686926.5416555554</v>
      </c>
      <c r="S839" s="25">
        <f t="shared" ca="1" si="787"/>
        <v>-10349319.871249905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-2681917.2466546879</v>
      </c>
      <c r="R840" s="25">
        <f t="array" aca="1" ref="R840" ca="1">INDEX('Lorri 401b'!L:L,MATCH('Retirement Calculator'!A840,'Lorri 401b'!N:N,0),0)</f>
        <v>-7740700.9361916762</v>
      </c>
      <c r="S840" s="25">
        <f t="shared" ca="1" si="787"/>
        <v>-10422618.182846364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-2701522.5133694438</v>
      </c>
      <c r="R841" s="25">
        <f t="array" aca="1" ref="R841" ca="1">INDEX('Lorri 401b'!L:L,MATCH('Retirement Calculator'!A841,'Lorri 401b'!N:N,0),0)</f>
        <v>-7794699.3907050304</v>
      </c>
      <c r="S841" s="25">
        <f t="shared" ca="1" si="787"/>
        <v>-10496221.904074475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-2721209.4686955111</v>
      </c>
      <c r="R842" s="25">
        <f t="array" aca="1" ref="R842" ca="1">INDEX('Lorri 401b'!L:L,MATCH('Retirement Calculator'!A842,'Lorri 401b'!N:N,0),0)</f>
        <v>-7848922.8387788571</v>
      </c>
      <c r="S842" s="25">
        <f t="shared" ca="1" si="787"/>
        <v>-10570132.307474367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-2740978.4530021036</v>
      </c>
      <c r="R843" s="25">
        <f t="array" aca="1" ref="R843" ca="1">INDEX('Lorri 401b'!L:L,MATCH('Retirement Calculator'!A843,'Lorri 401b'!N:N,0),0)</f>
        <v>-7903372.217886325</v>
      </c>
      <c r="S843" s="25">
        <f t="shared" ca="1" si="787"/>
        <v>-10644350.670888428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-2760829.8080766406</v>
      </c>
      <c r="R844" s="25">
        <f t="array" aca="1" ref="R844" ca="1">INDEX('Lorri 401b'!L:L,MATCH('Retirement Calculator'!A844,'Lorri 401b'!N:N,0),0)</f>
        <v>-7958048.4694067407</v>
      </c>
      <c r="S844" s="25">
        <f t="shared" ca="1" si="787"/>
        <v>-10718878.277483381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-2780763.8771306546</v>
      </c>
      <c r="R845" s="25">
        <f t="array" aca="1" ref="R845" ca="1">INDEX('Lorri 401b'!L:L,MATCH('Retirement Calculator'!A845,'Lorri 401b'!N:N,0),0)</f>
        <v>-8012952.5386418244</v>
      </c>
      <c r="S845" s="25">
        <f t="shared" ca="1" si="787"/>
        <v>-10793716.415772479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-2800781.0048057269</v>
      </c>
      <c r="R846" s="25">
        <f t="array" aca="1" ref="R846" ca="1">INDEX('Lorri 401b'!L:L,MATCH('Retirement Calculator'!A846,'Lorri 401b'!N:N,0),0)</f>
        <v>-8068085.3748320546</v>
      </c>
      <c r="S846" s="25">
        <f t="shared" ca="1" si="787"/>
        <v>-10868866.379637782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-2820881.5371794454</v>
      </c>
      <c r="R847" s="25">
        <f t="array" aca="1" ref="R847" ca="1">INDEX('Lorri 401b'!L:L,MATCH('Retirement Calculator'!A847,'Lorri 401b'!N:N,0),0)</f>
        <v>-8123447.9311730769</v>
      </c>
      <c r="S847" s="25">
        <f t="shared" ca="1" si="787"/>
        <v>-10944329.468352523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-2841065.8217713879</v>
      </c>
      <c r="R848" s="25">
        <f t="array" aca="1" ref="R848" ca="1">INDEX('Lorri 401b'!L:L,MATCH('Retirement Calculator'!A848,'Lorri 401b'!N:N,0),0)</f>
        <v>-8179041.1648321869</v>
      </c>
      <c r="S848" s="25">
        <f t="shared" ca="1" si="787"/>
        <v>-11020106.986603575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-2861334.2075491301</v>
      </c>
      <c r="R849" s="25">
        <f t="array" aca="1" ref="R849" ca="1">INDEX('Lorri 401b'!L:L,MATCH('Retirement Calculator'!A849,'Lorri 401b'!N:N,0),0)</f>
        <v>-8234866.0369648766</v>
      </c>
      <c r="S849" s="25">
        <f t="shared" ca="1" si="787"/>
        <v>-11096200.244514007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-2881687.0449342793</v>
      </c>
      <c r="R850" s="25">
        <f t="array" aca="1" ref="R850" ca="1">INDEX('Lorri 401b'!L:L,MATCH('Retirement Calculator'!A850,'Lorri 401b'!N:N,0),0)</f>
        <v>-8290923.5127314525</v>
      </c>
      <c r="S850" s="25">
        <f t="shared" ca="1" si="787"/>
        <v>-11172610.557665732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-2902124.6858085333</v>
      </c>
      <c r="R851" s="25">
        <f t="array" aca="1" ref="R851" ca="1">INDEX('Lorri 401b'!L:L,MATCH('Retirement Calculator'!A851,'Lorri 401b'!N:N,0),0)</f>
        <v>-8347214.5613137223</v>
      </c>
      <c r="S851" s="25">
        <f t="shared" ca="1" si="787"/>
        <v>-11249339.247122256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-2922647.4835197637</v>
      </c>
      <c r="R852" s="25">
        <f t="array" aca="1" ref="R852" ca="1">INDEX('Lorri 401b'!L:L,MATCH('Retirement Calculator'!A852,'Lorri 401b'!N:N,0),0)</f>
        <v>-8403740.1559317522</v>
      </c>
      <c r="S852" s="25">
        <f t="shared" ca="1" si="787"/>
        <v>-11326387.639451515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-2943255.792888124</v>
      </c>
      <c r="R853" s="25">
        <f t="array" aca="1" ref="R853" ca="1">INDEX('Lorri 401b'!L:L,MATCH('Retirement Calculator'!A853,'Lorri 401b'!N:N,0),0)</f>
        <v>-8460501.2738606911</v>
      </c>
      <c r="S853" s="25">
        <f t="shared" ca="1" si="787"/>
        <v>-11403757.066748815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-2963949.9702121858</v>
      </c>
      <c r="R854" s="25">
        <f t="array" aca="1" ref="R854" ca="1">INDEX('Lorri 401b'!L:L,MATCH('Retirement Calculator'!A854,'Lorri 401b'!N:N,0),0)</f>
        <v>-8517498.8964476679</v>
      </c>
      <c r="S854" s="25">
        <f t="shared" ca="1" si="787"/>
        <v>-11481448.866659854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-2984730.3732750979</v>
      </c>
      <c r="R855" s="25">
        <f t="array" aca="1" ref="R855" ca="1">INDEX('Lorri 401b'!L:L,MATCH('Retirement Calculator'!A855,'Lorri 401b'!N:N,0),0)</f>
        <v>-8574734.0091287568</v>
      </c>
      <c r="S855" s="25">
        <f t="shared" ca="1" si="787"/>
        <v>-11559464.382403854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-3005597.361350772</v>
      </c>
      <c r="R856" s="25">
        <f t="array" aca="1" ref="R856" ca="1">INDEX('Lorri 401b'!L:L,MATCH('Retirement Calculator'!A856,'Lorri 401b'!N:N,0),0)</f>
        <v>-8632207.6014460176</v>
      </c>
      <c r="S856" s="25">
        <f t="shared" ca="1" si="787"/>
        <v>-11637804.962796789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-3026551.2952100947</v>
      </c>
      <c r="R857" s="25">
        <f t="array" aca="1" ref="R857" ca="1">INDEX('Lorri 401b'!L:L,MATCH('Retirement Calculator'!A857,'Lorri 401b'!N:N,0),0)</f>
        <v>-8689920.6670645997</v>
      </c>
      <c r="S857" s="25">
        <f t="shared" ca="1" si="787"/>
        <v>-11716471.962274695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-3047592.5371271647</v>
      </c>
      <c r="R858" s="25">
        <f t="array" aca="1" ref="R858" ca="1">INDEX('Lorri 401b'!L:L,MATCH('Retirement Calculator'!A858,'Lorri 401b'!N:N,0),0)</f>
        <v>-8747874.2037899252</v>
      </c>
      <c r="S858" s="25">
        <f t="shared" ca="1" si="787"/>
        <v>-11795466.74091709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-3068721.4508855557</v>
      </c>
      <c r="R859" s="25">
        <f t="array" aca="1" ref="R859" ca="1">INDEX('Lorri 401b'!L:L,MATCH('Retirement Calculator'!A859,'Lorri 401b'!N:N,0),0)</f>
        <v>-8806069.2135849409</v>
      </c>
      <c r="S859" s="25">
        <f t="shared" ca="1" si="787"/>
        <v>-11874790.664470498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-3089938.4017846067</v>
      </c>
      <c r="R860" s="25">
        <f t="array" aca="1" ref="R860" ca="1">INDEX('Lorri 401b'!L:L,MATCH('Retirement Calculator'!A860,'Lorri 401b'!N:N,0),0)</f>
        <v>-8864506.702587435</v>
      </c>
      <c r="S860" s="25">
        <f t="shared" ca="1" si="787"/>
        <v>-11954445.104372041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-3111243.7566457372</v>
      </c>
      <c r="R861" s="25">
        <f t="array" aca="1" ref="R861" ca="1">INDEX('Lorri 401b'!L:L,MATCH('Retirement Calculator'!A861,'Lorri 401b'!N:N,0),0)</f>
        <v>-8923187.6811274402</v>
      </c>
      <c r="S861" s="25">
        <f t="shared" ca="1" si="787"/>
        <v>-12034431.437773177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-3132637.8838187889</v>
      </c>
      <c r="R862" s="25">
        <f t="array" aca="1" ref="R862" ca="1">INDEX('Lorri 401b'!L:L,MATCH('Retirement Calculator'!A862,'Lorri 401b'!N:N,0),0)</f>
        <v>-8982113.1637446955</v>
      </c>
      <c r="S862" s="25">
        <f t="shared" ca="1" si="787"/>
        <v>-12114751.047563484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-3154121.1531883953</v>
      </c>
      <c r="R863" s="25">
        <f t="array" aca="1" ref="R863" ca="1">INDEX('Lorri 401b'!L:L,MATCH('Retirement Calculator'!A863,'Lorri 401b'!N:N,0),0)</f>
        <v>-9041284.169206189</v>
      </c>
      <c r="S863" s="25">
        <f t="shared" ca="1" si="787"/>
        <v>-12195405.322394583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-3175693.9361803751</v>
      </c>
      <c r="R864" s="25">
        <f t="array" aca="1" ref="R864" ca="1">INDEX('Lorri 401b'!L:L,MATCH('Retirement Calculator'!A864,'Lorri 401b'!N:N,0),0)</f>
        <v>-9100701.7205237709</v>
      </c>
      <c r="S864" s="25">
        <f t="shared" ca="1" si="787"/>
        <v>-12276395.656704146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-3197356.6057681548</v>
      </c>
      <c r="R865" s="25">
        <f t="array" aca="1" ref="R865" ca="1">INDEX('Lorri 401b'!L:L,MATCH('Retirement Calculator'!A865,'Lorri 401b'!N:N,0),0)</f>
        <v>-9160366.8449718431</v>
      </c>
      <c r="S865" s="25">
        <f t="shared" ca="1" si="787"/>
        <v>-12357723.450739998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-3219109.536479217</v>
      </c>
      <c r="R866" s="25">
        <f t="array" aca="1" ref="R866" ca="1">INDEX('Lorri 401b'!L:L,MATCH('Retirement Calculator'!A866,'Lorri 401b'!N:N,0),0)</f>
        <v>-9220280.5741051156</v>
      </c>
      <c r="S866" s="25">
        <f t="shared" ca="1" si="787"/>
        <v>-12439390.110584334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-3240953.1044015749</v>
      </c>
      <c r="R867" s="25">
        <f t="array" aca="1" ref="R867" ca="1">INDEX('Lorri 401b'!L:L,MATCH('Retirement Calculator'!A867,'Lorri 401b'!N:N,0),0)</f>
        <v>-9280443.9437764436</v>
      </c>
      <c r="S867" s="25">
        <f t="shared" ca="1" si="787"/>
        <v>-12521397.048178019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-3262887.6871902761</v>
      </c>
      <c r="R868" s="25">
        <f t="array" aca="1" ref="R868" ca="1">INDEX('Lorri 401b'!L:L,MATCH('Retirement Calculator'!A868,'Lorri 401b'!N:N,0),0)</f>
        <v>-9340857.9941547364</v>
      </c>
      <c r="S868" s="25">
        <f t="shared" ca="1" si="787"/>
        <v>-12603745.681345012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-3284913.6640739301</v>
      </c>
      <c r="R869" s="25">
        <f t="array" aca="1" ref="R869" ca="1">INDEX('Lorri 401b'!L:L,MATCH('Retirement Calculator'!A869,'Lorri 401b'!N:N,0),0)</f>
        <v>-9401523.7697429378</v>
      </c>
      <c r="S869" s="25">
        <f t="shared" ca="1" si="787"/>
        <v>-12686437.433816869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-3307031.4158612662</v>
      </c>
      <c r="R870" s="25">
        <f t="array" aca="1" ref="R870" ca="1">INDEX('Lorri 401b'!L:L,MATCH('Retirement Calculator'!A870,'Lorri 401b'!N:N,0),0)</f>
        <v>-9462442.3193960898</v>
      </c>
      <c r="S870" s="25">
        <f t="shared" ca="1" si="787"/>
        <v>-12769473.735257355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-3329241.3249477162</v>
      </c>
      <c r="R871" s="25">
        <f t="array" aca="1" ref="R871" ca="1">INDEX('Lorri 401b'!L:L,MATCH('Retirement Calculator'!A871,'Lorri 401b'!N:N,0),0)</f>
        <v>-9523614.6963394638</v>
      </c>
      <c r="S871" s="25">
        <f t="shared" ca="1" si="787"/>
        <v>-12852856.02128718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-3351543.7753220266</v>
      </c>
      <c r="R872" s="25">
        <f t="array" aca="1" ref="R872" ca="1">INDEX('Lorri 401b'!L:L,MATCH('Retirement Calculator'!A872,'Lorri 401b'!N:N,0),0)</f>
        <v>-9585041.958186768</v>
      </c>
      <c r="S872" s="25">
        <f t="shared" ca="1" si="787"/>
        <v>-12936585.733508795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-3373939.1525728963</v>
      </c>
      <c r="R873" s="25">
        <f t="array" aca="1" ref="R873" ca="1">INDEX('Lorri 401b'!L:L,MATCH('Retirement Calculator'!A873,'Lorri 401b'!N:N,0),0)</f>
        <v>-9646725.1669584364</v>
      </c>
      <c r="S873" s="25">
        <f t="shared" ca="1" si="787"/>
        <v>-13020664.319531333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-3396427.8438956449</v>
      </c>
      <c r="R874" s="25">
        <f t="array" aca="1" ref="R874" ca="1">INDEX('Lorri 401b'!L:L,MATCH('Retirement Calculator'!A874,'Lorri 401b'!N:N,0),0)</f>
        <v>-9708665.3890999872</v>
      </c>
      <c r="S874" s="25">
        <f t="shared" ca="1" si="787"/>
        <v>-13105093.232995633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-3419010.238098905</v>
      </c>
      <c r="R875" s="25">
        <f t="array" aca="1" ref="R875" ca="1">INDEX('Lorri 401b'!L:L,MATCH('Retirement Calculator'!A875,'Lorri 401b'!N:N,0),0)</f>
        <v>-9770863.6955004614</v>
      </c>
      <c r="S875" s="25">
        <f t="shared" ca="1" si="787"/>
        <v>-13189873.933599366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-3441686.7256113449</v>
      </c>
      <c r="R876" s="25">
        <f t="array" aca="1" ref="R876" ca="1">INDEX('Lorri 401b'!L:L,MATCH('Retirement Calculator'!A876,'Lorri 401b'!N:N,0),0)</f>
        <v>-9833321.1615109369</v>
      </c>
      <c r="S876" s="25">
        <f t="shared" ca="1" si="787"/>
        <v>-13275007.887122281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-3464457.6984884203</v>
      </c>
      <c r="R877" s="25">
        <f t="array" aca="1" ref="R877" ca="1">INDEX('Lorri 401b'!L:L,MATCH('Retirement Calculator'!A877,'Lorri 401b'!N:N,0),0)</f>
        <v>-9896038.866963122</v>
      </c>
      <c r="S877" s="25">
        <f t="shared" ca="1" si="787"/>
        <v>-13360496.565451542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-3487323.5504191499</v>
      </c>
      <c r="R878" s="25">
        <f t="array" aca="1" ref="R878" ca="1">INDEX('Lorri 401b'!L:L,MATCH('Retirement Calculator'!A878,'Lorri 401b'!N:N,0),0)</f>
        <v>-9959017.8961880244</v>
      </c>
      <c r="S878" s="25">
        <f t="shared" ca="1" si="787"/>
        <v>-13446341.446607174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-3510284.6767329243</v>
      </c>
      <c r="R879" s="25">
        <f t="array" aca="1" ref="R879" ca="1">INDEX('Lorri 401b'!L:L,MATCH('Retirement Calculator'!A879,'Lorri 401b'!N:N,0),0)</f>
        <v>-10022259.338034699</v>
      </c>
      <c r="S879" s="25">
        <f t="shared" ca="1" si="787"/>
        <v>-13532544.014767623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-3533341.4744063397</v>
      </c>
      <c r="R880" s="25">
        <f t="array" aca="1" ref="R880" ca="1">INDEX('Lorri 401b'!L:L,MATCH('Retirement Calculator'!A880,'Lorri 401b'!N:N,0),0)</f>
        <v>-10085764.285889067</v>
      </c>
      <c r="S880" s="25">
        <f t="shared" ca="1" si="787"/>
        <v>-13619105.760295406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-3556494.3420700608</v>
      </c>
      <c r="R881" s="25">
        <f t="array" aca="1" ref="R881" ca="1">INDEX('Lorri 401b'!L:L,MATCH('Retirement Calculator'!A881,'Lorri 401b'!N:N,0),0)</f>
        <v>-10149533.837692829</v>
      </c>
      <c r="S881" s="25">
        <f t="shared" ca="1" si="787"/>
        <v>-13706028.179762889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-3579743.6800157139</v>
      </c>
      <c r="R882" s="25">
        <f t="array" aca="1" ref="R882" ca="1">INDEX('Lorri 401b'!L:L,MATCH('Retirement Calculator'!A882,'Lorri 401b'!N:N,0),0)</f>
        <v>-10213569.095962439</v>
      </c>
      <c r="S882" s="25">
        <f t="shared" ca="1" si="787"/>
        <v>-13793312.775978152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-3603089.8902028073</v>
      </c>
      <c r="R883" s="25">
        <f t="array" aca="1" ref="R883" ca="1">INDEX('Lorri 401b'!L:L,MATCH('Retirement Calculator'!A883,'Lorri 401b'!N:N,0),0)</f>
        <v>-10277871.167808171</v>
      </c>
      <c r="S883" s="25">
        <f t="shared" ca="1" si="787"/>
        <v>-13880961.058010979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-3626533.3762656804</v>
      </c>
      <c r="R884" s="25">
        <f t="array" aca="1" ref="R884" ca="1">INDEX('Lorri 401b'!L:L,MATCH('Retirement Calculator'!A884,'Lorri 401b'!N:N,0),0)</f>
        <v>-10342441.164953262</v>
      </c>
      <c r="S884" s="25">
        <f t="shared" ca="1" si="787"/>
        <v>-13968974.541218942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-3650074.5435204823</v>
      </c>
      <c r="R885" s="25">
        <f t="array" aca="1" ref="R885" ca="1">INDEX('Lorri 401b'!L:L,MATCH('Retirement Calculator'!A885,'Lorri 401b'!N:N,0),0)</f>
        <v>-10407280.203753123</v>
      </c>
      <c r="S885" s="25">
        <f t="shared" ca="1" si="787"/>
        <v>-14057354.747273605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-3673713.7989721787</v>
      </c>
      <c r="R886" s="25">
        <f t="array" aca="1" ref="R886" ca="1">INDEX('Lorri 401b'!L:L,MATCH('Retirement Calculator'!A886,'Lorri 401b'!N:N,0),0)</f>
        <v>-10472389.405214651</v>
      </c>
      <c r="S886" s="25">
        <f t="shared" ca="1" si="787"/>
        <v>-14146103.204186829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-3697451.5513215908</v>
      </c>
      <c r="R887" s="25">
        <f t="array" aca="1" ref="R887" ca="1">INDEX('Lorri 401b'!L:L,MATCH('Retirement Calculator'!A887,'Lorri 401b'!N:N,0),0)</f>
        <v>-10537769.895015601</v>
      </c>
      <c r="S887" s="25">
        <f t="shared" ca="1" si="787"/>
        <v>-14235221.446337191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-3721288.2109724586</v>
      </c>
      <c r="R888" s="25">
        <f t="array" aca="1" ref="R888" ca="1">INDEX('Lorri 401b'!L:L,MATCH('Retirement Calculator'!A888,'Lorri 401b'!N:N,0),0)</f>
        <v>-10603422.803524056</v>
      </c>
      <c r="S888" s="25">
        <f t="shared" ca="1" si="787"/>
        <v>-14324711.014496515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-3745224.1900385385</v>
      </c>
      <c r="R889" s="25">
        <f t="array" aca="1" ref="R889" ca="1">INDEX('Lorri 401b'!L:L,MATCH('Retirement Calculator'!A889,'Lorri 401b'!N:N,0),0)</f>
        <v>-10669349.265817963</v>
      </c>
      <c r="S889" s="25">
        <f t="shared" ca="1" si="787"/>
        <v>-14414573.455856502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-3769259.902350727</v>
      </c>
      <c r="R890" s="25">
        <f t="array" aca="1" ref="R890" ca="1">INDEX('Lorri 401b'!L:L,MATCH('Retirement Calculator'!A890,'Lorri 401b'!N:N,0),0)</f>
        <v>-10735550.421704762</v>
      </c>
      <c r="S890" s="25">
        <f t="shared" ca="1" si="787"/>
        <v>-14504810.324055489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-3793395.7634642161</v>
      </c>
      <c r="R891" s="25">
        <f t="array" aca="1" ref="R891" ca="1">INDEX('Lorri 401b'!L:L,MATCH('Retirement Calculator'!A891,'Lorri 401b'!N:N,0),0)</f>
        <v>-10802027.415741088</v>
      </c>
      <c r="S891" s="25">
        <f t="shared" ca="1" si="787"/>
        <v>-14595423.179205304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-3817632.1906656786</v>
      </c>
      <c r="R892" s="25">
        <f t="array" aca="1" ref="R892" ca="1">INDEX('Lorri 401b'!L:L,MATCH('Retirement Calculator'!A892,'Lorri 401b'!N:N,0),0)</f>
        <v>-10868781.397252565</v>
      </c>
      <c r="S892" s="25">
        <f t="shared" ca="1" si="787"/>
        <v>-14686413.587918244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-3841969.6029804801</v>
      </c>
      <c r="R893" s="25">
        <f t="array" aca="1" ref="R893" ca="1">INDEX('Lorri 401b'!L:L,MATCH('Retirement Calculator'!A893,'Lorri 401b'!N:N,0),0)</f>
        <v>-10935813.520353675</v>
      </c>
      <c r="S893" s="25">
        <f t="shared" ca="1" si="787"/>
        <v>-14777783.123334154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-3866408.421179927</v>
      </c>
      <c r="R894" s="25">
        <f t="array" aca="1" ref="R894" ca="1">INDEX('Lorri 401b'!L:L,MATCH('Retirement Calculator'!A894,'Lorri 401b'!N:N,0),0)</f>
        <v>-11003124.943967706</v>
      </c>
      <c r="S894" s="25">
        <f t="shared" ca="1" si="787"/>
        <v>-14869533.365147632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-3890949.0677885381</v>
      </c>
      <c r="R895" s="25">
        <f t="array" aca="1" ref="R895" ca="1">INDEX('Lorri 401b'!L:L,MATCH('Retirement Calculator'!A895,'Lorri 401b'!N:N,0),0)</f>
        <v>-11070716.831846794</v>
      </c>
      <c r="S895" s="25">
        <f t="shared" ca="1" si="787"/>
        <v>-14961665.899635332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-3915591.9670913517</v>
      </c>
      <c r="R896" s="25">
        <f t="array" aca="1" ref="R896" ca="1">INDEX('Lorri 401b'!L:L,MATCH('Retirement Calculator'!A896,'Lorri 401b'!N:N,0),0)</f>
        <v>-11138590.352592045</v>
      </c>
      <c r="S896" s="25">
        <f t="shared" ca="1" si="787"/>
        <v>-15054182.319683397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-3940337.5451412606</v>
      </c>
      <c r="R897" s="25">
        <f t="array" aca="1" ref="R897" ca="1">INDEX('Lorri 401b'!L:L,MATCH('Retirement Calculator'!A897,'Lorri 401b'!N:N,0),0)</f>
        <v>-11206746.679673735</v>
      </c>
      <c r="S897" s="25">
        <f t="shared" ca="1" si="787"/>
        <v>-15147084.224814996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-3965186.2297663772</v>
      </c>
      <c r="R898" s="25">
        <f t="array" aca="1" ref="R898" ca="1">INDEX('Lorri 401b'!L:L,MATCH('Retirement Calculator'!A898,'Lorri 401b'!N:N,0),0)</f>
        <v>-11275186.991451599</v>
      </c>
      <c r="S898" s="25">
        <f t="shared" ca="1" si="787"/>
        <v>-15240373.221217975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-3990138.4505774318</v>
      </c>
      <c r="R899" s="25">
        <f t="array" aca="1" ref="R899" ca="1">INDEX('Lorri 401b'!L:L,MATCH('Retirement Calculator'!A899,'Lorri 401b'!N:N,0),0)</f>
        <v>-11343912.471195204</v>
      </c>
      <c r="S899" s="25">
        <f t="shared" ca="1" si="787"/>
        <v>-15334050.921772636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-4015194.6389751993</v>
      </c>
      <c r="R900" s="25">
        <f t="array" aca="1" ref="R900" ca="1">INDEX('Lorri 401b'!L:L,MATCH('Retirement Calculator'!A900,'Lorri 401b'!N:N,0),0)</f>
        <v>-11412924.307104407</v>
      </c>
      <c r="S900" s="25">
        <f t="shared" ca="1" si="787"/>
        <v>-15428118.946079606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-4040355.2281579571</v>
      </c>
      <c r="R901" s="25">
        <f t="array" aca="1" ref="R901" ca="1">INDEX('Lorri 401b'!L:L,MATCH('Retirement Calculator'!A901,'Lorri 401b'!N:N,0),0)</f>
        <v>-11482223.692329898</v>
      </c>
      <c r="S901" s="25">
        <f t="shared" ca="1" si="787"/>
        <v>-15522578.920487855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-4065620.6531289765</v>
      </c>
      <c r="R902" s="25">
        <f t="array" aca="1" ref="R902" ca="1">INDEX('Lorri 401b'!L:L,MATCH('Retirement Calculator'!A902,'Lorri 401b'!N:N,0),0)</f>
        <v>-11551811.82499383</v>
      </c>
      <c r="S902" s="25">
        <f t="shared" ca="1" si="787"/>
        <v>-15617432.478122806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-4090991.3507040418</v>
      </c>
      <c r="R903" s="25">
        <f t="array" aca="1" ref="R903" ca="1">INDEX('Lorri 401b'!L:L,MATCH('Retirement Calculator'!A903,'Lorri 401b'!N:N,0),0)</f>
        <v>-11621689.908210527</v>
      </c>
      <c r="S903" s="25">
        <f t="shared" ca="1" si="787"/>
        <v>-15712681.258914569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-4116467.7595190033</v>
      </c>
      <c r="R904" s="25">
        <f t="array" aca="1" ref="R904" ca="1">INDEX('Lorri 401b'!L:L,MATCH('Retirement Calculator'!A904,'Lorri 401b'!N:N,0),0)</f>
        <v>-11691859.150107294</v>
      </c>
      <c r="S904" s="25">
        <f t="shared" ca="1" si="787"/>
        <v>-15808326.909626298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-4142050.3200373603</v>
      </c>
      <c r="R905" s="25">
        <f t="array" aca="1" ref="R905" ca="1">INDEX('Lorri 401b'!L:L,MATCH('Retirement Calculator'!A905,'Lorri 401b'!N:N,0),0)</f>
        <v>-11762320.763845298</v>
      </c>
      <c r="S905" s="25">
        <f t="shared" ca="1" si="787"/>
        <v>-15904371.08388266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-4167739.4745578775</v>
      </c>
      <c r="R906" s="25">
        <f t="array" aca="1" ref="R906" ca="1">INDEX('Lorri 401b'!L:L,MATCH('Retirement Calculator'!A906,'Lorri 401b'!N:N,0),0)</f>
        <v>-11833075.967640543</v>
      </c>
      <c r="S906" s="25">
        <f t="shared" ca="1" si="787"/>
        <v>-16000815.442198422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-4193535.6672222302</v>
      </c>
      <c r="R907" s="25">
        <f t="array" aca="1" ref="R907" ca="1">INDEX('Lorri 401b'!L:L,MATCH('Retirement Calculator'!A907,'Lorri 401b'!N:N,0),0)</f>
        <v>-11904125.984784937</v>
      </c>
      <c r="S907" s="25">
        <f t="shared" ca="1" si="787"/>
        <v>-16097661.652007166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-4219439.3440226838</v>
      </c>
      <c r="R908" s="25">
        <f t="array" aca="1" ref="R908" ca="1">INDEX('Lorri 401b'!L:L,MATCH('Retirement Calculator'!A908,'Lorri 401b'!N:N,0),0)</f>
        <v>-11975472.04366743</v>
      </c>
      <c r="S908" s="25">
        <f t="shared" ca="1" si="787"/>
        <v>-16194911.387690114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-4245450.952809806</v>
      </c>
      <c r="R909" s="25">
        <f t="array" aca="1" ref="R909" ca="1">INDEX('Lorri 401b'!L:L,MATCH('Retirement Calculator'!A909,'Lorri 401b'!N:N,0),0)</f>
        <v>-12047115.377795268</v>
      </c>
      <c r="S909" s="25">
        <f t="shared" ca="1" si="787"/>
        <v>-16292566.330605075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-4271570.9433002081</v>
      </c>
      <c r="R910" s="25">
        <f t="array" aca="1" ref="R910" ca="1">INDEX('Lorri 401b'!L:L,MATCH('Retirement Calculator'!A910,'Lorri 401b'!N:N,0),0)</f>
        <v>-12119057.225815305</v>
      </c>
      <c r="S910" s="25">
        <f t="shared" ca="1" si="787"/>
        <v>-16390628.169115514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-4297799.7670843201</v>
      </c>
      <c r="R911" s="25">
        <f t="array" aca="1" ref="R911" ca="1">INDEX('Lorri 401b'!L:L,MATCH('Retirement Calculator'!A911,'Lorri 401b'!N:N,0),0)</f>
        <v>-12191298.831535427</v>
      </c>
      <c r="S911" s="25">
        <f t="shared" ca="1" si="787"/>
        <v>-16489098.598619748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-4324137.8776341993</v>
      </c>
      <c r="R912" s="25">
        <f t="array" aca="1" ref="R912" ca="1">INDEX('Lorri 401b'!L:L,MATCH('Retirement Calculator'!A912,'Lorri 401b'!N:N,0),0)</f>
        <v>-12263841.443946049</v>
      </c>
      <c r="S912" s="25">
        <f t="shared" ca="1" si="787"/>
        <v>-16587979.321580248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-4350585.7303113695</v>
      </c>
      <c r="R913" s="25">
        <f t="array" aca="1" ref="R913" ca="1">INDEX('Lorri 401b'!L:L,MATCH('Retirement Calculator'!A913,'Lorri 401b'!N:N,0),0)</f>
        <v>-12336686.317241713</v>
      </c>
      <c r="S913" s="25">
        <f t="shared" ca="1" si="787"/>
        <v>-16687272.047553083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-4377143.7823746949</v>
      </c>
      <c r="R914" s="25">
        <f t="array" aca="1" ref="R914" ca="1">INDEX('Lorri 401b'!L:L,MATCH('Retirement Calculator'!A914,'Lorri 401b'!N:N,0),0)</f>
        <v>-12409834.710842777</v>
      </c>
      <c r="S914" s="25">
        <f t="shared" ca="1" si="787"/>
        <v>-16786978.493217472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-4403812.4929882837</v>
      </c>
      <c r="R915" s="25">
        <f t="array" aca="1" ref="R915" ca="1">INDEX('Lorri 401b'!L:L,MATCH('Retirement Calculator'!A915,'Lorri 401b'!N:N,0),0)</f>
        <v>-12483287.889417179</v>
      </c>
      <c r="S915" s="25">
        <f t="shared" ca="1" si="787"/>
        <v>-16887100.382405464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-4430592.3232294293</v>
      </c>
      <c r="R916" s="25">
        <f t="array" aca="1" ref="R916" ca="1">INDEX('Lorri 401b'!L:L,MATCH('Retirement Calculator'!A916,'Lorri 401b'!N:N,0),0)</f>
        <v>-12557047.122902308</v>
      </c>
      <c r="S916" s="25">
        <f t="shared" ca="1" si="787"/>
        <v>-16987639.446131736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-4457483.7360965796</v>
      </c>
      <c r="R917" s="25">
        <f t="array" aca="1" ref="R917" ca="1">INDEX('Lorri 401b'!L:L,MATCH('Retirement Calculator'!A917,'Lorri 401b'!N:N,0),0)</f>
        <v>-12631113.686526958</v>
      </c>
      <c r="S917" s="25">
        <f t="shared" ca="1" si="787"/>
        <v>-17088597.422623537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-4484487.1965173436</v>
      </c>
      <c r="R918" s="25">
        <f t="array" aca="1" ref="R918" ca="1">INDEX('Lorri 401b'!L:L,MATCH('Retirement Calculator'!A918,'Lorri 401b'!N:N,0),0)</f>
        <v>-12705488.860833377</v>
      </c>
      <c r="S918" s="25">
        <f t="shared" ca="1" si="787"/>
        <v>-17189976.057350721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-4511603.1713565271</v>
      </c>
      <c r="R919" s="25">
        <f t="array" aca="1" ref="R919" ca="1">INDEX('Lorri 401b'!L:L,MATCH('Retirement Calculator'!A919,'Lorri 401b'!N:N,0),0)</f>
        <v>-12780173.931699406</v>
      </c>
      <c r="S919" s="25">
        <f t="shared" ca="1" si="787"/>
        <v>-17291777.103055932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-4538832.1294242069</v>
      </c>
      <c r="R920" s="25">
        <f t="array" aca="1" ref="R920" ca="1">INDEX('Lorri 401b'!L:L,MATCH('Retirement Calculator'!A920,'Lorri 401b'!N:N,0),0)</f>
        <v>-12855170.19036071</v>
      </c>
      <c r="S920" s="25">
        <f t="shared" ca="1" si="787"/>
        <v>-17394002.319784917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-4566174.5414838353</v>
      </c>
      <c r="R921" s="25">
        <f t="array" aca="1" ref="R921" ca="1">INDEX('Lorri 401b'!L:L,MATCH('Retirement Calculator'!A921,'Lorri 401b'!N:N,0),0)</f>
        <v>-12930478.933433102</v>
      </c>
      <c r="S921" s="25">
        <f t="shared" ca="1" si="787"/>
        <v>-17496653.474916939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-4593630.8802603791</v>
      </c>
      <c r="R922" s="25">
        <f t="array" aca="1" ref="R922" ca="1">INDEX('Lorri 401b'!L:L,MATCH('Retirement Calculator'!A922,'Lorri 401b'!N:N,0),0)</f>
        <v>-13006101.462934963</v>
      </c>
      <c r="S922" s="25">
        <f t="shared" ca="1" si="787"/>
        <v>-17599732.343195342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-4621201.6204484915</v>
      </c>
      <c r="R923" s="25">
        <f t="array" aca="1" ref="R923" ca="1">INDEX('Lorri 401b'!L:L,MATCH('Retirement Calculator'!A923,'Lorri 401b'!N:N,0),0)</f>
        <v>-13082039.08630975</v>
      </c>
      <c r="S923" s="25">
        <f t="shared" ca="1" si="787"/>
        <v>-17703240.706758242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-4648887.2387207216</v>
      </c>
      <c r="R924" s="25">
        <f t="array" aca="1" ref="R924" ca="1">INDEX('Lorri 401b'!L:L,MATCH('Retirement Calculator'!A924,'Lorri 401b'!N:N,0),0)</f>
        <v>-13158293.116448596</v>
      </c>
      <c r="S924" s="25">
        <f t="shared" ca="1" si="787"/>
        <v>-17807180.355169319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-4676688.2137357527</v>
      </c>
      <c r="R925" s="25">
        <f t="array" aca="1" ref="R925" ca="1">INDEX('Lorri 401b'!L:L,MATCH('Retirement Calculator'!A925,'Lorri 401b'!N:N,0),0)</f>
        <v>-13234864.871713022</v>
      </c>
      <c r="S925" s="25">
        <f t="shared" ca="1" si="787"/>
        <v>-17911553.085448775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-4704605.0261466801</v>
      </c>
      <c r="R926" s="25">
        <f t="array" aca="1" ref="R926" ca="1">INDEX('Lorri 401b'!L:L,MATCH('Retirement Calculator'!A926,'Lorri 401b'!N:N,0),0)</f>
        <v>-13311755.675957717</v>
      </c>
      <c r="S926" s="25">
        <f t="shared" ca="1" si="787"/>
        <v>-18016360.702104397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-4732638.1586093195</v>
      </c>
      <c r="R927" s="25">
        <f t="array" aca="1" ref="R927" ca="1">INDEX('Lorri 401b'!L:L,MATCH('Retirement Calculator'!A927,'Lorri 401b'!N:N,0),0)</f>
        <v>-13388966.85855343</v>
      </c>
      <c r="S927" s="25">
        <f t="shared" ca="1" si="787"/>
        <v>-18121605.017162748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-4760788.0957905529</v>
      </c>
      <c r="R928" s="25">
        <f t="array" aca="1" ref="R928" ca="1">INDEX('Lorri 401b'!L:L,MATCH('Retirement Calculator'!A928,'Lorri 401b'!N:N,0),0)</f>
        <v>-13466499.75440996</v>
      </c>
      <c r="S928" s="25">
        <f t="shared" ca="1" si="787"/>
        <v>-18227287.850200512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-4789055.3243767079</v>
      </c>
      <c r="R929" s="25">
        <f t="array" aca="1" ref="R929" ca="1">INDEX('Lorri 401b'!L:L,MATCH('Retirement Calculator'!A929,'Lorri 401b'!N:N,0),0)</f>
        <v>-13544355.703999225</v>
      </c>
      <c r="S929" s="25">
        <f t="shared" ca="1" si="787"/>
        <v>-18333411.028375931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-4817440.3330819719</v>
      </c>
      <c r="R930" s="25">
        <f t="array" aca="1" ref="R930" ca="1">INDEX('Lorri 401b'!L:L,MATCH('Retirement Calculator'!A930,'Lorri 401b'!N:N,0),0)</f>
        <v>-13622536.053378446</v>
      </c>
      <c r="S930" s="25">
        <f t="shared" ca="1" si="787"/>
        <v>-18439976.386460416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-4845943.6126568411</v>
      </c>
      <c r="R931" s="25">
        <f t="array" aca="1" ref="R931" ca="1">INDEX('Lorri 401b'!L:L,MATCH('Retirement Calculator'!A931,'Lorri 401b'!N:N,0),0)</f>
        <v>-13701042.154213414</v>
      </c>
      <c r="S931" s="25">
        <f t="shared" ca="1" si="787"/>
        <v>-18546985.766870253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-4874565.6558966059</v>
      </c>
      <c r="R932" s="25">
        <f t="array" aca="1" ref="R932" ca="1">INDEX('Lorri 401b'!L:L,MATCH('Retirement Calculator'!A932,'Lorri 401b'!N:N,0),0)</f>
        <v>-13779875.363801859</v>
      </c>
      <c r="S932" s="25">
        <f t="shared" ca="1" si="787"/>
        <v>-18654441.019698463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-4903306.9576498698</v>
      </c>
      <c r="R933" s="25">
        <f t="array" aca="1" ref="R933" ca="1">INDEX('Lorri 401b'!L:L,MATCH('Retirement Calculator'!A933,'Lorri 401b'!N:N,0),0)</f>
        <v>-13859037.045096925</v>
      </c>
      <c r="S933" s="25">
        <f t="shared" ca="1" si="787"/>
        <v>-18762344.002746794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-4932168.0148271052</v>
      </c>
      <c r="R934" s="25">
        <f t="array" aca="1" ref="R934" ca="1">INDEX('Lorri 401b'!L:L,MATCH('Retirement Calculator'!A934,'Lorri 401b'!N:N,0),0)</f>
        <v>-13938528.566730719</v>
      </c>
      <c r="S934" s="25">
        <f t="shared" ca="1" si="787"/>
        <v>-18870696.581557825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-4961149.3264092458</v>
      </c>
      <c r="R935" s="25">
        <f t="array" aca="1" ref="R935" ca="1">INDEX('Lorri 401b'!L:L,MATCH('Retirement Calculator'!A935,'Lorri 401b'!N:N,0),0)</f>
        <v>-14018351.303037988</v>
      </c>
      <c r="S935" s="25">
        <f t="shared" ca="1" si="787"/>
        <v>-18979500.629447233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-4990251.3934563128</v>
      </c>
      <c r="R936" s="25">
        <f t="array" aca="1" ref="R936" ca="1">INDEX('Lorri 401b'!L:L,MATCH('Retirement Calculator'!A936,'Lorri 401b'!N:N,0),0)</f>
        <v>-14098506.63407987</v>
      </c>
      <c r="S936" s="25">
        <f t="shared" ca="1" si="787"/>
        <v>-19088758.027536184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-5019474.7191160759</v>
      </c>
      <c r="R937" s="25">
        <f t="array" aca="1" ref="R937" ca="1">INDEX('Lorri 401b'!L:L,MATCH('Retirement Calculator'!A937,'Lorri 401b'!N:N,0),0)</f>
        <v>-14178995.945667759</v>
      </c>
      <c r="S937" s="25">
        <f t="shared" ca="1" si="787"/>
        <v>-19198470.664783835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-5048819.8086327538</v>
      </c>
      <c r="R938" s="25">
        <f t="array" aca="1" ref="R938" ca="1">INDEX('Lorri 401b'!L:L,MATCH('Retirement Calculator'!A938,'Lorri 401b'!N:N,0),0)</f>
        <v>-14259820.629387265</v>
      </c>
      <c r="S938" s="25">
        <f t="shared" ca="1" si="787"/>
        <v>-19308640.438020021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-5078287.1693557519</v>
      </c>
      <c r="R939" s="25">
        <f t="array" aca="1" ref="R939" ca="1">INDEX('Lorri 401b'!L:L,MATCH('Retirement Calculator'!A939,'Lorri 401b'!N:N,0),0)</f>
        <v>-14340982.082622269</v>
      </c>
      <c r="S939" s="25">
        <f t="shared" ca="1" si="787"/>
        <v>-19419269.251978021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-5107877.310748429</v>
      </c>
      <c r="R940" s="25">
        <f t="array" aca="1" ref="R940" ca="1">INDEX('Lorri 401b'!L:L,MATCH('Retirement Calculator'!A940,'Lorri 401b'!N:N,0),0)</f>
        <v>-14422481.708579086</v>
      </c>
      <c r="S940" s="25">
        <f t="shared" ca="1" si="787"/>
        <v>-19530359.019327514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-5137590.7443969091</v>
      </c>
      <c r="R941" s="25">
        <f t="array" aca="1" ref="R941" ca="1">INDEX('Lorri 401b'!L:L,MATCH('Retirement Calculator'!A941,'Lorri 401b'!N:N,0),0)</f>
        <v>-14504320.916310722</v>
      </c>
      <c r="S941" s="25">
        <f t="shared" ca="1" si="787"/>
        <v>-19641911.66070763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-5167427.9840189246</v>
      </c>
      <c r="R942" s="25">
        <f t="array" aca="1" ref="R942" ca="1">INDEX('Lorri 401b'!L:L,MATCH('Retirement Calculator'!A942,'Lorri 401b'!N:N,0),0)</f>
        <v>-14586501.120741241</v>
      </c>
      <c r="S942" s="25">
        <f t="shared" ca="1" si="787"/>
        <v>-19753929.104760166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-5197389.5454726983</v>
      </c>
      <c r="R943" s="25">
        <f t="array" aca="1" ref="R943" ca="1">INDEX('Lorri 401b'!L:L,MATCH('Retirement Calculator'!A943,'Lorri 401b'!N:N,0),0)</f>
        <v>-14669023.742690219</v>
      </c>
      <c r="S943" s="25">
        <f t="shared" ca="1" si="787"/>
        <v>-19866413.288162917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-5227475.9467658624</v>
      </c>
      <c r="R944" s="25">
        <f t="array" aca="1" ref="R944" ca="1">INDEX('Lorri 401b'!L:L,MATCH('Retirement Calculator'!A944,'Lorri 401b'!N:N,0),0)</f>
        <v>-14751890.208897319</v>
      </c>
      <c r="S944" s="25">
        <f t="shared" ca="1" si="787"/>
        <v>-19979366.155663181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-5257687.7080644146</v>
      </c>
      <c r="R945" s="25">
        <f t="array" aca="1" ref="R945" ca="1">INDEX('Lorri 401b'!L:L,MATCH('Retirement Calculator'!A945,'Lorri 401b'!N:N,0),0)</f>
        <v>-14835101.952046948</v>
      </c>
      <c r="S945" s="25">
        <f t="shared" ca="1" si="787"/>
        <v>-20092789.66011136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-5288025.3517017113</v>
      </c>
      <c r="R946" s="25">
        <f t="array" aca="1" ref="R946" ca="1">INDEX('Lorri 401b'!L:L,MATCH('Retirement Calculator'!A946,'Lorri 401b'!N:N,0),0)</f>
        <v>-14918660.410793032</v>
      </c>
      <c r="S946" s="25">
        <f t="shared" ca="1" si="787"/>
        <v>-20206685.762494743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-5318489.4021874964</v>
      </c>
      <c r="R947" s="25">
        <f t="array" aca="1" ref="R947" ca="1">INDEX('Lorri 401b'!L:L,MATCH('Retirement Calculator'!A947,'Lorri 401b'!N:N,0),0)</f>
        <v>-15002567.029783893</v>
      </c>
      <c r="S947" s="25">
        <f t="shared" ca="1" si="787"/>
        <v>-20321056.43197139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-5349080.386216972</v>
      </c>
      <c r="R948" s="25">
        <f t="array" aca="1" ref="R948" ca="1">INDEX('Lorri 401b'!L:L,MATCH('Retirement Calculator'!A948,'Lorri 401b'!N:N,0),0)</f>
        <v>-15086823.259687217</v>
      </c>
      <c r="S948" s="25">
        <f t="shared" ca="1" si="787"/>
        <v>-20435903.645904191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-5379798.8326799041</v>
      </c>
      <c r="R949" s="25">
        <f t="array" aca="1" ref="R949" ca="1">INDEX('Lorri 401b'!L:L,MATCH('Retirement Calculator'!A949,'Lorri 401b'!N:N,0),0)</f>
        <v>-15171430.557215137</v>
      </c>
      <c r="S949" s="25">
        <f t="shared" ca="1" si="787"/>
        <v>-20551229.389895041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-5410645.2726697652</v>
      </c>
      <c r="R950" s="25">
        <f t="array" aca="1" ref="R950" ca="1">INDEX('Lorri 401b'!L:L,MATCH('Retirement Calculator'!A950,'Lorri 401b'!N:N,0),0)</f>
        <v>-15256390.385149423</v>
      </c>
      <c r="S950" s="25">
        <f t="shared" ca="1" si="787"/>
        <v>-20667035.657819189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-5441620.2394929174</v>
      </c>
      <c r="R951" s="25">
        <f t="array" aca="1" ref="R951" ca="1">INDEX('Lorri 401b'!L:L,MATCH('Retirement Calculator'!A951,'Lorri 401b'!N:N,0),0)</f>
        <v>-15341704.212366769</v>
      </c>
      <c r="S951" s="25">
        <f t="shared" ca="1" si="787"/>
        <v>-20783324.451859687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-5472724.2686778326</v>
      </c>
      <c r="R952" s="25">
        <f t="array" aca="1" ref="R952" ca="1">INDEX('Lorri 401b'!L:L,MATCH('Retirement Calculator'!A952,'Lorri 401b'!N:N,0),0)</f>
        <v>-15427373.513864188</v>
      </c>
      <c r="S952" s="25">
        <f t="shared" ca="1" si="787"/>
        <v>-20900097.78254202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-5503957.897984352</v>
      </c>
      <c r="R953" s="25">
        <f t="array" aca="1" ref="R953" ca="1">INDEX('Lorri 401b'!L:L,MATCH('Retirement Calculator'!A953,'Lorri 401b'!N:N,0),0)</f>
        <v>-15513399.770784512</v>
      </c>
      <c r="S953" s="25">
        <f t="shared" ca="1" si="787"/>
        <v>-21017357.668768864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-5535321.6674129814</v>
      </c>
      <c r="R954" s="25">
        <f t="array" aca="1" ref="R954" ca="1">INDEX('Lorri 401b'!L:L,MATCH('Retirement Calculator'!A954,'Lorri 401b'!N:N,0),0)</f>
        <v>-15599784.470442005</v>
      </c>
      <c r="S954" s="25">
        <f t="shared" ca="1" si="787"/>
        <v>-21135106.137854986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-5566816.1192142302</v>
      </c>
      <c r="R955" s="25">
        <f t="array" aca="1" ref="R955" ca="1">INDEX('Lorri 401b'!L:L,MATCH('Retirement Calculator'!A955,'Lorri 401b'!N:N,0),0)</f>
        <v>-15686529.106348069</v>
      </c>
      <c r="S955" s="25">
        <f t="shared" ca="1" si="787"/>
        <v>-21253345.225562301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-5598441.7978979843</v>
      </c>
      <c r="R956" s="25">
        <f t="array" aca="1" ref="R956" ca="1">INDEX('Lorri 401b'!L:L,MATCH('Retirement Calculator'!A956,'Lorri 401b'!N:N,0),0)</f>
        <v>-15773635.178237077</v>
      </c>
      <c r="S956" s="25">
        <f t="shared" ca="1" si="787"/>
        <v>-21372076.97613506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-5630199.2502429206</v>
      </c>
      <c r="R957" s="25">
        <f t="array" aca="1" ref="R957" ca="1">INDEX('Lorri 401b'!L:L,MATCH('Retirement Calculator'!A957,'Lorri 401b'!N:N,0),0)</f>
        <v>-15861104.192092288</v>
      </c>
      <c r="S957" s="25">
        <f t="shared" ca="1" si="787"/>
        <v>-21491303.442335211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-5662089.0253059603</v>
      </c>
      <c r="R958" s="25">
        <f t="array" aca="1" ref="R958" ca="1">INDEX('Lorri 401b'!L:L,MATCH('Retirement Calculator'!A958,'Lorri 401b'!N:N,0),0)</f>
        <v>-15948937.660171896</v>
      </c>
      <c r="S958" s="25">
        <f t="shared" ca="1" si="787"/>
        <v>-21611026.685477857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-5694111.6744317636</v>
      </c>
      <c r="R959" s="25">
        <f t="array" aca="1" ref="R959" ca="1">INDEX('Lorri 401b'!L:L,MATCH('Retirement Calculator'!A959,'Lorri 401b'!N:N,0),0)</f>
        <v>-16037137.101035168</v>
      </c>
      <c r="S959" s="25">
        <f t="shared" ca="1" si="787"/>
        <v>-21731248.775466934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-5726267.7512622569</v>
      </c>
      <c r="R960" s="25">
        <f t="array" aca="1" ref="R960" ca="1">INDEX('Lorri 401b'!L:L,MATCH('Retirement Calculator'!A960,'Lorri 401b'!N:N,0),0)</f>
        <v>-16125704.039568705</v>
      </c>
      <c r="S960" s="25">
        <f t="shared" ca="1" si="787"/>
        <v>-21851971.790830962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-5758557.8117462108</v>
      </c>
      <c r="R961" s="25">
        <f t="array" aca="1" ref="R961" ca="1">INDEX('Lorri 401b'!L:L,MATCH('Retirement Calculator'!A961,'Lorri 401b'!N:N,0),0)</f>
        <v>-16214640.007012799</v>
      </c>
      <c r="S961" s="25">
        <f t="shared" ca="1" si="787"/>
        <v>-21973197.818759009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-5790982.4141488476</v>
      </c>
      <c r="R962" s="25">
        <f t="array" aca="1" ref="R962" ca="1">INDEX('Lorri 401b'!L:L,MATCH('Retirement Calculator'!A962,'Lorri 401b'!N:N,0),0)</f>
        <v>-16303946.540987909</v>
      </c>
      <c r="S962" s="25">
        <f t="shared" ca="1" si="787"/>
        <v>-22094928.955136757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-5823542.1190614961</v>
      </c>
      <c r="R963" s="25">
        <f t="array" aca="1" ref="R963" ca="1">INDEX('Lorri 401b'!L:L,MATCH('Retirement Calculator'!A963,'Lorri 401b'!N:N,0),0)</f>
        <v>-16393625.185521249</v>
      </c>
      <c r="S963" s="25">
        <f t="shared" ca="1" si="787"/>
        <v>-22217167.304582745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-5856237.4894112805</v>
      </c>
      <c r="R964" s="25">
        <f t="array" aca="1" ref="R964" ca="1">INDEX('Lorri 401b'!L:L,MATCH('Retirement Calculator'!A964,'Lorri 401b'!N:N,0),0)</f>
        <v>-16483677.491073478</v>
      </c>
      <c r="S964" s="25">
        <f t="shared" ca="1" si="787"/>
        <v>-22339914.980484758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-5889069.0904708551</v>
      </c>
      <c r="R965" s="25">
        <f t="array" aca="1" ref="R965" ca="1">INDEX('Lorri 401b'!L:L,MATCH('Retirement Calculator'!A965,'Lorri 401b'!N:N,0),0)</f>
        <v>-16574105.014565507</v>
      </c>
      <c r="S965" s="25">
        <f t="shared" ca="1" si="787"/>
        <v>-22463174.105036363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-5922037.489868178</v>
      </c>
      <c r="R966" s="25">
        <f t="array" aca="1" ref="R966" ca="1">INDEX('Lorri 401b'!L:L,MATCH('Retirement Calculator'!A966,'Lorri 401b'!N:N,0),0)</f>
        <v>-16664909.31940542</v>
      </c>
      <c r="S966" s="25">
        <f t="shared" ca="1" si="787"/>
        <v>-22586946.809273597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-5955143.2575963233</v>
      </c>
      <c r="R967" s="25">
        <f t="array" aca="1" ref="R967" ca="1">INDEX('Lorri 401b'!L:L,MATCH('Retirement Calculator'!A967,'Lorri 401b'!N:N,0),0)</f>
        <v>-16756091.9755155</v>
      </c>
      <c r="S967" s="25">
        <f t="shared" ca="1" si="787"/>
        <v>-22711235.233111821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-5988386.9660233362</v>
      </c>
      <c r="R968" s="25">
        <f t="array" aca="1" ref="R968" ca="1">INDEX('Lorri 401b'!L:L,MATCH('Retirement Calculator'!A968,'Lorri 401b'!N:N,0),0)</f>
        <v>-16847654.559359368</v>
      </c>
      <c r="S968" s="25">
        <f t="shared" ca="1" si="787"/>
        <v>-22836041.525382705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-6021769.1899021277</v>
      </c>
      <c r="R969" s="25">
        <f t="array" aca="1" ref="R969" ca="1">INDEX('Lorri 401b'!L:L,MATCH('Retirement Calculator'!A969,'Lorri 401b'!N:N,0),0)</f>
        <v>-16939598.653969254</v>
      </c>
      <c r="S969" s="25">
        <f t="shared" ca="1" si="787"/>
        <v>-22961367.843871381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-6055290.5063804146</v>
      </c>
      <c r="R970" s="25">
        <f t="array" aca="1" ref="R970" ca="1">INDEX('Lorri 401b'!L:L,MATCH('Retirement Calculator'!A970,'Lorri 401b'!N:N,0),0)</f>
        <v>-17031925.848973349</v>
      </c>
      <c r="S970" s="25">
        <f t="shared" ca="1" si="787"/>
        <v>-23087216.355353765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-6088951.4950106945</v>
      </c>
      <c r="R971" s="25">
        <f t="array" aca="1" ref="R971" ca="1">INDEX('Lorri 401b'!L:L,MATCH('Retirement Calculator'!A971,'Lorri 401b'!N:N,0),0)</f>
        <v>-17124637.740623292</v>
      </c>
      <c r="S971" s="25">
        <f t="shared" ca="1" si="787"/>
        <v>-23213589.235633984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-6122752.7377602672</v>
      </c>
      <c r="R972" s="25">
        <f t="array" aca="1" ref="R972" ca="1">INDEX('Lorri 401b'!L:L,MATCH('Retirement Calculator'!A972,'Lorri 401b'!N:N,0),0)</f>
        <v>-17217735.931821778</v>
      </c>
      <c r="S972" s="25">
        <f t="shared" ca="1" si="787"/>
        <v>-23340488.669582047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-6156694.8190212967</v>
      </c>
      <c r="R973" s="25">
        <f t="array" aca="1" ref="R973" ca="1">INDEX('Lorri 401b'!L:L,MATCH('Retirement Calculator'!A973,'Lorri 401b'!N:N,0),0)</f>
        <v>-17311222.032150257</v>
      </c>
      <c r="S973" s="25">
        <f t="shared" ca="1" si="787"/>
        <v>-23467916.851171553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-6190778.3256209139</v>
      </c>
      <c r="R974" s="25">
        <f t="array" aca="1" ref="R974" ca="1">INDEX('Lorri 401b'!L:L,MATCH('Retirement Calculator'!A974,'Lorri 401b'!N:N,0),0)</f>
        <v>-17405097.657896772</v>
      </c>
      <c r="S974" s="25">
        <f t="shared" ca="1" si="787"/>
        <v>-23595875.983517684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-6225003.8468313627</v>
      </c>
      <c r="R975" s="25">
        <f t="array" aca="1" ref="R975" ca="1">INDEX('Lorri 401b'!L:L,MATCH('Retirement Calculator'!A975,'Lorri 401b'!N:N,0),0)</f>
        <v>-17499364.432083897</v>
      </c>
      <c r="S975" s="25">
        <f t="shared" ca="1" si="787"/>
        <v>-23724368.27891526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-6259371.9743801877</v>
      </c>
      <c r="R976" s="25">
        <f t="array" aca="1" ref="R976" ca="1">INDEX('Lorri 401b'!L:L,MATCH('Retirement Calculator'!A976,'Lorri 401b'!N:N,0),0)</f>
        <v>-17594023.984496802</v>
      </c>
      <c r="S976" s="25">
        <f t="shared" ca="1" si="787"/>
        <v>-23853395.95887699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-6293883.3024604665</v>
      </c>
      <c r="R977" s="25">
        <f t="array" aca="1" ref="R977" ca="1">INDEX('Lorri 401b'!L:L,MATCH('Retirement Calculator'!A977,'Lorri 401b'!N:N,0),0)</f>
        <v>-17689077.951711427</v>
      </c>
      <c r="S977" s="25">
        <f t="shared" ca="1" si="787"/>
        <v>-23982961.254171893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-6328538.4277410796</v>
      </c>
      <c r="R978" s="25">
        <f t="array" aca="1" ref="R978" ca="1">INDEX('Lorri 401b'!L:L,MATCH('Retirement Calculator'!A978,'Lorri 401b'!N:N,0),0)</f>
        <v>-17784527.97712278</v>
      </c>
      <c r="S978" s="25">
        <f t="shared" ca="1" si="787"/>
        <v>-24113066.40486386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-6363337.9493770292</v>
      </c>
      <c r="R979" s="25">
        <f t="array" aca="1" ref="R979" ca="1">INDEX('Lorri 401b'!L:L,MATCH('Retirement Calculator'!A979,'Lorri 401b'!N:N,0),0)</f>
        <v>-17880375.710973345</v>
      </c>
      <c r="S979" s="25">
        <f t="shared" ca="1" si="787"/>
        <v>-24243713.660350375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-6398282.4690197948</v>
      </c>
      <c r="R980" s="25">
        <f t="array" aca="1" ref="R980" ca="1">INDEX('Lorri 401b'!L:L,MATCH('Retirement Calculator'!A980,'Lorri 401b'!N:N,0),0)</f>
        <v>-17976622.810381621</v>
      </c>
      <c r="S980" s="25">
        <f t="shared" ca="1" si="787"/>
        <v>-24374905.279401414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-6433372.5908277389</v>
      </c>
      <c r="R981" s="25">
        <f t="array" aca="1" ref="R981" ca="1">INDEX('Lorri 401b'!L:L,MATCH('Retirement Calculator'!A981,'Lorri 401b'!N:N,0),0)</f>
        <v>-18073270.939370766</v>
      </c>
      <c r="S981" s="25">
        <f t="shared" ca="1" si="787"/>
        <v>-24506643.530198507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-6468608.9214765495</v>
      </c>
      <c r="R982" s="25">
        <f t="array" aca="1" ref="R982" ca="1">INDEX('Lorri 401b'!L:L,MATCH('Retirement Calculator'!A982,'Lorri 401b'!N:N,0),0)</f>
        <v>-18170321.768897366</v>
      </c>
      <c r="S982" s="25">
        <f t="shared" ca="1" si="787"/>
        <v>-24638930.690373916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-6503992.0701697301</v>
      </c>
      <c r="R983" s="25">
        <f t="array" aca="1" ref="R983" ca="1">INDEX('Lorri 401b'!L:L,MATCH('Retirement Calculator'!A983,'Lorri 401b'!N:N,0),0)</f>
        <v>-18267776.976880327</v>
      </c>
      <c r="S983" s="25">
        <f t="shared" ca="1" si="787"/>
        <v>-24771769.047050059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-6539522.6486491319</v>
      </c>
      <c r="R984" s="25">
        <f t="array" aca="1" ref="R984" ca="1">INDEX('Lorri 401b'!L:L,MATCH('Retirement Calculator'!A984,'Lorri 401b'!N:N,0),0)</f>
        <v>-18365638.248229884</v>
      </c>
      <c r="S984" s="25">
        <f t="shared" ca="1" si="787"/>
        <v>-24905160.896879017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-6575201.2712055314</v>
      </c>
      <c r="R985" s="25">
        <f t="array" aca="1" ref="R985" ca="1">INDEX('Lorri 401b'!L:L,MATCH('Retirement Calculator'!A985,'Lorri 401b'!N:N,0),0)</f>
        <v>-18463907.274876729</v>
      </c>
      <c r="S985" s="25">
        <f t="shared" ca="1" si="787"/>
        <v>-25039108.546082258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-6611028.554689249</v>
      </c>
      <c r="R986" s="25">
        <f t="array" aca="1" ref="R986" ca="1">INDEX('Lorri 401b'!L:L,MATCH('Retirement Calculator'!A986,'Lorri 401b'!N:N,0),0)</f>
        <v>-18562585.755801272</v>
      </c>
      <c r="S986" s="25">
        <f t="shared" ca="1" si="787"/>
        <v>-25173614.310490519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-6647005.1185208159</v>
      </c>
      <c r="R987" s="25">
        <f t="array" aca="1" ref="R987" ca="1">INDEX('Lorri 401b'!L:L,MATCH('Retirement Calculator'!A987,'Lorri 401b'!N:N,0),0)</f>
        <v>-18661675.397062998</v>
      </c>
      <c r="S987" s="25">
        <f t="shared" ca="1" si="787"/>
        <v>-25308680.515583813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-6683131.5847016806</v>
      </c>
      <c r="R988" s="25">
        <f t="array" aca="1" ref="R988" ca="1">INDEX('Lorri 401b'!L:L,MATCH('Retirement Calculator'!A988,'Lorri 401b'!N:N,0),0)</f>
        <v>-18761177.911829982</v>
      </c>
      <c r="S988" s="25">
        <f t="shared" ca="1" si="787"/>
        <v>-25444309.496531662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-6719408.5778249651</v>
      </c>
      <c r="R989" s="25">
        <f t="array" aca="1" ref="R989" ca="1">INDEX('Lorri 401b'!L:L,MATCH('Retirement Calculator'!A989,'Lorri 401b'!N:N,0),0)</f>
        <v>-18861095.020408496</v>
      </c>
      <c r="S989" s="25">
        <f t="shared" ca="1" si="787"/>
        <v>-25580503.598233461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-6755836.7250862634</v>
      </c>
      <c r="R990" s="25">
        <f t="array" aca="1" ref="R990" ca="1">INDEX('Lorri 401b'!L:L,MATCH('Retirement Calculator'!A990,'Lorri 401b'!N:N,0),0)</f>
        <v>-18961428.450272754</v>
      </c>
      <c r="S990" s="25">
        <f t="shared" ca="1" si="787"/>
        <v>-25717265.175359018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-6792416.6562944837</v>
      </c>
      <c r="R991" s="25">
        <f t="array" aca="1" ref="R991" ca="1">INDEX('Lorri 401b'!L:L,MATCH('Retirement Calculator'!A991,'Lorri 401b'!N:N,0),0)</f>
        <v>-19062179.93609478</v>
      </c>
      <c r="S991" s="25">
        <f t="shared" ca="1" si="787"/>
        <v>-25854596.592389263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-6829149.0038827388</v>
      </c>
      <c r="R992" s="25">
        <f t="array" aca="1" ref="R992" ca="1">INDEX('Lorri 401b'!L:L,MATCH('Retirement Calculator'!A992,'Lorri 401b'!N:N,0),0)</f>
        <v>-19163351.219774395</v>
      </c>
      <c r="S992" s="25">
        <f t="shared" ca="1" si="787"/>
        <v>-25992500.223657135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-6866034.4029192785</v>
      </c>
      <c r="R993" s="25">
        <f t="array" aca="1" ref="R993" ca="1">INDEX('Lorri 401b'!L:L,MATCH('Retirement Calculator'!A993,'Lorri 401b'!N:N,0),0)</f>
        <v>-19264944.050469343</v>
      </c>
      <c r="S993" s="25">
        <f t="shared" ca="1" si="787"/>
        <v>-26130978.45338862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-6903073.4911184702</v>
      </c>
      <c r="R994" s="25">
        <f t="array" aca="1" ref="R994" ca="1">INDEX('Lorri 401b'!L:L,MATCH('Retirement Calculator'!A994,'Lorri 401b'!N:N,0),0)</f>
        <v>-19366960.184625521</v>
      </c>
      <c r="S994" s="25">
        <f t="shared" ca="1" si="787"/>
        <v>-26270033.67574399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-6940266.9088518247</v>
      </c>
      <c r="R995" s="25">
        <f t="array" aca="1" ref="R995" ca="1">INDEX('Lorri 401b'!L:L,MATCH('Retirement Calculator'!A995,'Lorri 401b'!N:N,0),0)</f>
        <v>-19469401.38600735</v>
      </c>
      <c r="S995" s="25">
        <f t="shared" ca="1" si="787"/>
        <v>-26409668.294859175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-6977615.2991590686</v>
      </c>
      <c r="R996" s="25">
        <f t="array" aca="1" ref="R996" ca="1">INDEX('Lorri 401b'!L:L,MATCH('Retirement Calculator'!A996,'Lorri 401b'!N:N,0),0)</f>
        <v>-19572269.425728269</v>
      </c>
      <c r="S996" s="25">
        <f t="shared" ca="1" si="787"/>
        <v>-26549884.724887338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-7015119.3077592598</v>
      </c>
      <c r="R997" s="25">
        <f t="array" aca="1" ref="R997" ca="1">INDEX('Lorri 401b'!L:L,MATCH('Retirement Calculator'!A997,'Lorri 401b'!N:N,0),0)</f>
        <v>-19675566.082281359</v>
      </c>
      <c r="S997" s="25">
        <f t="shared" ca="1" si="787"/>
        <v>-26690685.390040617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-7052779.5830619512</v>
      </c>
      <c r="R998" s="25">
        <f t="array" aca="1" ref="R998" ca="1">INDEX('Lorri 401b'!L:L,MATCH('Retirement Calculator'!A998,'Lorri 401b'!N:N,0),0)</f>
        <v>-19779293.141570088</v>
      </c>
      <c r="S998" s="25">
        <f t="shared" ca="1" si="787"/>
        <v>-26832072.72463204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-7090596.7761784038</v>
      </c>
      <c r="R999" s="25">
        <f t="array" aca="1" ref="R999" ca="1">INDEX('Lorri 401b'!L:L,MATCH('Retirement Calculator'!A999,'Lorri 401b'!N:N,0),0)</f>
        <v>-19883452.396939185</v>
      </c>
      <c r="S999" s="25">
        <f t="shared" ca="1" si="787"/>
        <v>-26974049.173117589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-7128571.5409328416</v>
      </c>
      <c r="R1000" s="25">
        <f t="array" aca="1" ref="R1000" ca="1">INDEX('Lorri 401b'!L:L,MATCH('Retirement Calculator'!A1000,'Lorri 401b'!N:N,0),0)</f>
        <v>-19988045.649205651</v>
      </c>
      <c r="S1000" s="25">
        <f t="shared" ca="1" si="787"/>
        <v>-27116617.190138493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-7166704.5338737564</v>
      </c>
      <c r="R1001" s="25">
        <f t="array" aca="1" ref="R1001" ca="1">INDEX('Lorri 401b'!L:L,MATCH('Retirement Calculator'!A1001,'Lorri 401b'!N:N,0),0)</f>
        <v>-20093074.706689898</v>
      </c>
      <c r="S1001" s="25">
        <f t="shared" ca="1" si="787"/>
        <v>-27259779.240563653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-7204996.4142852584</v>
      </c>
      <c r="R1002" s="25">
        <f t="array" aca="1" ref="R1002" ca="1">INDEX('Lorri 401b'!L:L,MATCH('Retirement Calculator'!A1002,'Lorri 401b'!N:N,0),0)</f>
        <v>-20198541.385246996</v>
      </c>
      <c r="S1002" s="25">
        <f t="shared" ca="1" si="787"/>
        <v>-27403537.799532253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-7243447.8441984747</v>
      </c>
      <c r="R1003" s="25">
        <f t="array" aca="1" ref="R1003" ca="1">INDEX('Lorri 401b'!L:L,MATCH('Retirement Calculator'!A1003,'Lorri 401b'!N:N,0),0)</f>
        <v>-20304447.50829808</v>
      </c>
      <c r="S1003" s="25">
        <f t="shared" ca="1" si="787"/>
        <v>-27547895.352496557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-7282059.4884029962</v>
      </c>
      <c r="R1004" s="25">
        <f t="array" aca="1" ref="R1004" ca="1">INDEX('Lorri 401b'!L:L,MATCH('Retirement Calculator'!A1004,'Lorri 401b'!N:N,0),0)</f>
        <v>-20410794.906861879</v>
      </c>
      <c r="S1004" s="25">
        <f t="shared" ca="1" si="787"/>
        <v>-27692854.395264875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-7320832.0144583704</v>
      </c>
      <c r="R1005" s="25">
        <f t="array" aca="1" ref="R1005" ca="1">INDEX('Lorri 401b'!L:L,MATCH('Retirement Calculator'!A1005,'Lorri 401b'!N:N,0),0)</f>
        <v>-20517585.419586357</v>
      </c>
      <c r="S1005" s="25">
        <f t="shared" ca="1" si="787"/>
        <v>-27838417.434044726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-7359766.0927056419</v>
      </c>
      <c r="R1006" s="25">
        <f t="array" aca="1" ref="R1006" ca="1">INDEX('Lorri 401b'!L:L,MATCH('Retirement Calculator'!A1006,'Lorri 401b'!N:N,0),0)</f>
        <v>-20624820.89278052</v>
      </c>
      <c r="S1006" s="25">
        <f t="shared" ca="1" si="787"/>
        <v>-27984586.985486161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-7398862.3962789429</v>
      </c>
      <c r="R1007" s="25">
        <f t="array" aca="1" ref="R1007" ca="1">INDEX('Lorri 401b'!L:L,MATCH('Retirement Calculator'!A1007,'Lorri 401b'!N:N,0),0)</f>
        <v>-20732503.180446327</v>
      </c>
      <c r="S1007" s="25">
        <f t="shared" ca="1" si="787"/>
        <v>-28131365.576725271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-7438121.6011171332</v>
      </c>
      <c r="R1008" s="25">
        <f t="array" aca="1" ref="R1008" ca="1">INDEX('Lorri 401b'!L:L,MATCH('Retirement Calculator'!A1008,'Lorri 401b'!N:N,0),0)</f>
        <v>-20840634.144310743</v>
      </c>
      <c r="S1008" s="25">
        <f t="shared" ca="1" si="787"/>
        <v>-28278755.745427877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-7477544.3859754829</v>
      </c>
      <c r="R1009" s="25">
        <f t="array" aca="1" ref="R1009" ca="1">INDEX('Lorri 401b'!L:L,MATCH('Retirement Calculator'!A1009,'Lorri 401b'!N:N,0),0)</f>
        <v>-20949215.653857924</v>
      </c>
      <c r="S1009" s="25">
        <f t="shared" ca="1" si="787"/>
        <v>-28426760.039833408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-7517131.4324374087</v>
      </c>
      <c r="R1010" s="25">
        <f t="array" aca="1" ref="R1010" ca="1">INDEX('Lorri 401b'!L:L,MATCH('Retirement Calculator'!A1010,'Lorri 401b'!N:N,0),0)</f>
        <v>-21058249.586361554</v>
      </c>
      <c r="S1010" s="25">
        <f t="shared" ca="1" si="787"/>
        <v>-28575381.018798962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-7556883.4249262596</v>
      </c>
      <c r="R1011" s="25">
        <f t="array" aca="1" ref="R1011" ca="1">INDEX('Lorri 401b'!L:L,MATCH('Retirement Calculator'!A1011,'Lorri 401b'!N:N,0),0)</f>
        <v>-21167737.826917283</v>
      </c>
      <c r="S1011" s="25">
        <f t="shared" ca="1" si="787"/>
        <v>-28724621.251843542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-7596801.0507171471</v>
      </c>
      <c r="R1012" s="25">
        <f t="array" aca="1" ref="R1012" ca="1">INDEX('Lorri 401b'!L:L,MATCH('Retirement Calculator'!A1012,'Lorri 401b'!N:N,0),0)</f>
        <v>-21277682.268475328</v>
      </c>
      <c r="S1012" s="25">
        <f t="shared" ca="1" si="787"/>
        <v>-28874483.319192477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-7636884.9999488294</v>
      </c>
      <c r="R1013" s="25">
        <f t="array" aca="1" ref="R1013" ca="1">INDEX('Lorri 401b'!L:L,MATCH('Retirement Calculator'!A1013,'Lorri 401b'!N:N,0),0)</f>
        <v>-21388084.811873198</v>
      </c>
      <c r="S1013" s="25">
        <f t="shared" ca="1" si="787"/>
        <v>-29024969.811822027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-7677135.9656356443</v>
      </c>
      <c r="R1014" s="25">
        <f t="array" aca="1" ref="R1014" ca="1">INDEX('Lorri 401b'!L:L,MATCH('Retirement Calculator'!A1014,'Lorri 401b'!N:N,0),0)</f>
        <v>-21498947.365868557</v>
      </c>
      <c r="S1014" s="25">
        <f t="shared" ca="1" si="787"/>
        <v>-29176083.331504203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-7717554.6436794875</v>
      </c>
      <c r="R1015" s="25">
        <f t="array" aca="1" ref="R1015" ca="1">INDEX('Lorri 401b'!L:L,MATCH('Retirement Calculator'!A1015,'Lorri 401b'!N:N,0),0)</f>
        <v>-21610271.84717223</v>
      </c>
      <c r="S1015" s="25">
        <f t="shared" ca="1" si="787"/>
        <v>-29327826.490851719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-7758141.7328818468</v>
      </c>
      <c r="R1016" s="25">
        <f t="array" aca="1" ref="R1016" ca="1">INDEX('Lorri 401b'!L:L,MATCH('Retirement Calculator'!A1016,'Lorri 401b'!N:N,0),0)</f>
        <v>-21722060.180481337</v>
      </c>
      <c r="S1016" s="25">
        <f t="shared" ca="1" si="787"/>
        <v>-29480201.913363185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-7798897.9349558828</v>
      </c>
      <c r="R1017" s="25">
        <f t="array" aca="1" ref="R1017" ca="1">INDEX('Lorri 401b'!L:L,MATCH('Retirement Calculator'!A1017,'Lorri 401b'!N:N,0),0)</f>
        <v>-21834314.298512563</v>
      </c>
      <c r="S1017" s="25">
        <f t="shared" ca="1" si="787"/>
        <v>-29633212.233468447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-7839823.9545385605</v>
      </c>
      <c r="R1018" s="25">
        <f t="array" aca="1" ref="R1018" ca="1">INDEX('Lorri 401b'!L:L,MATCH('Retirement Calculator'!A1018,'Lorri 401b'!N:N,0),0)</f>
        <v>-21947036.142035589</v>
      </c>
      <c r="S1018" s="25">
        <f t="shared" ca="1" si="787"/>
        <v>-29786860.09657415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-7880920.4992028326</v>
      </c>
      <c r="R1019" s="25">
        <f t="array" aca="1" ref="R1019" ca="1">INDEX('Lorri 401b'!L:L,MATCH('Retirement Calculator'!A1019,'Lorri 401b'!N:N,0),0)</f>
        <v>-22060227.659906626</v>
      </c>
      <c r="S1019" s="25">
        <f t="shared" ca="1" si="787"/>
        <v>-29941148.159109458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-7922188.2794698728</v>
      </c>
      <c r="R1020" s="25">
        <f t="array" aca="1" ref="R1020" ca="1">INDEX('Lorri 401b'!L:L,MATCH('Retirement Calculator'!A1020,'Lorri 401b'!N:N,0),0)</f>
        <v>-22173890.809102125</v>
      </c>
      <c r="S1020" s="25">
        <f t="shared" ca="1" si="787"/>
        <v>-30096079.088571999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-7963628.0088213589</v>
      </c>
      <c r="R1021" s="25">
        <f t="array" aca="1" ref="R1021" ca="1">INDEX('Lorri 401b'!L:L,MATCH('Retirement Calculator'!A1021,'Lorri 401b'!N:N,0),0)</f>
        <v>-22288027.554752607</v>
      </c>
      <c r="S1021" s="25">
        <f t="shared" ca="1" si="787"/>
        <v>-30251655.563573964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-8005240.4037118088</v>
      </c>
      <c r="R1022" s="25">
        <f t="array" aca="1" ref="R1022" ca="1">INDEX('Lorri 401b'!L:L,MATCH('Retirement Calculator'!A1022,'Lorri 401b'!N:N,0),0)</f>
        <v>-22402639.870176632</v>
      </c>
      <c r="S1022" s="25">
        <f t="shared" ca="1" si="787"/>
        <v>-30407880.273888439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-8047026.1835809695</v>
      </c>
      <c r="R1023" s="25">
        <f t="array" aca="1" ref="R1023" ca="1">INDEX('Lorri 401b'!L:L,MATCH('Retirement Calculator'!A1023,'Lorri 401b'!N:N,0),0)</f>
        <v>-22517729.736914922</v>
      </c>
      <c r="S1023" s="25">
        <f t="shared" ca="1" si="787"/>
        <v>-30564755.92049589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-8088986.0708662514</v>
      </c>
      <c r="R1024" s="25">
        <f t="array" aca="1" ref="R1024" ca="1">INDEX('Lorri 401b'!L:L,MATCH('Retirement Calculator'!A1024,'Lorri 401b'!N:N,0),0)</f>
        <v>-22633299.144764621</v>
      </c>
      <c r="S1024" s="25">
        <f t="shared" ca="1" si="787"/>
        <v>-30722285.215630874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-8131120.7910152217</v>
      </c>
      <c r="R1025" s="25">
        <f t="array" aca="1" ref="R1025" ca="1">INDEX('Lorri 401b'!L:L,MATCH('Retirement Calculator'!A1025,'Lorri 401b'!N:N,0),0)</f>
        <v>-22749350.091813695</v>
      </c>
      <c r="S1025" s="25">
        <f t="shared" ca="1" si="787"/>
        <v>-30880470.882828917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-8173431.0724981464</v>
      </c>
      <c r="R1026" s="25">
        <f t="array" aca="1" ref="R1026" ca="1">INDEX('Lorri 401b'!L:L,MATCH('Retirement Calculator'!A1026,'Lorri 401b'!N:N,0),0)</f>
        <v>-22865884.584475473</v>
      </c>
      <c r="S1026" s="25">
        <f t="shared" ca="1" si="787"/>
        <v>-31039315.656973619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-8215917.6468205834</v>
      </c>
      <c r="R1027" s="25">
        <f t="array" aca="1" ref="R1027" ca="1">INDEX('Lorri 401b'!L:L,MATCH('Retirement Calculator'!A1027,'Lorri 401b'!N:N,0),0)</f>
        <v>-22982904.637523342</v>
      </c>
      <c r="S1027" s="25">
        <f t="shared" ca="1" si="787"/>
        <v>-31198822.284343924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-8258581.2485360308</v>
      </c>
      <c r="R1028" s="25">
        <f t="array" aca="1" ref="R1028" ca="1">INDEX('Lorri 401b'!L:L,MATCH('Retirement Calculator'!A1028,'Lorri 401b'!N:N,0),0)</f>
        <v>-23100412.274125576</v>
      </c>
      <c r="S1028" s="25">
        <f t="shared" ca="1" si="787"/>
        <v>-31358993.522661608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-8301422.6152586257</v>
      </c>
      <c r="R1029" s="25">
        <f t="array" aca="1" ref="R1029" ca="1">INDEX('Lorri 401b'!L:L,MATCH('Retirement Calculator'!A1029,'Lorri 401b'!N:N,0),0)</f>
        <v>-23218409.525880322</v>
      </c>
      <c r="S1029" s="25">
        <f t="shared" ca="1" si="787"/>
        <v>-31519832.141138949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-8344442.4876758978</v>
      </c>
      <c r="R1030" s="25">
        <f t="array" aca="1" ref="R1030" ca="1">INDEX('Lorri 401b'!L:L,MATCH('Retirement Calculator'!A1030,'Lorri 401b'!N:N,0),0)</f>
        <v>-23336898.432850711</v>
      </c>
      <c r="S1030" s="25">
        <f t="shared" ca="1" si="787"/>
        <v>-31681340.920526609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-8387641.6095615756</v>
      </c>
      <c r="R1031" s="25">
        <f t="array" aca="1" ref="R1031" ca="1">INDEX('Lorri 401b'!L:L,MATCH('Retirement Calculator'!A1031,'Lorri 401b'!N:N,0),0)</f>
        <v>-23455881.043600142</v>
      </c>
      <c r="S1031" s="25">
        <f t="shared" ref="S1031:S1171" ca="1" si="1047">SUM(Q1031:R1031)</f>
        <v>-31843522.653161719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-8431020.7277884427</v>
      </c>
      <c r="R1032" s="25">
        <f t="array" aca="1" ref="R1032" ca="1">INDEX('Lorri 401b'!L:L,MATCH('Retirement Calculator'!A1032,'Lorri 401b'!N:N,0),0)</f>
        <v>-23575359.415227696</v>
      </c>
      <c r="S1032" s="25">
        <f t="shared" ca="1" si="1047"/>
        <v>-32006380.143016137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-8474580.5923412554</v>
      </c>
      <c r="R1033" s="25">
        <f t="array" aca="1" ref="R1033" ca="1">INDEX('Lorri 401b'!L:L,MATCH('Retirement Calculator'!A1033,'Lorri 401b'!N:N,0),0)</f>
        <v>-23695335.6134037</v>
      </c>
      <c r="S1033" s="25">
        <f t="shared" ca="1" si="1047"/>
        <v>-32169916.205744956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-8518321.9563297052</v>
      </c>
      <c r="R1034" s="25">
        <f t="array" aca="1" ref="R1034" ca="1">INDEX('Lorri 401b'!L:L,MATCH('Retirement Calculator'!A1034,'Lorri 401b'!N:N,0),0)</f>
        <v>-23815811.712405436</v>
      </c>
      <c r="S1034" s="25">
        <f t="shared" ca="1" si="1047"/>
        <v>-32334133.668735139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-8562245.5760014411</v>
      </c>
      <c r="R1035" s="25">
        <f t="array" aca="1" ref="R1035" ca="1">INDEX('Lorri 401b'!L:L,MATCH('Retirement Calculator'!A1035,'Lorri 401b'!N:N,0),0)</f>
        <v>-23936789.795153014</v>
      </c>
      <c r="S1035" s="25">
        <f t="shared" ca="1" si="1047"/>
        <v>-32499035.371154457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-8606352.2107551415</v>
      </c>
      <c r="R1036" s="25">
        <f t="array" aca="1" ref="R1036" ca="1">INDEX('Lorri 401b'!L:L,MATCH('Retirement Calculator'!A1036,'Lorri 401b'!N:N,0),0)</f>
        <v>-24058271.953245372</v>
      </c>
      <c r="S1036" s="25">
        <f t="shared" ca="1" si="1047"/>
        <v>-32664624.164000511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-8650642.6231536493</v>
      </c>
      <c r="R1037" s="25">
        <f t="array" aca="1" ref="R1037" ca="1">INDEX('Lorri 401b'!L:L,MATCH('Retirement Calculator'!A1037,'Lorri 401b'!N:N,0),0)</f>
        <v>-24180260.28699645</v>
      </c>
      <c r="S1037" s="25">
        <f t="shared" ca="1" si="1047"/>
        <v>-32830902.9101501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-8695117.5789371505</v>
      </c>
      <c r="R1038" s="25">
        <f t="array" aca="1" ref="R1038" ca="1">INDEX('Lorri 401b'!L:L,MATCH('Retirement Calculator'!A1038,'Lorri 401b'!N:N,0),0)</f>
        <v>-24302756.905471489</v>
      </c>
      <c r="S1038" s="25">
        <f t="shared" ca="1" si="1047"/>
        <v>-32997874.484408639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-8739777.8470364176</v>
      </c>
      <c r="R1039" s="25">
        <f t="array" aca="1" ref="R1039" ca="1">INDEX('Lorri 401b'!L:L,MATCH('Retirement Calculator'!A1039,'Lorri 401b'!N:N,0),0)</f>
        <v>-24425763.926523507</v>
      </c>
      <c r="S1039" s="25">
        <f t="shared" ca="1" si="1047"/>
        <v>-33165541.773559924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-8784624.1995860972</v>
      </c>
      <c r="R1040" s="25">
        <f t="array" aca="1" ref="R1040" ca="1">INDEX('Lorri 401b'!L:L,MATCH('Retirement Calculator'!A1040,'Lorri 401b'!N:N,0),0)</f>
        <v>-24549283.476829909</v>
      </c>
      <c r="S1040" s="25">
        <f t="shared" ca="1" si="1047"/>
        <v>-33333907.676416006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-8829657.4119380675</v>
      </c>
      <c r="R1041" s="25">
        <f t="array" aca="1" ref="R1041" ca="1">INDEX('Lorri 401b'!L:L,MATCH('Retirement Calculator'!A1041,'Lorri 401b'!N:N,0),0)</f>
        <v>-24673317.691929255</v>
      </c>
      <c r="S1041" s="25">
        <f t="shared" ca="1" si="1047"/>
        <v>-33502975.103867322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-8874878.2626748383</v>
      </c>
      <c r="R1042" s="25">
        <f t="array" aca="1" ref="R1042" ca="1">INDEX('Lorri 401b'!L:L,MATCH('Retirement Calculator'!A1042,'Lorri 401b'!N:N,0),0)</f>
        <v>-24797868.716258183</v>
      </c>
      <c r="S1042" s="25">
        <f t="shared" ca="1" si="1047"/>
        <v>-33672746.978933021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-8920287.5336230118</v>
      </c>
      <c r="R1043" s="25">
        <f t="array" aca="1" ref="R1043" ca="1">INDEX('Lorri 401b'!L:L,MATCH('Retirement Calculator'!A1043,'Lorri 401b'!N:N,0),0)</f>
        <v>-24922938.703188479</v>
      </c>
      <c r="S1043" s="25">
        <f t="shared" ca="1" si="1047"/>
        <v>-33843226.236811489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-8965886.009866802</v>
      </c>
      <c r="R1044" s="25">
        <f t="array" aca="1" ref="R1044" ca="1">INDEX('Lorri 401b'!L:L,MATCH('Retirement Calculator'!A1044,'Lorri 401b'!N:N,0),0)</f>
        <v>-25048529.815064318</v>
      </c>
      <c r="S1044" s="25">
        <f t="shared" ca="1" si="1047"/>
        <v>-34014415.824931122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-9011674.4797616079</v>
      </c>
      <c r="R1045" s="25">
        <f t="array" aca="1" ref="R1045" ca="1">INDEX('Lorri 401b'!L:L,MATCH('Retirement Calculator'!A1045,'Lorri 401b'!N:N,0),0)</f>
        <v>-25174644.223239642</v>
      </c>
      <c r="S1045" s="25">
        <f t="shared" ca="1" si="1047"/>
        <v>-34186318.703001246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-9057653.7349476423</v>
      </c>
      <c r="R1046" s="25">
        <f t="array" aca="1" ref="R1046" ca="1">INDEX('Lorri 401b'!L:L,MATCH('Retirement Calculator'!A1046,'Lorri 401b'!N:N,0),0)</f>
        <v>-25301284.108115695</v>
      </c>
      <c r="S1046" s="25">
        <f t="shared" ca="1" si="1047"/>
        <v>-34358937.84306334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-9103824.5703636184</v>
      </c>
      <c r="R1047" s="25">
        <f t="array" aca="1" ref="R1047" ca="1">INDEX('Lorri 401b'!L:L,MATCH('Retirement Calculator'!A1047,'Lorri 401b'!N:N,0),0)</f>
        <v>-25428451.659178734</v>
      </c>
      <c r="S1047" s="25">
        <f t="shared" ca="1" si="1047"/>
        <v>-34532276.229542352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-9150187.7842604946</v>
      </c>
      <c r="R1048" s="25">
        <f t="array" aca="1" ref="R1048" ca="1">INDEX('Lorri 401b'!L:L,MATCH('Retirement Calculator'!A1048,'Lorri 401b'!N:N,0),0)</f>
        <v>-25556149.075037867</v>
      </c>
      <c r="S1048" s="25">
        <f t="shared" ca="1" si="1047"/>
        <v>-34706336.859298363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-9196744.1782152746</v>
      </c>
      <c r="R1049" s="25">
        <f t="array" aca="1" ref="R1049" ca="1">INDEX('Lorri 401b'!L:L,MATCH('Retirement Calculator'!A1049,'Lorri 401b'!N:N,0),0)</f>
        <v>-25684378.563463081</v>
      </c>
      <c r="S1049" s="25">
        <f t="shared" ca="1" si="1047"/>
        <v>-34881122.741678357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-9243494.5571448654</v>
      </c>
      <c r="R1050" s="25">
        <f t="array" aca="1" ref="R1050" ca="1">INDEX('Lorri 401b'!L:L,MATCH('Retirement Calculator'!A1050,'Lorri 401b'!N:N,0),0)</f>
        <v>-25813142.3414234</v>
      </c>
      <c r="S1050" s="25">
        <f t="shared" ca="1" si="1047"/>
        <v>-35056636.898568265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-9290439.7293199971</v>
      </c>
      <c r="R1051" s="25">
        <f t="array" aca="1" ref="R1051" ca="1">INDEX('Lorri 401b'!L:L,MATCH('Retirement Calculator'!A1051,'Lorri 401b'!N:N,0),0)</f>
        <v>-25942442.63512522</v>
      </c>
      <c r="S1051" s="25">
        <f t="shared" ca="1" si="1047"/>
        <v>-35232882.364445217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-9337580.5063791927</v>
      </c>
      <c r="R1052" s="25">
        <f t="array" aca="1" ref="R1052" ca="1">INDEX('Lorri 401b'!L:L,MATCH('Retirement Calculator'!A1052,'Lorri 401b'!N:N,0),0)</f>
        <v>-26072281.680050798</v>
      </c>
      <c r="S1052" s="25">
        <f t="shared" ca="1" si="1047"/>
        <v>-35409862.186429992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-9384917.703342801</v>
      </c>
      <c r="R1053" s="25">
        <f t="array" aca="1" ref="R1053" ca="1">INDEX('Lorri 401b'!L:L,MATCH('Retirement Calculator'!A1053,'Lorri 401b'!N:N,0),0)</f>
        <v>-26202661.720996898</v>
      </c>
      <c r="S1053" s="25">
        <f t="shared" ca="1" si="1047"/>
        <v>-35587579.424339697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-9432452.1386270914</v>
      </c>
      <c r="R1054" s="25">
        <f t="array" aca="1" ref="R1054" ca="1">INDEX('Lorri 401b'!L:L,MATCH('Retirement Calculator'!A1054,'Lorri 401b'!N:N,0),0)</f>
        <v>-26333585.012113605</v>
      </c>
      <c r="S1054" s="25">
        <f t="shared" ca="1" si="1047"/>
        <v>-35766037.150740698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-9480184.6340583991</v>
      </c>
      <c r="R1055" s="25">
        <f t="array" aca="1" ref="R1055" ca="1">INDEX('Lorri 401b'!L:L,MATCH('Retirement Calculator'!A1055,'Lorri 401b'!N:N,0),0)</f>
        <v>-26465053.816943299</v>
      </c>
      <c r="S1055" s="25">
        <f t="shared" ca="1" si="1047"/>
        <v>-35945238.451001696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-9528116.0148873366</v>
      </c>
      <c r="R1056" s="25">
        <f t="array" aca="1" ref="R1056" ca="1">INDEX('Lorri 401b'!L:L,MATCH('Retirement Calculator'!A1056,'Lorri 401b'!N:N,0),0)</f>
        <v>-26597070.408459783</v>
      </c>
      <c r="S1056" s="25">
        <f t="shared" ca="1" si="1047"/>
        <v>-36125186.423347116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-9576247.1098030619</v>
      </c>
      <c r="R1057" s="25">
        <f t="array" aca="1" ref="R1057" ca="1">INDEX('Lorri 401b'!L:L,MATCH('Retirement Calculator'!A1057,'Lorri 401b'!N:N,0),0)</f>
        <v>-26729637.069107588</v>
      </c>
      <c r="S1057" s="25">
        <f t="shared" ca="1" si="1047"/>
        <v>-36305884.17891065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-9624578.7509476021</v>
      </c>
      <c r="R1058" s="25">
        <f t="array" aca="1" ref="R1058" ca="1">INDEX('Lorri 401b'!L:L,MATCH('Retirement Calculator'!A1058,'Lorri 401b'!N:N,0),0)</f>
        <v>-26862756.090841424</v>
      </c>
      <c r="S1058" s="25">
        <f t="shared" ca="1" si="1047"/>
        <v>-36487334.841789022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-9673111.773930246</v>
      </c>
      <c r="R1059" s="25">
        <f t="array" aca="1" ref="R1059" ca="1">INDEX('Lorri 401b'!L:L,MATCH('Retirement Calculator'!A1059,'Lorri 401b'!N:N,0),0)</f>
        <v>-26996429.775165819</v>
      </c>
      <c r="S1059" s="25">
        <f t="shared" ca="1" si="1047"/>
        <v>-36669541.549096063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-9721847.0178419836</v>
      </c>
      <c r="R1060" s="25">
        <f t="array" aca="1" ref="R1060" ca="1">INDEX('Lorri 401b'!L:L,MATCH('Retirement Calculator'!A1060,'Lorri 401b'!N:N,0),0)</f>
        <v>-27130660.433174897</v>
      </c>
      <c r="S1060" s="25">
        <f t="shared" ca="1" si="1047"/>
        <v>-36852507.451016881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-9770785.3252700195</v>
      </c>
      <c r="R1061" s="25">
        <f t="array" aca="1" ref="R1061" ca="1">INDEX('Lorri 401b'!L:L,MATCH('Retirement Calculator'!A1061,'Lorri 401b'!N:N,0),0)</f>
        <v>-27265450.385592349</v>
      </c>
      <c r="S1061" s="25">
        <f t="shared" ca="1" si="1047"/>
        <v>-37036235.710862368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-9819927.5423123389</v>
      </c>
      <c r="R1062" s="25">
        <f t="array" aca="1" ref="R1062" ca="1">INDEX('Lorri 401b'!L:L,MATCH('Retirement Calculator'!A1062,'Lorri 401b'!N:N,0),0)</f>
        <v>-27400801.962811537</v>
      </c>
      <c r="S1062" s="25">
        <f t="shared" ca="1" si="1047"/>
        <v>-37220729.505123876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-9869274.5185923353</v>
      </c>
      <c r="R1063" s="25">
        <f t="array" aca="1" ref="R1063" ca="1">INDEX('Lorri 401b'!L:L,MATCH('Retirement Calculator'!A1063,'Lorri 401b'!N:N,0),0)</f>
        <v>-27536717.504935808</v>
      </c>
      <c r="S1063" s="25">
        <f t="shared" ca="1" si="1047"/>
        <v>-37405992.023528144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-9918827.1072734986</v>
      </c>
      <c r="R1064" s="25">
        <f t="array" aca="1" ref="R1064" ca="1">INDEX('Lorri 401b'!L:L,MATCH('Retirement Calculator'!A1064,'Lorri 401b'!N:N,0),0)</f>
        <v>-27673199.361818928</v>
      </c>
      <c r="S1064" s="25">
        <f t="shared" ca="1" si="1047"/>
        <v>-37592026.469092429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-9968586.1650741659</v>
      </c>
      <c r="R1065" s="25">
        <f t="array" aca="1" ref="R1065" ca="1">INDEX('Lorri 401b'!L:L,MATCH('Retirement Calculator'!A1065,'Lorri 401b'!N:N,0),0)</f>
        <v>-27810249.89310573</v>
      </c>
      <c r="S1065" s="25">
        <f t="shared" ca="1" si="1047"/>
        <v>-37778836.0581799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-10018552.552282337</v>
      </c>
      <c r="R1066" s="25">
        <f t="array" aca="1" ref="R1066" ca="1">INDEX('Lorri 401b'!L:L,MATCH('Retirement Calculator'!A1066,'Lorri 401b'!N:N,0),0)</f>
        <v>-27947871.468272891</v>
      </c>
      <c r="S1066" s="25">
        <f t="shared" ca="1" si="1047"/>
        <v>-37966424.020555228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-10068727.132770542</v>
      </c>
      <c r="R1067" s="25">
        <f t="array" aca="1" ref="R1067" ca="1">INDEX('Lorri 401b'!L:L,MATCH('Retirement Calculator'!A1067,'Lorri 401b'!N:N,0),0)</f>
        <v>-28086066.466669917</v>
      </c>
      <c r="S1067" s="25">
        <f t="shared" ca="1" si="1047"/>
        <v>-38154793.599440455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-10119110.774010781</v>
      </c>
      <c r="R1068" s="25">
        <f t="array" aca="1" ref="R1068" ca="1">INDEX('Lorri 401b'!L:L,MATCH('Retirement Calculator'!A1068,'Lorri 401b'!N:N,0),0)</f>
        <v>-28224837.277560264</v>
      </c>
      <c r="S1068" s="25">
        <f t="shared" ca="1" si="1047"/>
        <v>-38343948.051571041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-10169704.347089522</v>
      </c>
      <c r="R1069" s="25">
        <f t="array" aca="1" ref="R1069" ca="1">INDEX('Lorri 401b'!L:L,MATCH('Retirement Calculator'!A1069,'Lorri 401b'!N:N,0),0)</f>
        <v>-28364186.300162654</v>
      </c>
      <c r="S1069" s="25">
        <f t="shared" ca="1" si="1047"/>
        <v>-38533890.647252172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-10220508.726722756</v>
      </c>
      <c r="R1070" s="25">
        <f t="array" aca="1" ref="R1070" ca="1">INDEX('Lorri 401b'!L:L,MATCH('Retirement Calculator'!A1070,'Lorri 401b'!N:N,0),0)</f>
        <v>-28504115.943692554</v>
      </c>
      <c r="S1070" s="25">
        <f t="shared" ca="1" si="1047"/>
        <v>-38724624.670415312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-10271524.79127113</v>
      </c>
      <c r="R1071" s="25">
        <f t="array" aca="1" ref="R1071" ca="1">INDEX('Lorri 401b'!L:L,MATCH('Retirement Calculator'!A1071,'Lorri 401b'!N:N,0),0)</f>
        <v>-28644628.627403829</v>
      </c>
      <c r="S1071" s="25">
        <f t="shared" ca="1" si="1047"/>
        <v>-38916153.418674961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-10322753.42275512</v>
      </c>
      <c r="R1072" s="25">
        <f t="array" aca="1" ref="R1072" ca="1">INDEX('Lorri 401b'!L:L,MATCH('Retirement Calculator'!A1072,'Lorri 401b'!N:N,0),0)</f>
        <v>-28785726.780630566</v>
      </c>
      <c r="S1072" s="25">
        <f t="shared" ca="1" si="1047"/>
        <v>-39108480.203385688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-10374195.506870294</v>
      </c>
      <c r="R1073" s="25">
        <f t="array" aca="1" ref="R1073" ca="1">INDEX('Lorri 401b'!L:L,MATCH('Retirement Calculator'!A1073,'Lorri 401b'!N:N,0),0)</f>
        <v>-28927412.842829082</v>
      </c>
      <c r="S1073" s="25">
        <f t="shared" ca="1" si="1047"/>
        <v>-39301608.349699378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-10425851.933002615</v>
      </c>
      <c r="R1074" s="25">
        <f t="array" aca="1" ref="R1074" ca="1">INDEX('Lorri 401b'!L:L,MATCH('Retirement Calculator'!A1074,'Lorri 401b'!N:N,0),0)</f>
        <v>-29069689.26362009</v>
      </c>
      <c r="S1074" s="25">
        <f t="shared" ca="1" si="1047"/>
        <v>-39495541.196622707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-10477723.594243821</v>
      </c>
      <c r="R1075" s="25">
        <f t="array" aca="1" ref="R1075" ca="1">INDEX('Lorri 401b'!L:L,MATCH('Retirement Calculator'!A1075,'Lorri 401b'!N:N,0),0)</f>
        <v>-29212558.50283106</v>
      </c>
      <c r="S1075" s="25">
        <f t="shared" ca="1" si="1047"/>
        <v>-39690282.097074881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-10529811.387406865</v>
      </c>
      <c r="R1076" s="25">
        <f t="array" aca="1" ref="R1076" ca="1">INDEX('Lorri 401b'!L:L,MATCH('Retirement Calculator'!A1076,'Lorri 401b'!N:N,0),0)</f>
        <v>-29356023.030538745</v>
      </c>
      <c r="S1076" s="25">
        <f t="shared" ca="1" si="1047"/>
        <v>-39885834.417945608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-10582116.213041421</v>
      </c>
      <c r="R1077" s="25">
        <f t="array" aca="1" ref="R1077" ca="1">INDEX('Lorri 401b'!L:L,MATCH('Retirement Calculator'!A1077,'Lorri 401b'!N:N,0),0)</f>
        <v>-29500085.327111878</v>
      </c>
      <c r="S1077" s="25">
        <f t="shared" ca="1" si="1047"/>
        <v>-40082201.540153295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-10634638.975449454</v>
      </c>
      <c r="R1078" s="25">
        <f t="array" aca="1" ref="R1078" ca="1">INDEX('Lorri 401b'!L:L,MATCH('Retirement Calculator'!A1078,'Lorri 401b'!N:N,0),0)</f>
        <v>-29644747.883254066</v>
      </c>
      <c r="S1078" s="25">
        <f t="shared" ca="1" si="1047"/>
        <v>-40279386.858703524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-10687380.582700854</v>
      </c>
      <c r="R1079" s="25">
        <f t="array" aca="1" ref="R1079" ca="1">INDEX('Lorri 401b'!L:L,MATCH('Retirement Calculator'!A1079,'Lorri 401b'!N:N,0),0)</f>
        <v>-29790013.200046845</v>
      </c>
      <c r="S1079" s="25">
        <f t="shared" ca="1" si="1047"/>
        <v>-40477393.782747701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-10740341.946649136</v>
      </c>
      <c r="R1080" s="25">
        <f t="array" aca="1" ref="R1080" ca="1">INDEX('Lorri 401b'!L:L,MATCH('Retirement Calculator'!A1080,'Lorri 401b'!N:N,0),0)</f>
        <v>-29935883.788992926</v>
      </c>
      <c r="S1080" s="25">
        <f t="shared" ca="1" si="1047"/>
        <v>-40676225.735642061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-10793523.982947202</v>
      </c>
      <c r="R1081" s="25">
        <f t="array" aca="1" ref="R1081" ca="1">INDEX('Lorri 401b'!L:L,MATCH('Retirement Calculator'!A1081,'Lorri 401b'!N:N,0),0)</f>
        <v>-30082362.172059618</v>
      </c>
      <c r="S1081" s="25">
        <f t="shared" ca="1" si="1047"/>
        <v>-40875886.155006818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-10846927.611063177</v>
      </c>
      <c r="R1082" s="25">
        <f t="array" aca="1" ref="R1082" ca="1">INDEX('Lorri 401b'!L:L,MATCH('Retirement Calculator'!A1082,'Lorri 401b'!N:N,0),0)</f>
        <v>-30229450.88172242</v>
      </c>
      <c r="S1082" s="25">
        <f t="shared" ca="1" si="1047"/>
        <v>-41076378.492785595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-10900553.754296301</v>
      </c>
      <c r="R1083" s="25">
        <f t="array" aca="1" ref="R1083" ca="1">INDEX('Lorri 401b'!L:L,MATCH('Retirement Calculator'!A1083,'Lorri 401b'!N:N,0),0)</f>
        <v>-30377152.461008817</v>
      </c>
      <c r="S1083" s="25">
        <f t="shared" ca="1" si="1047"/>
        <v>-41277706.21530512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-10954403.339792896</v>
      </c>
      <c r="R1084" s="25">
        <f t="array" aca="1" ref="R1084" ca="1">INDEX('Lorri 401b'!L:L,MATCH('Retirement Calculator'!A1084,'Lorri 401b'!N:N,0),0)</f>
        <v>-30525469.463542242</v>
      </c>
      <c r="S1084" s="25">
        <f t="shared" ca="1" si="1047"/>
        <v>-41479872.803335138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-11008477.298562394</v>
      </c>
      <c r="R1085" s="25">
        <f t="array" aca="1" ref="R1085" ca="1">INDEX('Lorri 401b'!L:L,MATCH('Retirement Calculator'!A1085,'Lorri 401b'!N:N,0),0)</f>
        <v>-30674404.453586221</v>
      </c>
      <c r="S1085" s="25">
        <f t="shared" ca="1" si="1047"/>
        <v>-41682881.752148613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-11062776.565493433</v>
      </c>
      <c r="R1086" s="25">
        <f t="array" aca="1" ref="R1086" ca="1">INDEX('Lorri 401b'!L:L,MATCH('Retirement Calculator'!A1086,'Lorri 401b'!N:N,0),0)</f>
        <v>-30823960.006088719</v>
      </c>
      <c r="S1086" s="25">
        <f t="shared" ca="1" si="1047"/>
        <v>-41886736.571582153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-11117302.079370016</v>
      </c>
      <c r="R1087" s="25">
        <f t="array" aca="1" ref="R1087" ca="1">INDEX('Lorri 401b'!L:L,MATCH('Retirement Calculator'!A1087,'Lorri 401b'!N:N,0),0)</f>
        <v>-30974138.706726644</v>
      </c>
      <c r="S1087" s="25">
        <f t="shared" ca="1" si="1047"/>
        <v>-42091440.786096662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-11172054.782887753</v>
      </c>
      <c r="R1088" s="25">
        <f t="array" aca="1" ref="R1088" ca="1">INDEX('Lorri 401b'!L:L,MATCH('Retirement Calculator'!A1088,'Lorri 401b'!N:N,0),0)</f>
        <v>-31124943.151950561</v>
      </c>
      <c r="S1088" s="25">
        <f t="shared" ca="1" si="1047"/>
        <v>-42296997.93483831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-11227035.622670148</v>
      </c>
      <c r="R1089" s="25">
        <f t="array" aca="1" ref="R1089" ca="1">INDEX('Lorri 401b'!L:L,MATCH('Retirement Calculator'!A1089,'Lorri 401b'!N:N,0),0)</f>
        <v>-31276375.949029576</v>
      </c>
      <c r="S1089" s="25">
        <f t="shared" ca="1" si="1047"/>
        <v>-42503411.571699724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-11282245.549284969</v>
      </c>
      <c r="R1090" s="25">
        <f t="array" aca="1" ref="R1090" ca="1">INDEX('Lorri 401b'!L:L,MATCH('Retirement Calculator'!A1090,'Lorri 401b'!N:N,0),0)</f>
        <v>-31428439.71609642</v>
      </c>
      <c r="S1090" s="25">
        <f t="shared" ca="1" si="1047"/>
        <v>-42710685.265381388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-11337685.517260684</v>
      </c>
      <c r="R1091" s="25">
        <f t="array" aca="1" ref="R1091" ca="1">INDEX('Lorri 401b'!L:L,MATCH('Retirement Calculator'!A1091,'Lorri 401b'!N:N,0),0)</f>
        <v>-31581137.082192712</v>
      </c>
      <c r="S1091" s="25">
        <f t="shared" ca="1" si="1047"/>
        <v>-42918822.599453397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-11393356.485102965</v>
      </c>
      <c r="R1092" s="25">
        <f t="array" aca="1" ref="R1092" ca="1">INDEX('Lorri 401b'!L:L,MATCH('Retirement Calculator'!A1092,'Lorri 401b'!N:N,0),0)</f>
        <v>-31734470.687314402</v>
      </c>
      <c r="S1092" s="25">
        <f t="shared" ca="1" si="1047"/>
        <v>-43127827.172417365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-11449259.415311255</v>
      </c>
      <c r="R1093" s="25">
        <f t="array" aca="1" ref="R1093" ca="1">INDEX('Lorri 401b'!L:L,MATCH('Retirement Calculator'!A1093,'Lorri 401b'!N:N,0),0)</f>
        <v>-31888443.182457432</v>
      </c>
      <c r="S1093" s="25">
        <f t="shared" ca="1" si="1047"/>
        <v>-43337702.597768687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-11505395.274395414</v>
      </c>
      <c r="R1094" s="25">
        <f t="array" aca="1" ref="R1094" ca="1">INDEX('Lorri 401b'!L:L,MATCH('Retirement Calculator'!A1094,'Lorri 401b'!N:N,0),0)</f>
        <v>-32043057.229663558</v>
      </c>
      <c r="S1094" s="25">
        <f t="shared" ca="1" si="1047"/>
        <v>-43548452.504058972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-11561765.032892423</v>
      </c>
      <c r="R1095" s="25">
        <f t="array" aca="1" ref="R1095" ca="1">INDEX('Lorri 401b'!L:L,MATCH('Retirement Calculator'!A1095,'Lorri 401b'!N:N,0),0)</f>
        <v>-32198315.502066378</v>
      </c>
      <c r="S1095" s="25">
        <f t="shared" ca="1" si="1047"/>
        <v>-43760080.534958802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-11618369.665383169</v>
      </c>
      <c r="R1096" s="25">
        <f t="array" aca="1" ref="R1096" ca="1">INDEX('Lorri 401b'!L:L,MATCH('Retirement Calculator'!A1096,'Lorri 401b'!N:N,0),0)</f>
        <v>-32354220.683937542</v>
      </c>
      <c r="S1096" s="25">
        <f t="shared" ca="1" si="1047"/>
        <v>-43972590.34932071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-11675210.150509294</v>
      </c>
      <c r="R1097" s="25">
        <f t="array" aca="1" ref="R1097" ca="1">INDEX('Lorri 401b'!L:L,MATCH('Retirement Calculator'!A1097,'Lorri 401b'!N:N,0),0)</f>
        <v>-32510775.470733169</v>
      </c>
      <c r="S1097" s="25">
        <f t="shared" ca="1" si="1047"/>
        <v>-44185985.621242464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-11732287.47099011</v>
      </c>
      <c r="R1098" s="25">
        <f t="array" aca="1" ref="R1098" ca="1">INDEX('Lorri 401b'!L:L,MATCH('Retirement Calculator'!A1098,'Lorri 401b'!N:N,0),0)</f>
        <v>-32667982.569140445</v>
      </c>
      <c r="S1098" s="25">
        <f t="shared" ca="1" si="1047"/>
        <v>-44400270.040130556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-11789602.613639597</v>
      </c>
      <c r="R1099" s="25">
        <f t="array" aca="1" ref="R1099" ca="1">INDEX('Lorri 401b'!L:L,MATCH('Retirement Calculator'!A1099,'Lorri 401b'!N:N,0),0)</f>
        <v>-32825844.697124418</v>
      </c>
      <c r="S1099" s="25">
        <f t="shared" ca="1" si="1047"/>
        <v>-44615447.310764015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-11847156.569383457</v>
      </c>
      <c r="R1100" s="25">
        <f t="array" aca="1" ref="R1100" ca="1">INDEX('Lorri 401b'!L:L,MATCH('Retirement Calculator'!A1100,'Lorri 401b'!N:N,0),0)</f>
        <v>-32984364.583974991</v>
      </c>
      <c r="S1100" s="25">
        <f t="shared" ca="1" si="1047"/>
        <v>-44831521.153358445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-11904950.333276249</v>
      </c>
      <c r="R1101" s="25">
        <f t="array" aca="1" ref="R1101" ca="1">INDEX('Lorri 401b'!L:L,MATCH('Retirement Calculator'!A1101,'Lorri 401b'!N:N,0),0)</f>
        <v>-33143544.97035411</v>
      </c>
      <c r="S1101" s="25">
        <f t="shared" ca="1" si="1047"/>
        <v>-45048495.303630359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-11962984.904518595</v>
      </c>
      <c r="R1102" s="25">
        <f t="array" aca="1" ref="R1102" ca="1">INDEX('Lorri 401b'!L:L,MATCH('Retirement Calculator'!A1102,'Lorri 401b'!N:N,0),0)</f>
        <v>-33303388.608343139</v>
      </c>
      <c r="S1102" s="25">
        <f t="shared" ca="1" si="1047"/>
        <v>-45266373.512861736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-12021261.28647445</v>
      </c>
      <c r="R1103" s="25">
        <f t="array" aca="1" ref="R1103" ca="1">INDEX('Lorri 401b'!L:L,MATCH('Retirement Calculator'!A1103,'Lorri 401b'!N:N,0),0)</f>
        <v>-33463898.261490457</v>
      </c>
      <c r="S1103" s="25">
        <f t="shared" ca="1" si="1047"/>
        <v>-45485159.547964908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-12079780.486688454</v>
      </c>
      <c r="R1104" s="25">
        <f t="array" aca="1" ref="R1104" ca="1">INDEX('Lorri 401b'!L:L,MATCH('Retirement Calculator'!A1104,'Lorri 401b'!N:N,0),0)</f>
        <v>-33625076.704859219</v>
      </c>
      <c r="S1104" s="25">
        <f t="shared" ca="1" si="1047"/>
        <v>-45704857.191547677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-12138543.51690335</v>
      </c>
      <c r="R1105" s="25">
        <f t="array" aca="1" ref="R1105" ca="1">INDEX('Lorri 401b'!L:L,MATCH('Retirement Calculator'!A1105,'Lorri 401b'!N:N,0),0)</f>
        <v>-33786926.725075357</v>
      </c>
      <c r="S1105" s="25">
        <f t="shared" ca="1" si="1047"/>
        <v>-45925470.241978705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-12197551.393077476</v>
      </c>
      <c r="R1106" s="25">
        <f t="array" aca="1" ref="R1106" ca="1">INDEX('Lorri 401b'!L:L,MATCH('Retirement Calculator'!A1106,'Lorri 401b'!N:N,0),0)</f>
        <v>-33949451.120375723</v>
      </c>
      <c r="S1106" s="25">
        <f t="shared" ca="1" si="1047"/>
        <v>-46147002.5134532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-12256805.135402327</v>
      </c>
      <c r="R1107" s="25">
        <f t="array" aca="1" ref="R1107" ca="1">INDEX('Lorri 401b'!L:L,MATCH('Retirement Calculator'!A1107,'Lorri 401b'!N:N,0),0)</f>
        <v>-34112652.700656511</v>
      </c>
      <c r="S1107" s="25">
        <f t="shared" ca="1" si="1047"/>
        <v>-46369457.83605884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-12316305.768320199</v>
      </c>
      <c r="R1108" s="25">
        <f t="array" aca="1" ref="R1108" ca="1">INDEX('Lorri 401b'!L:L,MATCH('Retirement Calculator'!A1108,'Lorri 401b'!N:N,0),0)</f>
        <v>-34276534.287521802</v>
      </c>
      <c r="S1108" s="25">
        <f t="shared" ca="1" si="1047"/>
        <v>-46592840.055841997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-12376054.320541894</v>
      </c>
      <c r="R1109" s="25">
        <f t="array" aca="1" ref="R1109" ca="1">INDEX('Lorri 401b'!L:L,MATCH('Retirement Calculator'!A1109,'Lorri 401b'!N:N,0),0)</f>
        <v>-34441098.714332364</v>
      </c>
      <c r="S1109" s="25">
        <f t="shared" ca="1" si="1047"/>
        <v>-46817153.03487426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-12436051.825064514</v>
      </c>
      <c r="R1110" s="25">
        <f t="array" aca="1" ref="R1110" ca="1">INDEX('Lorri 401b'!L:L,MATCH('Retirement Calculator'!A1110,'Lorri 401b'!N:N,0),0)</f>
        <v>-34606348.826254636</v>
      </c>
      <c r="S1110" s="25">
        <f t="shared" ca="1" si="1047"/>
        <v>-47042400.651319146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-12496299.31918931</v>
      </c>
      <c r="R1111" s="25">
        <f t="array" aca="1" ref="R1111" ca="1">INDEX('Lorri 401b'!L:L,MATCH('Retirement Calculator'!A1111,'Lorri 401b'!N:N,0),0)</f>
        <v>-34772287.480309919</v>
      </c>
      <c r="S1111" s="25">
        <f t="shared" ca="1" si="1047"/>
        <v>-47268586.799499229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-12556797.844539627</v>
      </c>
      <c r="R1112" s="25">
        <f t="array" aca="1" ref="R1112" ca="1">INDEX('Lorri 401b'!L:L,MATCH('Retirement Calculator'!A1112,'Lorri 401b'!N:N,0),0)</f>
        <v>-34938917.545423761</v>
      </c>
      <c r="S1112" s="25">
        <f t="shared" ca="1" si="1047"/>
        <v>-47495715.389963388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-12617548.447078904</v>
      </c>
      <c r="R1113" s="25">
        <f t="array" aca="1" ref="R1113" ca="1">INDEX('Lorri 401b'!L:L,MATCH('Retirement Calculator'!A1113,'Lorri 401b'!N:N,0),0)</f>
        <v>-35106241.902475581</v>
      </c>
      <c r="S1113" s="25">
        <f t="shared" ca="1" si="1047"/>
        <v>-47723790.349554487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-12678552.17712876</v>
      </c>
      <c r="R1114" s="25">
        <f t="array" aca="1" ref="R1114" ca="1">INDEX('Lorri 401b'!L:L,MATCH('Retirement Calculator'!A1114,'Lorri 401b'!N:N,0),0)</f>
        <v>-35274263.444348447</v>
      </c>
      <c r="S1114" s="25">
        <f t="shared" ca="1" si="1047"/>
        <v>-47952815.621477209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-12739810.089387158</v>
      </c>
      <c r="R1115" s="25">
        <f t="array" aca="1" ref="R1115" ca="1">INDEX('Lorri 401b'!L:L,MATCH('Retirement Calculator'!A1115,'Lorri 401b'!N:N,0),0)</f>
        <v>-35442985.075979121</v>
      </c>
      <c r="S1115" s="25">
        <f t="shared" ca="1" si="1047"/>
        <v>-48182795.165366277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-12801323.242946632</v>
      </c>
      <c r="R1116" s="25">
        <f t="array" aca="1" ref="R1116" ca="1">INDEX('Lorri 401b'!L:L,MATCH('Retirement Calculator'!A1116,'Lorri 401b'!N:N,0),0)</f>
        <v>-35612409.714408256</v>
      </c>
      <c r="S1116" s="25">
        <f t="shared" ca="1" si="1047"/>
        <v>-48413732.957354888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-12863092.701312605</v>
      </c>
      <c r="R1117" s="25">
        <f t="array" aca="1" ref="R1117" ca="1">INDEX('Lorri 401b'!L:L,MATCH('Retirement Calculator'!A1117,'Lorri 401b'!N:N,0),0)</f>
        <v>-35782540.288830847</v>
      </c>
      <c r="S1117" s="25">
        <f t="shared" ca="1" si="1047"/>
        <v>-48645632.990143448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-12925119.53242177</v>
      </c>
      <c r="R1118" s="25">
        <f t="array" aca="1" ref="R1118" ca="1">INDEX('Lorri 401b'!L:L,MATCH('Retirement Calculator'!A1118,'Lorri 401b'!N:N,0),0)</f>
        <v>-35953379.740646861</v>
      </c>
      <c r="S1118" s="25">
        <f t="shared" ca="1" si="1047"/>
        <v>-48878499.273068629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-12987404.808660556</v>
      </c>
      <c r="R1119" s="25">
        <f t="array" aca="1" ref="R1119" ca="1">INDEX('Lorri 401b'!L:L,MATCH('Retirement Calculator'!A1119,'Lorri 401b'!N:N,0),0)</f>
        <v>-36124931.02351211</v>
      </c>
      <c r="S1119" s="25">
        <f t="shared" ca="1" si="1047"/>
        <v>-49112335.832172662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-13049949.606883669</v>
      </c>
      <c r="R1120" s="25">
        <f t="array" aca="1" ref="R1120" ca="1">INDEX('Lorri 401b'!L:L,MATCH('Retirement Calculator'!A1120,'Lorri 401b'!N:N,0),0)</f>
        <v>-36297197.1033893</v>
      </c>
      <c r="S1120" s="25">
        <f t="shared" ca="1" si="1047"/>
        <v>-49347146.710272968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-13112755.008432712</v>
      </c>
      <c r="R1121" s="25">
        <f t="array" aca="1" ref="R1121" ca="1">INDEX('Lorri 401b'!L:L,MATCH('Retirement Calculator'!A1121,'Lorri 401b'!N:N,0),0)</f>
        <v>-36470180.958599314</v>
      </c>
      <c r="S1121" s="25">
        <f t="shared" ca="1" si="1047"/>
        <v>-49582935.96703203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-13175822.099154877</v>
      </c>
      <c r="R1122" s="25">
        <f t="array" aca="1" ref="R1122" ca="1">INDEX('Lorri 401b'!L:L,MATCH('Retirement Calculator'!A1122,'Lorri 401b'!N:N,0),0)</f>
        <v>-36643885.579872698</v>
      </c>
      <c r="S1122" s="25">
        <f t="shared" ca="1" si="1047"/>
        <v>-49819707.679027572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-13239151.969421716</v>
      </c>
      <c r="R1123" s="25">
        <f t="array" aca="1" ref="R1123" ca="1">INDEX('Lorri 401b'!L:L,MATCH('Retirement Calculator'!A1123,'Lorri 401b'!N:N,0),0)</f>
        <v>-36818313.970401391</v>
      </c>
      <c r="S1123" s="25">
        <f t="shared" ca="1" si="1047"/>
        <v>-50057465.939823106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-13302745.714148002</v>
      </c>
      <c r="R1124" s="25">
        <f t="array" aca="1" ref="R1124" ca="1">INDEX('Lorri 401b'!L:L,MATCH('Retirement Calculator'!A1124,'Lorri 401b'!N:N,0),0)</f>
        <v>-36993469.145890616</v>
      </c>
      <c r="S1124" s="25">
        <f t="shared" ca="1" si="1047"/>
        <v>-50296214.860038616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-13366604.432810646</v>
      </c>
      <c r="R1125" s="25">
        <f t="array" aca="1" ref="R1125" ca="1">INDEX('Lorri 401b'!L:L,MATCH('Retirement Calculator'!A1125,'Lorri 401b'!N:N,0),0)</f>
        <v>-37169354.134611048</v>
      </c>
      <c r="S1125" s="25">
        <f t="shared" ca="1" si="1047"/>
        <v>-50535958.56742169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-13430729.229467718</v>
      </c>
      <c r="R1126" s="25">
        <f t="array" aca="1" ref="R1126" ca="1">INDEX('Lorri 401b'!L:L,MATCH('Retirement Calculator'!A1126,'Lorri 401b'!N:N,0),0)</f>
        <v>-37345971.977451146</v>
      </c>
      <c r="S1126" s="25">
        <f t="shared" ca="1" si="1047"/>
        <v>-50776701.206918865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-13495121.212777529</v>
      </c>
      <c r="R1127" s="25">
        <f t="array" aca="1" ref="R1127" ca="1">INDEX('Lorri 401b'!L:L,MATCH('Retirement Calculator'!A1127,'Lorri 401b'!N:N,0),0)</f>
        <v>-37523325.727969743</v>
      </c>
      <c r="S1127" s="25">
        <f t="shared" ca="1" si="1047"/>
        <v>-51018446.940747276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-13559781.496017797</v>
      </c>
      <c r="R1128" s="25">
        <f t="array" aca="1" ref="R1128" ca="1">INDEX('Lorri 401b'!L:L,MATCH('Retirement Calculator'!A1128,'Lorri 401b'!N:N,0),0)</f>
        <v>-37701418.452448837</v>
      </c>
      <c r="S1128" s="25">
        <f t="shared" ca="1" si="1047"/>
        <v>-51261199.948466636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-13624711.197104899</v>
      </c>
      <c r="R1129" s="25">
        <f t="array" aca="1" ref="R1129" ca="1">INDEX('Lorri 401b'!L:L,MATCH('Retirement Calculator'!A1129,'Lorri 401b'!N:N,0),0)</f>
        <v>-37880253.229946598</v>
      </c>
      <c r="S1129" s="25">
        <f t="shared" ca="1" si="1047"/>
        <v>-51504964.427051499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-13689911.438613197</v>
      </c>
      <c r="R1130" s="25">
        <f t="array" aca="1" ref="R1130" ca="1">INDEX('Lorri 401b'!L:L,MATCH('Retirement Calculator'!A1130,'Lorri 401b'!N:N,0),0)</f>
        <v>-38059833.152350597</v>
      </c>
      <c r="S1130" s="25">
        <f t="shared" ca="1" si="1047"/>
        <v>-51749744.590963796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-13755383.347794447</v>
      </c>
      <c r="R1131" s="25">
        <f t="array" aca="1" ref="R1131" ca="1">INDEX('Lorri 401b'!L:L,MATCH('Retirement Calculator'!A1131,'Lorri 401b'!N:N,0),0)</f>
        <v>-38240161.324431278</v>
      </c>
      <c r="S1131" s="25">
        <f t="shared" ca="1" si="1047"/>
        <v>-51995544.672225729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-13821128.056597285</v>
      </c>
      <c r="R1132" s="25">
        <f t="array" aca="1" ref="R1132" ca="1">INDEX('Lorri 401b'!L:L,MATCH('Retirement Calculator'!A1132,'Lorri 401b'!N:N,0),0)</f>
        <v>-38421240.863895632</v>
      </c>
      <c r="S1132" s="25">
        <f t="shared" ca="1" si="1047"/>
        <v>-52242368.920492917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-13887146.701686801</v>
      </c>
      <c r="R1133" s="25">
        <f t="array" aca="1" ref="R1133" ca="1">INDEX('Lorri 401b'!L:L,MATCH('Retirement Calculator'!A1133,'Lorri 401b'!N:N,0),0)</f>
        <v>-38603074.901441082</v>
      </c>
      <c r="S1133" s="25">
        <f t="shared" ca="1" si="1047"/>
        <v>-52490221.603127882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-13953440.42446419</v>
      </c>
      <c r="R1134" s="25">
        <f t="array" aca="1" ref="R1134" ca="1">INDEX('Lorri 401b'!L:L,MATCH('Retirement Calculator'!A1134,'Lorri 401b'!N:N,0),0)</f>
        <v>-38785666.580809645</v>
      </c>
      <c r="S1134" s="25">
        <f t="shared" ca="1" si="1047"/>
        <v>-52739107.005273834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-14020010.371086486</v>
      </c>
      <c r="R1135" s="25">
        <f t="array" aca="1" ref="R1135" ca="1">INDEX('Lorri 401b'!L:L,MATCH('Retirement Calculator'!A1135,'Lorri 401b'!N:N,0),0)</f>
        <v>-38969019.058842242</v>
      </c>
      <c r="S1135" s="25">
        <f t="shared" ca="1" si="1047"/>
        <v>-52989029.429928727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-14086857.692486374</v>
      </c>
      <c r="R1136" s="25">
        <f t="array" aca="1" ref="R1136" ca="1">INDEX('Lorri 401b'!L:L,MATCH('Retirement Calculator'!A1136,'Lorri 401b'!N:N,0),0)</f>
        <v>-39153135.505533308</v>
      </c>
      <c r="S1136" s="25">
        <f t="shared" ca="1" si="1047"/>
        <v>-53239993.198019683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-14153983.544392094</v>
      </c>
      <c r="R1137" s="25">
        <f t="array" aca="1" ref="R1137" ca="1">INDEX('Lorri 401b'!L:L,MATCH('Retirement Calculator'!A1137,'Lorri 401b'!N:N,0),0)</f>
        <v>-39338019.104085587</v>
      </c>
      <c r="S1137" s="25">
        <f t="shared" ca="1" si="1047"/>
        <v>-53492002.648477681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-14221389.087347422</v>
      </c>
      <c r="R1138" s="25">
        <f t="array" aca="1" ref="R1138" ca="1">INDEX('Lorri 401b'!L:L,MATCH('Retirement Calculator'!A1138,'Lorri 401b'!N:N,0),0)</f>
        <v>-39523673.050965168</v>
      </c>
      <c r="S1138" s="25">
        <f t="shared" ca="1" si="1047"/>
        <v>-53745062.138312593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-14289075.48673173</v>
      </c>
      <c r="R1139" s="25">
        <f t="array" aca="1" ref="R1139" ca="1">INDEX('Lorri 401b'!L:L,MATCH('Retirement Calculator'!A1139,'Lorri 401b'!N:N,0),0)</f>
        <v>-39710100.555956744</v>
      </c>
      <c r="S1139" s="25">
        <f t="shared" ca="1" si="1047"/>
        <v>-53999176.042688474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-14357043.912780141</v>
      </c>
      <c r="R1140" s="25">
        <f t="array" aca="1" ref="R1140" ca="1">INDEX('Lorri 401b'!L:L,MATCH('Retirement Calculator'!A1140,'Lorri 401b'!N:N,0),0)</f>
        <v>-39897304.842219122</v>
      </c>
      <c r="S1140" s="25">
        <f t="shared" ca="1" si="1047"/>
        <v>-54254348.754999265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-14425295.540603753</v>
      </c>
      <c r="R1141" s="25">
        <f t="array" aca="1" ref="R1141" ca="1">INDEX('Lorri 401b'!L:L,MATCH('Retirement Calculator'!A1141,'Lorri 401b'!N:N,0),0)</f>
        <v>-40085289.146340922</v>
      </c>
      <c r="S1141" s="25">
        <f t="shared" ca="1" si="1047"/>
        <v>-54510584.686944678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-14493831.550209964</v>
      </c>
      <c r="R1142" s="25">
        <f t="array" aca="1" ref="R1142" ca="1">INDEX('Lorri 401b'!L:L,MATCH('Retirement Calculator'!A1142,'Lorri 401b'!N:N,0),0)</f>
        <v>-40274056.718396567</v>
      </c>
      <c r="S1142" s="25">
        <f t="shared" ca="1" si="1047"/>
        <v>-54767888.268606529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-14562653.126522867</v>
      </c>
      <c r="R1143" s="25">
        <f t="array" aca="1" ref="R1143" ca="1">INDEX('Lorri 401b'!L:L,MATCH('Retirement Calculator'!A1143,'Lorri 401b'!N:N,0),0)</f>
        <v>-40463610.822002441</v>
      </c>
      <c r="S1143" s="25">
        <f t="shared" ca="1" si="1047"/>
        <v>-55026263.94852531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-14631761.45940374</v>
      </c>
      <c r="R1144" s="25">
        <f t="array" aca="1" ref="R1144" ca="1">INDEX('Lorri 401b'!L:L,MATCH('Retirement Calculator'!A1144,'Lorri 401b'!N:N,0),0)</f>
        <v>-40653954.734373339</v>
      </c>
      <c r="S1144" s="25">
        <f t="shared" ca="1" si="1047"/>
        <v>-55285716.193777077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-14701157.743671617</v>
      </c>
      <c r="R1145" s="25">
        <f t="array" aca="1" ref="R1145" ca="1">INDEX('Lorri 401b'!L:L,MATCH('Retirement Calculator'!A1145,'Lorri 401b'!N:N,0),0)</f>
        <v>-40845091.746379115</v>
      </c>
      <c r="S1145" s="25">
        <f t="shared" ca="1" si="1047"/>
        <v>-55546249.490050733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-14770843.179123944</v>
      </c>
      <c r="R1146" s="25">
        <f t="array" aca="1" ref="R1146" ca="1">INDEX('Lorri 401b'!L:L,MATCH('Retirement Calculator'!A1146,'Lorri 401b'!N:N,0),0)</f>
        <v>-41037025.162601583</v>
      </c>
      <c r="S1146" s="25">
        <f t="shared" ca="1" si="1047"/>
        <v>-55807868.341725528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-14840818.970557321</v>
      </c>
      <c r="R1147" s="25">
        <f t="array" aca="1" ref="R1147" ca="1">INDEX('Lorri 401b'!L:L,MATCH('Retirement Calculator'!A1147,'Lorri 401b'!N:N,0),0)</f>
        <v>-41229758.301391646</v>
      </c>
      <c r="S1147" s="25">
        <f t="shared" ca="1" si="1047"/>
        <v>-56070577.271948963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-14911086.327788338</v>
      </c>
      <c r="R1148" s="25">
        <f t="array" aca="1" ref="R1148" ca="1">INDEX('Lorri 401b'!L:L,MATCH('Retirement Calculator'!A1148,'Lorri 401b'!N:N,0),0)</f>
        <v>-41423294.494926669</v>
      </c>
      <c r="S1148" s="25">
        <f t="shared" ca="1" si="1047"/>
        <v>-56334380.822715007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-14981646.465674484</v>
      </c>
      <c r="R1149" s="25">
        <f t="array" aca="1" ref="R1149" ca="1">INDEX('Lorri 401b'!L:L,MATCH('Retirement Calculator'!A1149,'Lorri 401b'!N:N,0),0)</f>
        <v>-41617637.089268088</v>
      </c>
      <c r="S1149" s="25">
        <f t="shared" ca="1" si="1047"/>
        <v>-56599283.554942571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-15052500.604135156</v>
      </c>
      <c r="R1150" s="25">
        <f t="array" aca="1" ref="R1150" ca="1">INDEX('Lorri 401b'!L:L,MATCH('Retirement Calculator'!A1150,'Lorri 401b'!N:N,0),0)</f>
        <v>-41812789.444419257</v>
      </c>
      <c r="S1150" s="25">
        <f t="shared" ca="1" si="1047"/>
        <v>-56865290.048554413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-15123649.968172748</v>
      </c>
      <c r="R1151" s="25">
        <f t="array" aca="1" ref="R1151" ca="1">INDEX('Lorri 401b'!L:L,MATCH('Retirement Calculator'!A1151,'Lorri 401b'!N:N,0),0)</f>
        <v>-42008754.934383556</v>
      </c>
      <c r="S1151" s="25">
        <f t="shared" ca="1" si="1047"/>
        <v>-57132404.9025563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-15195095.787893828</v>
      </c>
      <c r="R1152" s="25">
        <f t="array" aca="1" ref="R1152" ca="1">INDEX('Lorri 401b'!L:L,MATCH('Retirement Calculator'!A1152,'Lorri 401b'!N:N,0),0)</f>
        <v>-42205536.94722271</v>
      </c>
      <c r="S1152" s="25">
        <f t="shared" ca="1" si="1047"/>
        <v>-57400632.735116541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-15266839.298530413</v>
      </c>
      <c r="R1153" s="25">
        <f t="array" aca="1" ref="R1153" ca="1">INDEX('Lorri 401b'!L:L,MATCH('Retirement Calculator'!A1153,'Lorri 401b'!N:N,0),0)</f>
        <v>-42403138.885115363</v>
      </c>
      <c r="S1153" s="25">
        <f t="shared" ca="1" si="1047"/>
        <v>-57669978.183645777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-15338881.740461318</v>
      </c>
      <c r="R1154" s="25">
        <f t="array" aca="1" ref="R1154" ca="1">INDEX('Lorri 401b'!L:L,MATCH('Retirement Calculator'!A1154,'Lorri 401b'!N:N,0),0)</f>
        <v>-42601564.164415896</v>
      </c>
      <c r="S1154" s="25">
        <f t="shared" ca="1" si="1047"/>
        <v>-57940445.904877216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-15411224.359233601</v>
      </c>
      <c r="R1155" s="25">
        <f t="array" aca="1" ref="R1155" ca="1">INDEX('Lorri 401b'!L:L,MATCH('Retirement Calculator'!A1155,'Lorri 401b'!N:N,0),0)</f>
        <v>-42800816.215713516</v>
      </c>
      <c r="S1155" s="25">
        <f t="shared" ca="1" si="1047"/>
        <v>-58212040.574947119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-15483868.405584102</v>
      </c>
      <c r="R1156" s="25">
        <f t="array" aca="1" ref="R1156" ca="1">INDEX('Lorri 401b'!L:L,MATCH('Retirement Calculator'!A1156,'Lorri 401b'!N:N,0),0)</f>
        <v>-43000898.483891547</v>
      </c>
      <c r="S1156" s="25">
        <f t="shared" ca="1" si="1047"/>
        <v>-58484766.889475651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-15556815.135461064</v>
      </c>
      <c r="R1157" s="25">
        <f t="array" aca="1" ref="R1157" ca="1">INDEX('Lorri 401b'!L:L,MATCH('Retirement Calculator'!A1157,'Lorri 401b'!N:N,0),0)</f>
        <v>-43201814.428186983</v>
      </c>
      <c r="S1157" s="25">
        <f t="shared" ca="1" si="1047"/>
        <v>-58758629.563648045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-15630065.810045846</v>
      </c>
      <c r="R1158" s="25">
        <f t="array" aca="1" ref="R1158" ca="1">INDEX('Lorri 401b'!L:L,MATCH('Retirement Calculator'!A1158,'Lorri 401b'!N:N,0),0)</f>
        <v>-43403567.522250317</v>
      </c>
      <c r="S1158" s="25">
        <f t="shared" ca="1" si="1047"/>
        <v>-59033633.332296163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-15703621.695774732</v>
      </c>
      <c r="R1159" s="25">
        <f t="array" aca="1" ref="R1159" ca="1">INDEX('Lorri 401b'!L:L,MATCH('Retirement Calculator'!A1159,'Lorri 401b'!N:N,0),0)</f>
        <v>-43606161.254205585</v>
      </c>
      <c r="S1159" s="25">
        <f t="shared" ca="1" si="1047"/>
        <v>-59309782.949980319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-15777484.064360822</v>
      </c>
      <c r="R1160" s="25">
        <f t="array" aca="1" ref="R1160" ca="1">INDEX('Lorri 401b'!L:L,MATCH('Retirement Calculator'!A1160,'Lorri 401b'!N:N,0),0)</f>
        <v>-43809599.126710661</v>
      </c>
      <c r="S1160" s="25">
        <f t="shared" ca="1" si="1047"/>
        <v>-59587083.191071481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-15851654.192816019</v>
      </c>
      <c r="R1161" s="25">
        <f t="array" aca="1" ref="R1161" ca="1">INDEX('Lorri 401b'!L:L,MATCH('Retirement Calculator'!A1161,'Lorri 401b'!N:N,0),0)</f>
        <v>-44013884.657017842</v>
      </c>
      <c r="S1161" s="25">
        <f t="shared" ca="1" si="1047"/>
        <v>-59865538.849833861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-15926133.363473114</v>
      </c>
      <c r="R1162" s="25">
        <f t="array" aca="1" ref="R1162" ca="1">INDEX('Lorri 401b'!L:L,MATCH('Retirement Calculator'!A1162,'Lorri 401b'!N:N,0),0)</f>
        <v>-44219021.377034634</v>
      </c>
      <c r="S1162" s="25">
        <f t="shared" ca="1" si="1047"/>
        <v>-60145154.740507752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-16000922.864007946</v>
      </c>
      <c r="R1163" s="25">
        <f t="array" aca="1" ref="R1163" ca="1">INDEX('Lorri 401b'!L:L,MATCH('Retirement Calculator'!A1163,'Lorri 401b'!N:N,0),0)</f>
        <v>-44425012.833384834</v>
      </c>
      <c r="S1163" s="25">
        <f t="shared" ca="1" si="1047"/>
        <v>-60425935.697392777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-16076023.987461673</v>
      </c>
      <c r="R1164" s="25">
        <f t="array" aca="1" ref="R1164" ca="1">INDEX('Lorri 401b'!L:L,MATCH('Retirement Calculator'!A1164,'Lorri 401b'!N:N,0),0)</f>
        <v>-44631862.587469824</v>
      </c>
      <c r="S1164" s="25">
        <f t="shared" ca="1" si="1047"/>
        <v>-60707886.574931495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-16151438.032263124</v>
      </c>
      <c r="R1165" s="25">
        <f t="array" aca="1" ref="R1165" ca="1">INDEX('Lorri 401b'!L:L,MATCH('Retirement Calculator'!A1165,'Lorri 401b'!N:N,0),0)</f>
        <v>-44839574.215530172</v>
      </c>
      <c r="S1165" s="25">
        <f t="shared" ca="1" si="1047"/>
        <v>-60991012.247793294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-16227166.30225125</v>
      </c>
      <c r="R1166" s="25">
        <f t="array" aca="1" ref="R1166" ca="1">INDEX('Lorri 401b'!L:L,MATCH('Retirement Calculator'!A1166,'Lorri 401b'!N:N,0),0)</f>
        <v>-45048151.308707438</v>
      </c>
      <c r="S1166" s="25">
        <f t="shared" ca="1" si="1047"/>
        <v>-61275317.610958688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-16303210.106697658</v>
      </c>
      <c r="R1167" s="25">
        <f t="array" aca="1" ref="R1167" ca="1">INDEX('Lorri 401b'!L:L,MATCH('Retirement Calculator'!A1167,'Lorri 401b'!N:N,0),0)</f>
        <v>-45257597.473106273</v>
      </c>
      <c r="S1167" s="25">
        <f t="shared" ca="1" si="1047"/>
        <v>-61560807.579803929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-16379570.76032926</v>
      </c>
      <c r="R1168" s="25">
        <f t="array" aca="1" ref="R1168" ca="1">INDEX('Lorri 401b'!L:L,MATCH('Retirement Calculator'!A1168,'Lorri 401b'!N:N,0),0)</f>
        <v>-45467916.329856768</v>
      </c>
      <c r="S1168" s="25">
        <f t="shared" ca="1" si="1047"/>
        <v>-61847487.09018603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-16456249.583350994</v>
      </c>
      <c r="R1169" s="25">
        <f t="array" aca="1" ref="R1169" ca="1">INDEX('Lorri 401b'!L:L,MATCH('Retirement Calculator'!A1169,'Lorri 401b'!N:N,0),0)</f>
        <v>-45679111.515177056</v>
      </c>
      <c r="S1169" s="25">
        <f t="shared" ca="1" si="1047"/>
        <v>-62135361.09852805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-16533247.901468651</v>
      </c>
      <c r="R1170" s="25">
        <f t="array" aca="1" ref="R1170" ca="1">INDEX('Lorri 401b'!L:L,MATCH('Retirement Calculator'!A1170,'Lorri 401b'!N:N,0),0)</f>
        <v>-45891186.680436179</v>
      </c>
      <c r="S1170" s="25">
        <f t="shared" ca="1" si="1047"/>
        <v>-62424434.581904829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-16610567.045911798</v>
      </c>
      <c r="R1171" s="25">
        <f t="array" aca="1" ref="R1171" ca="1">INDEX('Lorri 401b'!L:L,MATCH('Retirement Calculator'!A1171,'Lorri 401b'!N:N,0),0)</f>
        <v>-46104145.49221722</v>
      </c>
      <c r="S1171" s="25">
        <f t="shared" ca="1" si="1047"/>
        <v>-62714712.538129017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16.18082191780822</v>
      </c>
      <c r="R1" s="400"/>
      <c r="S1" s="400"/>
      <c r="T1" s="400"/>
      <c r="U1" s="400"/>
      <c r="V1" s="401">
        <f ca="1">(TODAY()-B16)/365</f>
        <v>16.676712328767124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18.931506849315067</v>
      </c>
      <c r="B2" s="338">
        <v>39356</v>
      </c>
      <c r="C2" s="338">
        <f ca="1">TODAY()</f>
        <v>46266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0.11529543995857239</v>
      </c>
      <c r="G2" s="402">
        <f ca="1">(72/(F2*100))</f>
        <v>6.2448263370928485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0.11529543995857239</v>
      </c>
      <c r="E4" s="400"/>
      <c r="F4" s="296"/>
      <c r="G4" s="296"/>
      <c r="H4" s="296"/>
      <c r="I4" s="400"/>
      <c r="J4" s="296">
        <f ca="1">XIRR(H8:H83,B8:B83)</f>
        <v>0.11688665747642515</v>
      </c>
      <c r="K4" s="296"/>
      <c r="L4" s="296"/>
      <c r="M4" s="296"/>
      <c r="N4" s="400"/>
      <c r="O4" s="296">
        <f ca="1">XIRR(L7:L83,B7:B83)</f>
        <v>0.11332967877388</v>
      </c>
      <c r="P4" s="296"/>
      <c r="Q4" s="296"/>
      <c r="R4" s="400"/>
      <c r="S4" s="400"/>
      <c r="T4" s="296">
        <f ca="1">XIRR(Q18:Q83,B18:B83)</f>
        <v>0.11436448693275456</v>
      </c>
      <c r="U4" s="296"/>
      <c r="V4" s="296"/>
      <c r="W4" s="296"/>
      <c r="X4" s="400"/>
      <c r="Y4" s="296">
        <f ca="1">XIRR(V16:V83,B16:B83)</f>
        <v>0.11485797762870789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46266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46266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13.749486652977414</v>
      </c>
      <c r="D3" s="429" t="s">
        <v>633</v>
      </c>
      <c r="E3" s="441">
        <f ca="1">'TSP-401K'!J4</f>
        <v>0.11688665747642515</v>
      </c>
      <c r="F3" s="429" t="s">
        <v>633</v>
      </c>
      <c r="G3" s="441">
        <f ca="1">'TSP-401K'!O4</f>
        <v>0.11332967877388</v>
      </c>
      <c r="H3" s="429" t="s">
        <v>633</v>
      </c>
      <c r="I3" s="441">
        <f ca="1">'TSP-401K'!T4</f>
        <v>0.11436448693275456</v>
      </c>
      <c r="J3" s="429" t="s">
        <v>633</v>
      </c>
      <c r="K3" s="441">
        <f ca="1">'TSP-401K'!Y4</f>
        <v>0.11485797762870789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13.749486652977414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6905676.7496086415</v>
      </c>
      <c r="D8" s="429" t="s">
        <v>639</v>
      </c>
      <c r="E8" s="445">
        <f ca="1">FV(E3/26,C3*26,-(E2*0.1)/26,-E6,1)</f>
        <v>2590908.1331695905</v>
      </c>
      <c r="F8" s="429" t="s">
        <v>639</v>
      </c>
      <c r="G8" s="445">
        <f ca="1">FV(G3/12,12*C3,-(G2*0.1)/12,-G6,1)</f>
        <v>738444.77525092033</v>
      </c>
      <c r="H8" s="429" t="s">
        <v>639</v>
      </c>
      <c r="I8" s="445">
        <f ca="1">FV(I3/24,C5*24,-(I2*0.1)/24,-I6,1)</f>
        <v>2621919.4098509517</v>
      </c>
      <c r="J8" s="429" t="s">
        <v>639</v>
      </c>
      <c r="K8" s="445">
        <f ca="1">FV(K3/24,C5*24,-(K2*0.055)/24,-K6,1)</f>
        <v>954404.43133717997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3329352.9084205106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52.333333333333336</v>
      </c>
      <c r="C4" s="463">
        <f ca="1">(SUMIFS(H:H,I:I,"&gt;0",L:L,"&lt;0"))</f>
        <v>628</v>
      </c>
      <c r="D4" s="456">
        <f t="array" aca="1" ref="D4" ca="1">INDEX(N:N,MATCH(C4,H:H,0),0)</f>
        <v>70373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3329352.9084205106</v>
      </c>
      <c r="C8" s="447">
        <f t="shared" ref="C8:C136" si="0">SUMIF(G:G,A8,J:J)</f>
        <v>398963.19893278764</v>
      </c>
      <c r="D8" s="447">
        <f ca="1">SUMIF(G:G,1,K:K)</f>
        <v>159363.9473947408</v>
      </c>
      <c r="E8" s="447">
        <f t="shared" ref="E8:E136" ca="1" si="1">B8-C8+D8</f>
        <v>3089753.656882464</v>
      </c>
      <c r="F8" s="431"/>
      <c r="G8" s="459">
        <v>1</v>
      </c>
      <c r="H8" s="459">
        <v>1</v>
      </c>
      <c r="I8" s="444">
        <f ca="1">B1</f>
        <v>3329352.9084205106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13733.774896567131</v>
      </c>
      <c r="L8" s="444">
        <f t="shared" ref="L8:L262" ca="1" si="3">I8-J8+K8</f>
        <v>3309839.750072679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3089753.656882464</v>
      </c>
      <c r="C9" s="447">
        <f t="shared" si="0"/>
        <v>398963.19893278764</v>
      </c>
      <c r="D9" s="447">
        <f ca="1">SUMIF(G:G,2,K:K)</f>
        <v>147105.59495501165</v>
      </c>
      <c r="E9" s="447">
        <f t="shared" ca="1" si="1"/>
        <v>2837896.0529046883</v>
      </c>
      <c r="F9" s="431"/>
      <c r="G9" s="459">
        <v>1</v>
      </c>
      <c r="H9" s="459">
        <v>2</v>
      </c>
      <c r="I9" s="444">
        <f t="shared" ref="I9:I263" ca="1" si="5">L8</f>
        <v>3309839.750072679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13652.470070117835</v>
      </c>
      <c r="L9" s="444">
        <f t="shared" ca="1" si="3"/>
        <v>3290245.2868983978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2837896.0529046883</v>
      </c>
      <c r="C10" s="447">
        <f t="shared" si="0"/>
        <v>398963.19893278764</v>
      </c>
      <c r="D10" s="447">
        <f ca="1">SUMIF(G:G,3,K:K)</f>
        <v>134220.08193956281</v>
      </c>
      <c r="E10" s="447">
        <f t="shared" ca="1" si="1"/>
        <v>2573152.9359114631</v>
      </c>
      <c r="F10" s="431"/>
      <c r="G10" s="459">
        <v>1</v>
      </c>
      <c r="H10" s="459">
        <v>3</v>
      </c>
      <c r="I10" s="444">
        <f t="shared" ca="1" si="5"/>
        <v>3290245.2868983978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13570.826473558329</v>
      </c>
      <c r="L10" s="444">
        <f t="shared" ca="1" si="3"/>
        <v>3270569.1801275574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2573152.9359114631</v>
      </c>
      <c r="C11" s="447">
        <f t="shared" si="0"/>
        <v>394307.19893278764</v>
      </c>
      <c r="D11" s="447">
        <f ca="1">SUMIF(G:G,4,K:K)</f>
        <v>120743.69512045922</v>
      </c>
      <c r="E11" s="447">
        <f t="shared" ca="1" si="1"/>
        <v>2299589.4320991347</v>
      </c>
      <c r="F11" s="431"/>
      <c r="G11" s="459">
        <v>1</v>
      </c>
      <c r="H11" s="459">
        <v>4</v>
      </c>
      <c r="I11" s="444">
        <f t="shared" ca="1" si="5"/>
        <v>3270569.1801275574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13488.842695346493</v>
      </c>
      <c r="L11" s="444">
        <f t="shared" ca="1" si="3"/>
        <v>3250811.0895785051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2299589.4320991347</v>
      </c>
      <c r="C12" s="447">
        <f t="shared" si="0"/>
        <v>389651.19893278764</v>
      </c>
      <c r="D12" s="447">
        <f ca="1">SUMIF(G:G,5,K:K)</f>
        <v>106935.38707109859</v>
      </c>
      <c r="E12" s="447">
        <f t="shared" ca="1" si="1"/>
        <v>2016873.6202374457</v>
      </c>
      <c r="F12" s="431"/>
      <c r="G12" s="459">
        <v>1</v>
      </c>
      <c r="H12" s="459">
        <v>5</v>
      </c>
      <c r="I12" s="444">
        <f t="shared" ca="1" si="5"/>
        <v>3250811.0895785051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13406.517318058775</v>
      </c>
      <c r="L12" s="444">
        <f t="shared" ca="1" si="3"/>
        <v>3230970.6736521651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2016873.6202374457</v>
      </c>
      <c r="C13" s="447">
        <f t="shared" si="0"/>
        <v>272655.17935989378</v>
      </c>
      <c r="D13" s="447">
        <f ca="1">SUMIF(G:G,6,K:K)</f>
        <v>93941.709975428996</v>
      </c>
      <c r="E13" s="447">
        <f t="shared" ca="1" si="1"/>
        <v>1838160.150852981</v>
      </c>
      <c r="F13" s="431"/>
      <c r="G13" s="459">
        <v>1</v>
      </c>
      <c r="H13" s="459">
        <v>6</v>
      </c>
      <c r="I13" s="444">
        <f t="shared" ca="1" si="5"/>
        <v>3230970.6736521651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13323.848918365693</v>
      </c>
      <c r="L13" s="444">
        <f t="shared" ca="1" si="3"/>
        <v>3211047.5893261321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1838160.150852981</v>
      </c>
      <c r="C14" s="447">
        <f t="shared" si="0"/>
        <v>108860.75195784221</v>
      </c>
      <c r="D14" s="447">
        <f ca="1">SUMIF(G:G,7,K:K)</f>
        <v>91049.933496554891</v>
      </c>
      <c r="E14" s="447">
        <f t="shared" ca="1" si="1"/>
        <v>1820349.3323916937</v>
      </c>
      <c r="F14" s="431"/>
      <c r="G14" s="459">
        <v>1</v>
      </c>
      <c r="H14" s="459">
        <v>7</v>
      </c>
      <c r="I14" s="444">
        <f t="shared" ca="1" si="5"/>
        <v>3211047.5893261321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13240.836067007222</v>
      </c>
      <c r="L14" s="444">
        <f t="shared" ca="1" si="3"/>
        <v>3191041.4921487407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1820349.3323916937</v>
      </c>
      <c r="C15" s="447">
        <f t="shared" si="0"/>
        <v>108860.75195784221</v>
      </c>
      <c r="D15" s="447">
        <f ca="1">SUMIF(G:G,8,K:K)</f>
        <v>90138.698221248385</v>
      </c>
      <c r="E15" s="447">
        <f t="shared" ca="1" si="1"/>
        <v>1801627.2786550999</v>
      </c>
      <c r="F15" s="431"/>
      <c r="G15" s="459">
        <v>1</v>
      </c>
      <c r="H15" s="459">
        <v>8</v>
      </c>
      <c r="I15" s="444">
        <f t="shared" ca="1" si="5"/>
        <v>3191041.4921487407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13157.477328768091</v>
      </c>
      <c r="L15" s="444">
        <f t="shared" ca="1" si="3"/>
        <v>3170952.0362331099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1801627.2786550999</v>
      </c>
      <c r="C16" s="447">
        <f t="shared" si="0"/>
        <v>101423.65635784219</v>
      </c>
      <c r="D16" s="447">
        <f ca="1">SUMIF(G:G,9,K:K)</f>
        <v>89369.376506179804</v>
      </c>
      <c r="E16" s="447">
        <f t="shared" ca="1" si="1"/>
        <v>1789572.9988034375</v>
      </c>
      <c r="F16" s="431"/>
      <c r="G16" s="459">
        <v>1</v>
      </c>
      <c r="H16" s="459">
        <v>9</v>
      </c>
      <c r="I16" s="444">
        <f t="shared" ca="1" si="5"/>
        <v>3170952.0362331099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13073.771262452963</v>
      </c>
      <c r="L16" s="444">
        <f t="shared" ca="1" si="3"/>
        <v>3150778.874251164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1789572.9988034375</v>
      </c>
      <c r="C17" s="447">
        <f t="shared" si="0"/>
        <v>100747.55675784221</v>
      </c>
      <c r="D17" s="447">
        <f ca="1">SUMIF(G:G,10,K:K)</f>
        <v>88787.247210064292</v>
      </c>
      <c r="E17" s="447">
        <f t="shared" ca="1" si="1"/>
        <v>1777612.6892556595</v>
      </c>
      <c r="F17" s="431"/>
      <c r="G17" s="459">
        <v>1</v>
      </c>
      <c r="H17" s="459">
        <v>10</v>
      </c>
      <c r="I17" s="444">
        <f t="shared" ca="1" si="5"/>
        <v>3150778.874251164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12989.716420861521</v>
      </c>
      <c r="L17" s="444">
        <f t="shared" ca="1" si="3"/>
        <v>3130521.6574276267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1777612.6892556595</v>
      </c>
      <c r="C18" s="447">
        <f t="shared" si="0"/>
        <v>100747.55675784221</v>
      </c>
      <c r="D18" s="447">
        <f ca="1">SUMIF(G:G,11,K:K)</f>
        <v>88175.335074346949</v>
      </c>
      <c r="E18" s="447">
        <f t="shared" ca="1" si="1"/>
        <v>1765040.4675721643</v>
      </c>
      <c r="F18" s="431"/>
      <c r="G18" s="459">
        <v>1</v>
      </c>
      <c r="H18" s="459">
        <v>11</v>
      </c>
      <c r="I18" s="444">
        <f t="shared" ca="1" si="5"/>
        <v>3130521.6574276267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12905.31135076345</v>
      </c>
      <c r="L18" s="444">
        <f t="shared" ca="1" si="3"/>
        <v>3110180.0355339912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1765040.4675721643</v>
      </c>
      <c r="C19" s="447">
        <f t="shared" si="0"/>
        <v>100747.55675784221</v>
      </c>
      <c r="D19" s="447">
        <f ca="1">SUMIF(G:G,12,K:K)</f>
        <v>87532.116352429483</v>
      </c>
      <c r="E19" s="447">
        <f t="shared" ca="1" si="1"/>
        <v>1751825.0271667514</v>
      </c>
      <c r="F19" s="431"/>
      <c r="G19" s="459">
        <v>1</v>
      </c>
      <c r="H19" s="459">
        <v>12</v>
      </c>
      <c r="I19" s="444">
        <f t="shared" ca="1" si="5"/>
        <v>3110180.0355339912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12820.554592873301</v>
      </c>
      <c r="L19" s="444">
        <f t="shared" ca="1" si="3"/>
        <v>3089753.6568824658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1751825.0271667514</v>
      </c>
      <c r="C20" s="447">
        <f t="shared" si="0"/>
        <v>100747.55675784221</v>
      </c>
      <c r="D20" s="447">
        <f ca="1">SUMIF(G:G,13,K:K)</f>
        <v>86855.98933994559</v>
      </c>
      <c r="E20" s="447">
        <f t="shared" ca="1" si="1"/>
        <v>1737933.4597488549</v>
      </c>
      <c r="F20" s="431"/>
      <c r="G20" s="459">
        <v>2</v>
      </c>
      <c r="H20" s="459">
        <v>13</v>
      </c>
      <c r="I20" s="444">
        <f t="shared" ca="1" si="5"/>
        <v>3089753.6568824658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12735.44468182528</v>
      </c>
      <c r="L20" s="444">
        <f t="shared" ca="1" si="3"/>
        <v>3069242.1683198921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1737933.4597488549</v>
      </c>
      <c r="C21" s="447">
        <f t="shared" si="0"/>
        <v>100747.55675784221</v>
      </c>
      <c r="D21" s="447">
        <f ca="1">SUMIF(G:G,14,K:K)</f>
        <v>86145.270386293967</v>
      </c>
      <c r="E21" s="447">
        <f t="shared" ca="1" si="1"/>
        <v>1723331.1733773067</v>
      </c>
      <c r="F21" s="431"/>
      <c r="G21" s="459">
        <v>2</v>
      </c>
      <c r="H21" s="459">
        <v>14</v>
      </c>
      <c r="I21" s="444">
        <f t="shared" ca="1" si="5"/>
        <v>3069242.1683198921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12649.980146147889</v>
      </c>
      <c r="L21" s="444">
        <f t="shared" ca="1" si="3"/>
        <v>3048645.2152216411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1723331.1733773067</v>
      </c>
      <c r="C22" s="447">
        <f t="shared" si="0"/>
        <v>100747.55675784221</v>
      </c>
      <c r="D22" s="447">
        <f ca="1">SUMIF(G:G,15,K:K)</f>
        <v>85398.189702113028</v>
      </c>
      <c r="E22" s="447">
        <f t="shared" ca="1" si="1"/>
        <v>1707981.8063215774</v>
      </c>
      <c r="F22" s="431"/>
      <c r="G22" s="459">
        <v>2</v>
      </c>
      <c r="H22" s="459">
        <v>15</v>
      </c>
      <c r="I22" s="444">
        <f t="shared" ca="1" si="5"/>
        <v>3048645.2152216411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12564.15950823851</v>
      </c>
      <c r="L22" s="444">
        <f t="shared" ca="1" si="3"/>
        <v>3027962.4414854809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1707981.8063215774</v>
      </c>
      <c r="C23" s="447">
        <f t="shared" si="0"/>
        <v>100747.55675784221</v>
      </c>
      <c r="D23" s="447">
        <f ca="1">SUMIF(G:G,16,K:K)</f>
        <v>84612.886952258559</v>
      </c>
      <c r="E23" s="447">
        <f t="shared" ca="1" si="1"/>
        <v>1691847.1365159939</v>
      </c>
      <c r="F23" s="431"/>
      <c r="G23" s="459">
        <v>2</v>
      </c>
      <c r="H23" s="459">
        <v>16</v>
      </c>
      <c r="I23" s="444">
        <f t="shared" ca="1" si="5"/>
        <v>3027962.4414854809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12477.981284337842</v>
      </c>
      <c r="L23" s="444">
        <f t="shared" ca="1" si="3"/>
        <v>3007193.4895254201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1691847.1365159939</v>
      </c>
      <c r="C24" s="447">
        <f t="shared" si="0"/>
        <v>100747.55675784221</v>
      </c>
      <c r="D24" s="447">
        <f ca="1">SUMIF(G:G,17,K:K)</f>
        <v>83787.406623309798</v>
      </c>
      <c r="E24" s="447">
        <f t="shared" ca="1" si="1"/>
        <v>1674886.9863814614</v>
      </c>
      <c r="F24" s="431"/>
      <c r="G24" s="459">
        <v>2</v>
      </c>
      <c r="H24" s="459">
        <v>17</v>
      </c>
      <c r="I24" s="444">
        <f t="shared" ca="1" si="5"/>
        <v>3007193.4895254201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12391.443984504256</v>
      </c>
      <c r="L24" s="444">
        <f t="shared" ca="1" si="3"/>
        <v>2986338.0002655257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1674886.9863814614</v>
      </c>
      <c r="C25" s="447">
        <f t="shared" si="0"/>
        <v>100747.55675784221</v>
      </c>
      <c r="D25" s="447">
        <f ca="1">SUMIF(G:G,18,K:K)</f>
        <v>82919.693154067965</v>
      </c>
      <c r="E25" s="447">
        <f t="shared" ca="1" si="1"/>
        <v>1657059.1227776872</v>
      </c>
      <c r="F25" s="431"/>
      <c r="G25" s="459">
        <v>2</v>
      </c>
      <c r="H25" s="459">
        <v>18</v>
      </c>
      <c r="I25" s="444">
        <f t="shared" ca="1" si="5"/>
        <v>2986338.0002655257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12304.546112588028</v>
      </c>
      <c r="L25" s="444">
        <f t="shared" ca="1" si="3"/>
        <v>2965395.613133715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1657059.1227776872</v>
      </c>
      <c r="C26" s="447">
        <f t="shared" si="0"/>
        <v>100747.55675784221</v>
      </c>
      <c r="D26" s="447">
        <f ca="1">SUMIF(G:G,19,K:K)</f>
        <v>82007.58581692219</v>
      </c>
      <c r="E26" s="447">
        <f t="shared" ca="1" si="1"/>
        <v>1638319.1518367671</v>
      </c>
      <c r="F26" s="431"/>
      <c r="G26" s="459">
        <v>2</v>
      </c>
      <c r="H26" s="459">
        <v>19</v>
      </c>
      <c r="I26" s="444">
        <f t="shared" ca="1" si="5"/>
        <v>2965395.613133715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12217.286166205484</v>
      </c>
      <c r="L26" s="444">
        <f t="shared" ca="1" si="3"/>
        <v>2944365.9660555217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1638319.1518367671</v>
      </c>
      <c r="C27" s="447">
        <f t="shared" si="0"/>
        <v>100747.55675784221</v>
      </c>
      <c r="D27" s="447">
        <f ca="1">SUMIF(G:G,20,K:K)</f>
        <v>81048.813337336178</v>
      </c>
      <c r="E27" s="447">
        <f t="shared" ca="1" si="1"/>
        <v>1618620.408416261</v>
      </c>
      <c r="F27" s="431"/>
      <c r="G27" s="459">
        <v>2</v>
      </c>
      <c r="H27" s="459">
        <v>20</v>
      </c>
      <c r="I27" s="444">
        <f t="shared" ca="1" si="5"/>
        <v>2944365.9660555217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12129.662636713012</v>
      </c>
      <c r="L27" s="444">
        <f t="shared" ca="1" si="3"/>
        <v>2923248.6954478361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1618620.408416261</v>
      </c>
      <c r="C28" s="447">
        <f t="shared" si="0"/>
        <v>100747.55675784221</v>
      </c>
      <c r="D28" s="447">
        <f ca="1">SUMIF(G:G,21,K:K)</f>
        <v>80040.988238057747</v>
      </c>
      <c r="E28" s="447">
        <f t="shared" ca="1" si="1"/>
        <v>1597913.8398964766</v>
      </c>
      <c r="F28" s="431"/>
      <c r="G28" s="459">
        <v>2</v>
      </c>
      <c r="H28" s="459">
        <v>21</v>
      </c>
      <c r="I28" s="444">
        <f t="shared" ca="1" si="5"/>
        <v>2923248.6954478361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12041.674009180988</v>
      </c>
      <c r="L28" s="444">
        <f t="shared" ca="1" si="3"/>
        <v>2902043.4362126184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1597913.8398964766</v>
      </c>
      <c r="C29" s="447">
        <f t="shared" si="0"/>
        <v>100747.55675784221</v>
      </c>
      <c r="D29" s="447">
        <f ca="1">SUMIF(G:G,22,K:K)</f>
        <v>78981.600893967421</v>
      </c>
      <c r="E29" s="447">
        <f t="shared" ca="1" si="1"/>
        <v>1576147.8840326017</v>
      </c>
      <c r="F29" s="431"/>
      <c r="G29" s="459">
        <v>2</v>
      </c>
      <c r="H29" s="459">
        <v>22</v>
      </c>
      <c r="I29" s="444">
        <f t="shared" ca="1" si="5"/>
        <v>2902043.4362126184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11953.318762367582</v>
      </c>
      <c r="L29" s="444">
        <f t="shared" ca="1" si="3"/>
        <v>2880749.8217305872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1576147.8840326017</v>
      </c>
      <c r="C30" s="447">
        <f t="shared" si="0"/>
        <v>100747.55675784221</v>
      </c>
      <c r="D30" s="447">
        <f ca="1">SUMIF(G:G,23,K:K)</f>
        <v>77868.013282761545</v>
      </c>
      <c r="E30" s="447">
        <f t="shared" ca="1" si="1"/>
        <v>1553268.340557521</v>
      </c>
      <c r="F30" s="431"/>
      <c r="G30" s="459">
        <v>2</v>
      </c>
      <c r="H30" s="459">
        <v>23</v>
      </c>
      <c r="I30" s="444">
        <f t="shared" ca="1" si="5"/>
        <v>2880749.8217305872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11864.595368692451</v>
      </c>
      <c r="L30" s="444">
        <f t="shared" ca="1" si="3"/>
        <v>2859367.483854881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1553268.340557521</v>
      </c>
      <c r="C31" s="447">
        <f t="shared" si="0"/>
        <v>100747.55675784221</v>
      </c>
      <c r="D31" s="447">
        <f ca="1">SUMIF(G:G,24,K:K)</f>
        <v>76697.452415908818</v>
      </c>
      <c r="E31" s="447">
        <f t="shared" ca="1" si="1"/>
        <v>1529218.2362155877</v>
      </c>
      <c r="F31" s="431"/>
      <c r="G31" s="459">
        <v>2</v>
      </c>
      <c r="H31" s="459">
        <v>24</v>
      </c>
      <c r="I31" s="444">
        <f t="shared" ca="1" si="5"/>
        <v>2859367.483854881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11775.502294210342</v>
      </c>
      <c r="L31" s="444">
        <f t="shared" ca="1" si="3"/>
        <v>2837896.0529046925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1529218.2362155877</v>
      </c>
      <c r="C32" s="447">
        <f t="shared" si="0"/>
        <v>100747.55675784221</v>
      </c>
      <c r="D32" s="447">
        <f ca="1">SUMIF(G:G,25,K:K)</f>
        <v>75467.003433521793</v>
      </c>
      <c r="E32" s="447">
        <f t="shared" ca="1" si="1"/>
        <v>1503937.6828912674</v>
      </c>
      <c r="F32" s="431"/>
      <c r="G32" s="459">
        <v>3</v>
      </c>
      <c r="H32" s="459">
        <v>25</v>
      </c>
      <c r="I32" s="444">
        <f t="shared" ca="1" si="5"/>
        <v>2837896.0529046925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11686.037998584557</v>
      </c>
      <c r="L32" s="444">
        <f t="shared" ca="1" si="3"/>
        <v>2816335.1576588782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1503937.6828912674</v>
      </c>
      <c r="C33" s="447">
        <f t="shared" si="0"/>
        <v>100747.55675784221</v>
      </c>
      <c r="D33" s="447">
        <f ca="1">SUMIF(G:G,26,K:K)</f>
        <v>74173.602345949184</v>
      </c>
      <c r="E33" s="447">
        <f t="shared" ca="1" si="1"/>
        <v>1477363.7284793744</v>
      </c>
      <c r="F33" s="431"/>
      <c r="G33" s="459">
        <v>3</v>
      </c>
      <c r="H33" s="459">
        <v>26</v>
      </c>
      <c r="I33" s="444">
        <f t="shared" ca="1" si="5"/>
        <v>2816335.1576588782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11596.200935060331</v>
      </c>
      <c r="L33" s="444">
        <f t="shared" ca="1" si="3"/>
        <v>2794684.4253495396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1477363.7284793744</v>
      </c>
      <c r="C34" s="447">
        <f t="shared" si="0"/>
        <v>100747.55675784221</v>
      </c>
      <c r="D34" s="447">
        <f ca="1">SUMIF(G:G,27,K:K)</f>
        <v>72814.028404014083</v>
      </c>
      <c r="E34" s="447">
        <f t="shared" ca="1" si="1"/>
        <v>1449430.2001255464</v>
      </c>
      <c r="F34" s="431"/>
      <c r="G34" s="459">
        <v>3</v>
      </c>
      <c r="H34" s="459">
        <v>27</v>
      </c>
      <c r="I34" s="444">
        <f t="shared" ca="1" si="5"/>
        <v>2794684.4253495396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11505.989550438087</v>
      </c>
      <c r="L34" s="444">
        <f t="shared" ca="1" si="3"/>
        <v>2772943.4816555791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1449430.2001255464</v>
      </c>
      <c r="C35" s="447">
        <f t="shared" si="0"/>
        <v>100747.55675784221</v>
      </c>
      <c r="D35" s="447">
        <f ca="1">SUMIF(G:G,28,K:K)</f>
        <v>71384.896078899037</v>
      </c>
      <c r="E35" s="447">
        <f t="shared" ca="1" si="1"/>
        <v>1420067.5394466033</v>
      </c>
      <c r="F35" s="431"/>
      <c r="G35" s="459">
        <v>3</v>
      </c>
      <c r="H35" s="459">
        <v>28</v>
      </c>
      <c r="I35" s="444">
        <f t="shared" ca="1" si="5"/>
        <v>2772943.4816555791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11415.402285046584</v>
      </c>
      <c r="L35" s="444">
        <f t="shared" ca="1" si="3"/>
        <v>2751111.9506962267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1420067.5394466033</v>
      </c>
      <c r="C36" s="447">
        <f t="shared" si="0"/>
        <v>100747.55675784221</v>
      </c>
      <c r="D36" s="447">
        <f ca="1">SUMIF(G:G,29,K:K)</f>
        <v>69882.646631706957</v>
      </c>
      <c r="E36" s="447">
        <f t="shared" ca="1" si="1"/>
        <v>1389202.6293204681</v>
      </c>
      <c r="F36" s="431"/>
      <c r="G36" s="459">
        <v>3</v>
      </c>
      <c r="H36" s="459">
        <v>29</v>
      </c>
      <c r="I36" s="444">
        <f t="shared" ca="1" si="5"/>
        <v>2751111.9506962267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11324.437572715949</v>
      </c>
      <c r="L36" s="444">
        <f t="shared" ca="1" si="3"/>
        <v>2729189.4550245437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1389202.6293204681</v>
      </c>
      <c r="C37" s="447">
        <f t="shared" si="0"/>
        <v>100747.55675784221</v>
      </c>
      <c r="D37" s="447">
        <f ca="1">SUMIF(G:G,30,K:K)</f>
        <v>68303.539251704758</v>
      </c>
      <c r="E37" s="447">
        <f t="shared" ca="1" si="1"/>
        <v>1356758.6118143306</v>
      </c>
      <c r="F37" s="431"/>
      <c r="G37" s="459">
        <v>3</v>
      </c>
      <c r="H37" s="459">
        <v>30</v>
      </c>
      <c r="I37" s="444">
        <f t="shared" ca="1" si="5"/>
        <v>2729189.4550245437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11233.093840750604</v>
      </c>
      <c r="L37" s="444">
        <f t="shared" ca="1" si="3"/>
        <v>2707175.6156208953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1356758.6118143306</v>
      </c>
      <c r="C38" s="447">
        <f t="shared" si="0"/>
        <v>100747.55675784221</v>
      </c>
      <c r="D38" s="447">
        <f ca="1">SUMIF(G:G,31,K:K)</f>
        <v>66643.641741182597</v>
      </c>
      <c r="E38" s="447">
        <f t="shared" ca="1" si="1"/>
        <v>1322654.696797671</v>
      </c>
      <c r="F38" s="431"/>
      <c r="G38" s="459">
        <v>3</v>
      </c>
      <c r="H38" s="459">
        <v>31</v>
      </c>
      <c r="I38" s="444">
        <f t="shared" ca="1" si="5"/>
        <v>2707175.6156208953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11141.369509902068</v>
      </c>
      <c r="L38" s="444">
        <f t="shared" ca="1" si="3"/>
        <v>2685070.0518863983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1322654.696797671</v>
      </c>
      <c r="C39" s="447">
        <f t="shared" si="0"/>
        <v>100747.55675784221</v>
      </c>
      <c r="D39" s="447">
        <f ca="1">SUMIF(G:G,32,K:K)</f>
        <v>64898.820723732963</v>
      </c>
      <c r="E39" s="447">
        <f t="shared" ca="1" si="1"/>
        <v>1286805.9607635618</v>
      </c>
      <c r="F39" s="431"/>
      <c r="G39" s="459">
        <v>3</v>
      </c>
      <c r="H39" s="459">
        <v>32</v>
      </c>
      <c r="I39" s="444">
        <f t="shared" ca="1" si="5"/>
        <v>2685070.0518863983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11049.262994341665</v>
      </c>
      <c r="L39" s="444">
        <f t="shared" ca="1" si="3"/>
        <v>2662872.3816363411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1286805.9607635618</v>
      </c>
      <c r="C40" s="447">
        <f t="shared" si="0"/>
        <v>100747.55675784221</v>
      </c>
      <c r="D40" s="447">
        <f ca="1">SUMIF(G:G,33,K:K)</f>
        <v>63064.731351566646</v>
      </c>
      <c r="E40" s="447">
        <f t="shared" ca="1" si="1"/>
        <v>1249123.1353572863</v>
      </c>
      <c r="F40" s="431"/>
      <c r="G40" s="459">
        <v>3</v>
      </c>
      <c r="H40" s="459">
        <v>33</v>
      </c>
      <c r="I40" s="444">
        <f t="shared" ca="1" si="5"/>
        <v>2662872.3816363411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10956.772701633094</v>
      </c>
      <c r="L40" s="444">
        <f t="shared" ca="1" si="3"/>
        <v>2640582.2210935755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1249123.1353572863</v>
      </c>
      <c r="C41" s="447">
        <f t="shared" si="0"/>
        <v>100747.55675784221</v>
      </c>
      <c r="D41" s="447">
        <f ca="1">SUMIF(G:G,34,K:K)</f>
        <v>61136.806486235604</v>
      </c>
      <c r="E41" s="447">
        <f t="shared" ca="1" si="1"/>
        <v>1209512.3850856798</v>
      </c>
      <c r="F41" s="431"/>
      <c r="G41" s="459">
        <v>3</v>
      </c>
      <c r="H41" s="459">
        <v>34</v>
      </c>
      <c r="I41" s="444">
        <f t="shared" ca="1" si="5"/>
        <v>2640582.2210935755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10863.897032704903</v>
      </c>
      <c r="L41" s="444">
        <f t="shared" ca="1" si="3"/>
        <v>2618199.1848818818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1209512.3850856798</v>
      </c>
      <c r="C42" s="447">
        <f t="shared" si="0"/>
        <v>100747.55675784221</v>
      </c>
      <c r="D42" s="447">
        <f ca="1">SUMIF(G:G,35,K:K)</f>
        <v>59110.245325820826</v>
      </c>
      <c r="E42" s="447">
        <f t="shared" ca="1" si="1"/>
        <v>1167875.0736536584</v>
      </c>
      <c r="F42" s="431"/>
      <c r="G42" s="459">
        <v>3</v>
      </c>
      <c r="H42" s="459">
        <v>35</v>
      </c>
      <c r="I42" s="444">
        <f t="shared" ca="1" si="5"/>
        <v>2618199.1848818818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10770.634381822845</v>
      </c>
      <c r="L42" s="444">
        <f t="shared" ca="1" si="3"/>
        <v>2595722.8860193058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1167875.0736536584</v>
      </c>
      <c r="C43" s="447">
        <f t="shared" si="0"/>
        <v>100747.55675784221</v>
      </c>
      <c r="D43" s="447">
        <f ca="1">SUMIF(G:G,36,K:K)</f>
        <v>56980.00145026583</v>
      </c>
      <c r="E43" s="447">
        <f t="shared" ca="1" si="1"/>
        <v>1124107.518346082</v>
      </c>
      <c r="F43" s="431"/>
      <c r="G43" s="459">
        <v>3</v>
      </c>
      <c r="H43" s="459">
        <v>36</v>
      </c>
      <c r="I43" s="444">
        <f t="shared" ca="1" si="5"/>
        <v>2595722.8860193058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10676.983136562112</v>
      </c>
      <c r="L43" s="444">
        <f t="shared" ca="1" si="3"/>
        <v>2573152.9359114692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1124107.518346082</v>
      </c>
      <c r="C44" s="447">
        <f t="shared" si="0"/>
        <v>100747.55675784221</v>
      </c>
      <c r="D44" s="447">
        <f ca="1">SUMIF(G:G,37,K:K)</f>
        <v>54740.770255086478</v>
      </c>
      <c r="E44" s="447">
        <f t="shared" ca="1" si="1"/>
        <v>1078100.7318433262</v>
      </c>
      <c r="F44" s="431"/>
      <c r="G44" s="459">
        <v>4</v>
      </c>
      <c r="H44" s="459">
        <v>37</v>
      </c>
      <c r="I44" s="444">
        <f t="shared" ca="1" si="5"/>
        <v>2573152.9359114692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10582.941677779459</v>
      </c>
      <c r="L44" s="444">
        <f t="shared" ca="1" si="3"/>
        <v>2550488.9443448498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1078100.7318433262</v>
      </c>
      <c r="C45" s="447">
        <f t="shared" si="0"/>
        <v>100747.55675784221</v>
      </c>
      <c r="D45" s="447">
        <f ca="1">SUMIF(G:G,38,K:K)</f>
        <v>52386.975742165785</v>
      </c>
      <c r="E45" s="447">
        <f t="shared" ca="1" si="1"/>
        <v>1029740.1508276499</v>
      </c>
      <c r="F45" s="431"/>
      <c r="G45" s="459">
        <v>4</v>
      </c>
      <c r="H45" s="459">
        <v>38</v>
      </c>
      <c r="I45" s="444">
        <f t="shared" ca="1" si="5"/>
        <v>2550488.9443448498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10488.508379585212</v>
      </c>
      <c r="L45" s="444">
        <f t="shared" ca="1" si="3"/>
        <v>2527730.5194800361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1029740.1508276499</v>
      </c>
      <c r="C46" s="447">
        <f t="shared" si="0"/>
        <v>100747.55675784221</v>
      </c>
      <c r="D46" s="447">
        <f ca="1">SUMIF(G:G,39,K:K)</f>
        <v>49912.756634740472</v>
      </c>
      <c r="E46" s="447">
        <f t="shared" ca="1" si="1"/>
        <v>978905.35070454818</v>
      </c>
      <c r="F46" s="431"/>
      <c r="G46" s="459">
        <v>4</v>
      </c>
      <c r="H46" s="459">
        <v>39</v>
      </c>
      <c r="I46" s="444">
        <f t="shared" ca="1" si="5"/>
        <v>2527730.5194800361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10393.681609315156</v>
      </c>
      <c r="L46" s="444">
        <f t="shared" ca="1" si="3"/>
        <v>2504877.2678449526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978905.35070454818</v>
      </c>
      <c r="C47" s="447">
        <f t="shared" si="0"/>
        <v>100747.55675784221</v>
      </c>
      <c r="D47" s="447">
        <f ca="1">SUMIF(G:G,40,K:K)</f>
        <v>47311.951782004006</v>
      </c>
      <c r="E47" s="447">
        <f t="shared" ca="1" si="1"/>
        <v>925469.74572870997</v>
      </c>
      <c r="F47" s="431"/>
      <c r="G47" s="459">
        <v>4</v>
      </c>
      <c r="H47" s="459">
        <v>40</v>
      </c>
      <c r="I47" s="444">
        <f t="shared" ca="1" si="5"/>
        <v>2504877.2678449526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10298.459727502308</v>
      </c>
      <c r="L47" s="444">
        <f t="shared" ca="1" si="3"/>
        <v>2481928.7943280563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925469.74572870997</v>
      </c>
      <c r="C48" s="447">
        <f t="shared" si="0"/>
        <v>100747.55675784221</v>
      </c>
      <c r="D48" s="447">
        <f ca="1">SUMIF(G:G,41,K:K)</f>
        <v>44578.084816981544</v>
      </c>
      <c r="E48" s="447">
        <f t="shared" ca="1" si="1"/>
        <v>869300.27378784935</v>
      </c>
      <c r="F48" s="431"/>
      <c r="G48" s="459">
        <v>4</v>
      </c>
      <c r="H48" s="459">
        <v>41</v>
      </c>
      <c r="I48" s="444">
        <f t="shared" ca="1" si="5"/>
        <v>2481928.7943280563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10202.841087848572</v>
      </c>
      <c r="L48" s="444">
        <f t="shared" ca="1" si="3"/>
        <v>2458884.7021715059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869300.27378784935</v>
      </c>
      <c r="C49" s="447">
        <f t="shared" si="0"/>
        <v>100747.55675784221</v>
      </c>
      <c r="D49" s="447">
        <f ca="1">SUMIF(G:G,42,K:K)</f>
        <v>41704.348029472349</v>
      </c>
      <c r="E49" s="447">
        <f t="shared" ca="1" si="1"/>
        <v>810257.06505947956</v>
      </c>
      <c r="F49" s="431"/>
      <c r="G49" s="459">
        <v>4</v>
      </c>
      <c r="H49" s="459">
        <v>42</v>
      </c>
      <c r="I49" s="444">
        <f t="shared" ca="1" si="5"/>
        <v>2458884.7021715059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10106.82403719628</v>
      </c>
      <c r="L49" s="444">
        <f t="shared" ca="1" si="3"/>
        <v>2435744.5929643032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810257.06505947956</v>
      </c>
      <c r="C50" s="447">
        <f t="shared" si="0"/>
        <v>100747.55675784221</v>
      </c>
      <c r="D50" s="447">
        <f ca="1">SUMIF(G:G,43,K:K)</f>
        <v>38683.58541390163</v>
      </c>
      <c r="E50" s="447">
        <f t="shared" ca="1" si="1"/>
        <v>748193.09371553897</v>
      </c>
      <c r="F50" s="431"/>
      <c r="G50" s="459">
        <v>4</v>
      </c>
      <c r="H50" s="459">
        <v>43</v>
      </c>
      <c r="I50" s="444">
        <f t="shared" ca="1" si="5"/>
        <v>2435744.5929643032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10013.640248832935</v>
      </c>
      <c r="L50" s="444">
        <f t="shared" ca="1" si="3"/>
        <v>2413287.2999687372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748193.09371553897</v>
      </c>
      <c r="C51" s="447">
        <f t="shared" si="0"/>
        <v>100747.55675784221</v>
      </c>
      <c r="D51" s="447">
        <f ca="1">SUMIF(G:G,44,K:K)</f>
        <v>35508.274849868118</v>
      </c>
      <c r="E51" s="447">
        <f t="shared" ca="1" si="1"/>
        <v>682953.81180756493</v>
      </c>
      <c r="F51" s="431"/>
      <c r="G51" s="459">
        <v>4</v>
      </c>
      <c r="H51" s="459">
        <v>44</v>
      </c>
      <c r="I51" s="444">
        <f t="shared" ca="1" si="5"/>
        <v>2413287.2999687372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9920.0681946847435</v>
      </c>
      <c r="L51" s="444">
        <f t="shared" ca="1" si="3"/>
        <v>2390736.434919023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682953.81180756493</v>
      </c>
      <c r="C52" s="447">
        <f t="shared" si="0"/>
        <v>100747.55675784221</v>
      </c>
      <c r="D52" s="447">
        <f ca="1">SUMIF(G:G,45,K:K)</f>
        <v>32170.509371014734</v>
      </c>
      <c r="E52" s="447">
        <f t="shared" ca="1" si="1"/>
        <v>614376.76442073751</v>
      </c>
      <c r="F52" s="431"/>
      <c r="G52" s="459">
        <v>4</v>
      </c>
      <c r="H52" s="459">
        <v>45</v>
      </c>
      <c r="I52" s="444">
        <f t="shared" ca="1" si="5"/>
        <v>2390736.434919023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9826.1062569776004</v>
      </c>
      <c r="L52" s="444">
        <f t="shared" ca="1" si="3"/>
        <v>2368091.6079316018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614376.76442073751</v>
      </c>
      <c r="C53" s="447">
        <f t="shared" si="0"/>
        <v>100747.55675784221</v>
      </c>
      <c r="D53" s="447">
        <f ca="1">SUMIF(G:G,46,K:K)</f>
        <v>28661.97747557909</v>
      </c>
      <c r="E53" s="447">
        <f t="shared" ca="1" si="1"/>
        <v>542291.18513847445</v>
      </c>
      <c r="F53" s="431"/>
      <c r="G53" s="459">
        <v>4</v>
      </c>
      <c r="H53" s="459">
        <v>46</v>
      </c>
      <c r="I53" s="444">
        <f t="shared" ca="1" si="5"/>
        <v>2368091.6079316018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9731.7528111966785</v>
      </c>
      <c r="L53" s="444">
        <f t="shared" ca="1" si="3"/>
        <v>2345352.4274983997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542291.18513847445</v>
      </c>
      <c r="C54" s="447">
        <f t="shared" si="0"/>
        <v>100747.55675784221</v>
      </c>
      <c r="D54" s="447">
        <f ca="1">SUMIF(G:G,47,K:K)</f>
        <v>24973.942429594365</v>
      </c>
      <c r="E54" s="447">
        <f t="shared" ca="1" si="1"/>
        <v>466517.57081022661</v>
      </c>
      <c r="F54" s="431"/>
      <c r="G54" s="459">
        <v>4</v>
      </c>
      <c r="H54" s="459">
        <v>47</v>
      </c>
      <c r="I54" s="444">
        <f t="shared" ca="1" si="5"/>
        <v>2345352.4274983997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9637.0062260583363</v>
      </c>
      <c r="L54" s="444">
        <f t="shared" ca="1" si="3"/>
        <v>2322518.5004800591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466517.57081022661</v>
      </c>
      <c r="C55" s="447">
        <f t="shared" si="0"/>
        <v>100747.55675784221</v>
      </c>
      <c r="D55" s="447">
        <f ca="1">SUMIF(G:G,48,K:K)</f>
        <v>21097.220511202708</v>
      </c>
      <c r="E55" s="447">
        <f t="shared" ca="1" si="1"/>
        <v>386867.23456358712</v>
      </c>
      <c r="F55" s="431"/>
      <c r="G55" s="459">
        <v>4</v>
      </c>
      <c r="H55" s="459">
        <v>48</v>
      </c>
      <c r="I55" s="444">
        <f t="shared" ca="1" si="5"/>
        <v>2322518.5004800591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9541.8648634819183</v>
      </c>
      <c r="L55" s="444">
        <f t="shared" ca="1" si="3"/>
        <v>2299589.4320991421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386867.23456358712</v>
      </c>
      <c r="C56" s="447">
        <f t="shared" si="0"/>
        <v>100747.55675784221</v>
      </c>
      <c r="D56" s="447">
        <f ca="1">SUMIF(G:G,49,K:K)</f>
        <v>17022.158141906428</v>
      </c>
      <c r="E56" s="447">
        <f t="shared" ca="1" si="1"/>
        <v>303141.83594765136</v>
      </c>
      <c r="F56" s="431"/>
      <c r="G56" s="459">
        <f>G55+1</f>
        <v>5</v>
      </c>
      <c r="H56" s="459">
        <v>49</v>
      </c>
      <c r="I56" s="444">
        <f t="shared" ca="1" si="5"/>
        <v>2299589.4320991421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9446.3270785614295</v>
      </c>
      <c r="L56" s="444">
        <f t="shared" ca="1" si="3"/>
        <v>2276564.8259333046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303141.83594765136</v>
      </c>
      <c r="C57" s="447">
        <f t="shared" si="0"/>
        <v>100747.55675784221</v>
      </c>
      <c r="D57" s="447">
        <f ca="1">SUMIF(G:G,50,K:K)</f>
        <v>12738.607847810519</v>
      </c>
      <c r="E57" s="447">
        <f t="shared" ca="1" si="1"/>
        <v>215132.88703761969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2276564.8259333046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9350.3912195371067</v>
      </c>
      <c r="L57" s="444">
        <f t="shared" ca="1" si="3"/>
        <v>2253444.2839084431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215132.88703761969</v>
      </c>
      <c r="C58" s="447">
        <f t="shared" si="0"/>
        <v>100747.55675784221</v>
      </c>
      <c r="D58" s="447">
        <f ca="1">SUMIF(G:G,51,K:K)</f>
        <v>8235.9029909968049</v>
      </c>
      <c r="E58" s="447">
        <f t="shared" ca="1" si="1"/>
        <v>122621.23327077429</v>
      </c>
      <c r="F58" s="431"/>
      <c r="G58" s="459">
        <f t="shared" si="8"/>
        <v>5</v>
      </c>
      <c r="H58" s="459">
        <v>51</v>
      </c>
      <c r="I58" s="444">
        <f t="shared" ca="1" si="5"/>
        <v>2253444.2839084431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9254.0556277668511</v>
      </c>
      <c r="L58" s="444">
        <f t="shared" ca="1" si="3"/>
        <v>2230227.4062918113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122621.23327077429</v>
      </c>
      <c r="C59" s="447">
        <f t="shared" si="0"/>
        <v>100747.55675784221</v>
      </c>
      <c r="D59" s="447">
        <f ca="1">SUMIF(G:G,52,K:K)</f>
        <v>3502.8312081072013</v>
      </c>
      <c r="E59" s="447">
        <f t="shared" ca="1" si="1"/>
        <v>25376.507721039285</v>
      </c>
      <c r="F59" s="431"/>
      <c r="G59" s="459">
        <f t="shared" si="8"/>
        <v>5</v>
      </c>
      <c r="H59" s="459">
        <v>52</v>
      </c>
      <c r="I59" s="444">
        <f t="shared" ca="1" si="5"/>
        <v>2230227.4062918113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9157.3186376975518</v>
      </c>
      <c r="L59" s="444">
        <f t="shared" ca="1" si="3"/>
        <v>2206913.79168511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25376.507721039285</v>
      </c>
      <c r="C60" s="447">
        <f t="shared" si="0"/>
        <v>100747.55675784221</v>
      </c>
      <c r="D60" s="447">
        <f ca="1">SUMIF(G:G,53,K:K)</f>
        <v>-1472.393510005511</v>
      </c>
      <c r="E60" s="447">
        <f t="shared" ca="1" si="1"/>
        <v>-76843.442546808437</v>
      </c>
      <c r="F60" s="431"/>
      <c r="G60" s="459">
        <f t="shared" si="8"/>
        <v>5</v>
      </c>
      <c r="H60" s="459">
        <v>53</v>
      </c>
      <c r="I60" s="444">
        <f t="shared" ca="1" si="5"/>
        <v>2206913.79168511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9060.178576836297</v>
      </c>
      <c r="L60" s="444">
        <f t="shared" ca="1" si="3"/>
        <v>2183503.0370175475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-76843.442546808437</v>
      </c>
      <c r="C61" s="447">
        <f t="shared" si="0"/>
        <v>100747.55675784221</v>
      </c>
      <c r="D61" s="447">
        <f ca="1">SUMIF(G:G,54,K:K)</f>
        <v>-6702.1601670849823</v>
      </c>
      <c r="E61" s="447">
        <f t="shared" ca="1" si="1"/>
        <v>-184293.15947173562</v>
      </c>
      <c r="F61" s="431"/>
      <c r="G61" s="459">
        <f t="shared" si="8"/>
        <v>5</v>
      </c>
      <c r="H61" s="459">
        <v>54</v>
      </c>
      <c r="I61" s="444">
        <f t="shared" ca="1" si="5"/>
        <v>2183503.0370175475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8962.6337657214535</v>
      </c>
      <c r="L61" s="444">
        <f t="shared" ca="1" si="3"/>
        <v>2159994.73753887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-184293.15947173562</v>
      </c>
      <c r="C62" s="447">
        <f t="shared" si="0"/>
        <v>100747.55675784221</v>
      </c>
      <c r="D62" s="447">
        <f ca="1">SUMIF(G:G,55,K:K)</f>
        <v>-12199.491611819245</v>
      </c>
      <c r="E62" s="447">
        <f t="shared" ca="1" si="1"/>
        <v>-297240.20784139709</v>
      </c>
      <c r="F62" s="431"/>
      <c r="G62" s="459">
        <f t="shared" si="8"/>
        <v>5</v>
      </c>
      <c r="H62" s="459">
        <v>55</v>
      </c>
      <c r="I62" s="444">
        <f t="shared" ca="1" si="5"/>
        <v>2159994.73753887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8864.6825178936306</v>
      </c>
      <c r="L62" s="444">
        <f t="shared" ca="1" si="3"/>
        <v>2136388.4868123648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-297240.20784139709</v>
      </c>
      <c r="C63" s="447">
        <f t="shared" si="0"/>
        <v>100747.55675784221</v>
      </c>
      <c r="D63" s="447">
        <f ca="1">SUMIF(G:G,56,K:K)</f>
        <v>-17978.076966551042</v>
      </c>
      <c r="E63" s="447">
        <f t="shared" ca="1" si="1"/>
        <v>-415965.8415657903</v>
      </c>
      <c r="F63" s="431"/>
      <c r="G63" s="459">
        <f t="shared" si="8"/>
        <v>5</v>
      </c>
      <c r="H63" s="459">
        <v>56</v>
      </c>
      <c r="I63" s="444">
        <f t="shared" ca="1" si="5"/>
        <v>2136388.4868123648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8766.3231398665248</v>
      </c>
      <c r="L63" s="444">
        <f t="shared" ca="1" si="3"/>
        <v>2112683.8767078323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-415965.8415657903</v>
      </c>
      <c r="C64" s="447">
        <f t="shared" si="0"/>
        <v>100747.55675784221</v>
      </c>
      <c r="D64" s="447">
        <f ca="1">SUMIF(G:G,57,K:K)</f>
        <v>-24052.305715102506</v>
      </c>
      <c r="E64" s="447">
        <f t="shared" ca="1" si="1"/>
        <v>-540765.70403873501</v>
      </c>
      <c r="F64" s="431"/>
      <c r="G64" s="459">
        <f t="shared" si="8"/>
        <v>5</v>
      </c>
      <c r="H64" s="459">
        <v>57</v>
      </c>
      <c r="I64" s="444">
        <f t="shared" ca="1" si="5"/>
        <v>2112683.8767078323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8667.5539310976383</v>
      </c>
      <c r="L64" s="444">
        <f t="shared" ca="1" si="3"/>
        <v>2088880.497394531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-540765.70403873501</v>
      </c>
      <c r="C65" s="447">
        <f t="shared" si="0"/>
        <v>100747.55675784221</v>
      </c>
      <c r="D65" s="447">
        <f ca="1">SUMIF(G:G,58,K:K)</f>
        <v>-30437.303534597646</v>
      </c>
      <c r="E65" s="447">
        <f t="shared" ca="1" si="1"/>
        <v>-671950.56433117483</v>
      </c>
      <c r="F65" s="431"/>
      <c r="G65" s="459">
        <f t="shared" si="8"/>
        <v>5</v>
      </c>
      <c r="H65" s="459">
        <v>58</v>
      </c>
      <c r="I65" s="444">
        <f t="shared" ca="1" si="5"/>
        <v>2088880.497394531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8568.3731839588836</v>
      </c>
      <c r="L65" s="444">
        <f t="shared" ca="1" si="3"/>
        <v>2064977.9373340909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-671950.56433117483</v>
      </c>
      <c r="C66" s="447">
        <f t="shared" si="0"/>
        <v>100747.55675784221</v>
      </c>
      <c r="D66" s="447">
        <f ca="1">SUMIF(G:G,59,K:K)</f>
        <v>-37148.969960508883</v>
      </c>
      <c r="E66" s="447">
        <f t="shared" ca="1" si="1"/>
        <v>-809847.09104952589</v>
      </c>
      <c r="F66" s="431"/>
      <c r="G66" s="459">
        <f t="shared" si="8"/>
        <v>5</v>
      </c>
      <c r="H66" s="459">
        <v>59</v>
      </c>
      <c r="I66" s="444">
        <f t="shared" ca="1" si="5"/>
        <v>2064977.9373340909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8468.779183707049</v>
      </c>
      <c r="L66" s="444">
        <f t="shared" ca="1" si="3"/>
        <v>2040975.7832733989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-809847.09104952589</v>
      </c>
      <c r="C67" s="447">
        <f t="shared" si="0"/>
        <v>100747.55675784221</v>
      </c>
      <c r="D67" s="447">
        <f t="shared" ref="D67:D136" ca="1" si="9">SUMIF(G:G,60,K:K)</f>
        <v>-44204.017978718875</v>
      </c>
      <c r="E67" s="447">
        <f t="shared" ca="1" si="1"/>
        <v>-954798.66578608693</v>
      </c>
      <c r="F67" s="431"/>
      <c r="G67" s="459">
        <f t="shared" si="8"/>
        <v>5</v>
      </c>
      <c r="H67" s="459">
        <v>60</v>
      </c>
      <c r="I67" s="444">
        <f t="shared" ca="1" si="5"/>
        <v>2040975.7832733989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8368.7702084541652</v>
      </c>
      <c r="L67" s="444">
        <f t="shared" ca="1" si="3"/>
        <v>2016873.6202374541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-954798.66578608693</v>
      </c>
      <c r="C68" s="447">
        <f t="shared" si="0"/>
        <v>100747.55675784221</v>
      </c>
      <c r="D68" s="447">
        <f t="shared" ca="1" si="9"/>
        <v>-44204.017978718875</v>
      </c>
      <c r="E68" s="447">
        <f t="shared" ca="1" si="1"/>
        <v>-1099750.2405226482</v>
      </c>
      <c r="F68" s="431"/>
      <c r="G68" s="459">
        <f>G67+1</f>
        <v>6</v>
      </c>
      <c r="H68" s="459">
        <v>61</v>
      </c>
      <c r="I68" s="444">
        <f t="shared" ca="1" si="5"/>
        <v>2016873.6202374541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8268.3445291377302</v>
      </c>
      <c r="L68" s="444">
        <f t="shared" ca="1" si="3"/>
        <v>1992671.0315221928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-1099750.2405226482</v>
      </c>
      <c r="C69" s="447">
        <f t="shared" si="0"/>
        <v>100747.55675784221</v>
      </c>
      <c r="D69" s="447">
        <f t="shared" ca="1" si="9"/>
        <v>-44204.017978718875</v>
      </c>
      <c r="E69" s="447">
        <f t="shared" ca="1" si="1"/>
        <v>-1244701.8152592094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1992671.0315221928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8167.5004094908063</v>
      </c>
      <c r="L69" s="444">
        <f t="shared" ca="1" si="3"/>
        <v>1968367.5986872846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-1244701.8152592094</v>
      </c>
      <c r="C70" s="447">
        <f t="shared" si="0"/>
        <v>100747.55675784221</v>
      </c>
      <c r="D70" s="447">
        <f t="shared" ca="1" si="9"/>
        <v>-44204.017978718875</v>
      </c>
      <c r="E70" s="447">
        <f t="shared" ca="1" si="1"/>
        <v>-1389653.3899957705</v>
      </c>
      <c r="F70" s="431"/>
      <c r="G70" s="459">
        <f t="shared" si="10"/>
        <v>6</v>
      </c>
      <c r="H70" s="459">
        <v>63</v>
      </c>
      <c r="I70" s="444">
        <f t="shared" ca="1" si="5"/>
        <v>1968367.5986872846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8066.2361060120229</v>
      </c>
      <c r="L70" s="444">
        <f t="shared" ca="1" si="3"/>
        <v>1943962.9015488976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-1389653.3899957705</v>
      </c>
      <c r="C71" s="447">
        <f t="shared" si="0"/>
        <v>100747.55675784221</v>
      </c>
      <c r="D71" s="447">
        <f t="shared" ca="1" si="9"/>
        <v>-44204.017978718875</v>
      </c>
      <c r="E71" s="447">
        <f t="shared" ca="1" si="1"/>
        <v>-1534604.9647323317</v>
      </c>
      <c r="F71" s="431"/>
      <c r="G71" s="459">
        <f t="shared" si="10"/>
        <v>6</v>
      </c>
      <c r="H71" s="459">
        <v>64</v>
      </c>
      <c r="I71" s="444">
        <f t="shared" ca="1" si="5"/>
        <v>1943962.9015488976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7964.5498679354105</v>
      </c>
      <c r="L71" s="444">
        <f t="shared" ca="1" si="3"/>
        <v>1919456.5181724341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-1534604.9647323317</v>
      </c>
      <c r="C72" s="447">
        <f t="shared" si="0"/>
        <v>100747.55675784221</v>
      </c>
      <c r="D72" s="447">
        <f t="shared" ca="1" si="9"/>
        <v>-44204.017978718875</v>
      </c>
      <c r="E72" s="447">
        <f t="shared" ca="1" si="1"/>
        <v>-1679556.5394688928</v>
      </c>
      <c r="F72" s="431"/>
      <c r="G72" s="459">
        <f t="shared" si="10"/>
        <v>6</v>
      </c>
      <c r="H72" s="459">
        <v>65</v>
      </c>
      <c r="I72" s="444">
        <f t="shared" ca="1" si="5"/>
        <v>1919456.5181724341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7862.4399372001471</v>
      </c>
      <c r="L72" s="444">
        <f t="shared" ca="1" si="3"/>
        <v>1894848.0248652352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-1679556.5394688928</v>
      </c>
      <c r="C73" s="447">
        <f t="shared" si="0"/>
        <v>100747.55675784221</v>
      </c>
      <c r="D73" s="447">
        <f t="shared" ca="1" si="9"/>
        <v>-44204.017978718875</v>
      </c>
      <c r="E73" s="447">
        <f t="shared" ca="1" si="1"/>
        <v>-1824508.114205454</v>
      </c>
      <c r="F73" s="431"/>
      <c r="G73" s="459">
        <f t="shared" si="10"/>
        <v>6</v>
      </c>
      <c r="H73" s="459">
        <v>66</v>
      </c>
      <c r="I73" s="444">
        <f t="shared" ca="1" si="5"/>
        <v>1894848.0248652352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7759.9045484201497</v>
      </c>
      <c r="L73" s="444">
        <f t="shared" ca="1" si="3"/>
        <v>1870136.9961692563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-1824508.114205454</v>
      </c>
      <c r="C74" s="447">
        <f t="shared" si="0"/>
        <v>100747.55675784221</v>
      </c>
      <c r="D74" s="447">
        <f t="shared" ca="1" si="9"/>
        <v>-44204.017978718875</v>
      </c>
      <c r="E74" s="447">
        <f t="shared" ca="1" si="1"/>
        <v>-1969459.6889420152</v>
      </c>
      <c r="F74" s="431"/>
      <c r="G74" s="459">
        <f t="shared" si="10"/>
        <v>6</v>
      </c>
      <c r="H74" s="459">
        <v>67</v>
      </c>
      <c r="I74" s="444">
        <f t="shared" ca="1" si="5"/>
        <v>1870136.9961692563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7656.9419288535719</v>
      </c>
      <c r="L74" s="444">
        <f t="shared" ca="1" si="3"/>
        <v>1845323.0048537108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-1969459.6889420152</v>
      </c>
      <c r="C75" s="447">
        <f t="shared" si="0"/>
        <v>100747.55675784221</v>
      </c>
      <c r="D75" s="447">
        <f t="shared" ca="1" si="9"/>
        <v>-44204.017978718875</v>
      </c>
      <c r="E75" s="447">
        <f t="shared" ca="1" si="1"/>
        <v>-2114411.2636785763</v>
      </c>
      <c r="F75" s="431"/>
      <c r="G75" s="459">
        <f t="shared" si="10"/>
        <v>6</v>
      </c>
      <c r="H75" s="459">
        <v>68</v>
      </c>
      <c r="I75" s="444">
        <f t="shared" ca="1" si="5"/>
        <v>1845323.0048537108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7651.0469813495429</v>
      </c>
      <c r="L75" s="444">
        <f t="shared" ca="1" si="3"/>
        <v>1843902.3225052401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-2114411.2636785763</v>
      </c>
      <c r="C76" s="447">
        <f t="shared" si="0"/>
        <v>100747.55675784221</v>
      </c>
      <c r="D76" s="447">
        <f t="shared" ca="1" si="9"/>
        <v>-44204.017978718875</v>
      </c>
      <c r="E76" s="447">
        <f t="shared" ca="1" si="1"/>
        <v>-2259362.8384151375</v>
      </c>
      <c r="F76" s="431"/>
      <c r="G76" s="459">
        <f t="shared" si="10"/>
        <v>6</v>
      </c>
      <c r="H76" s="459">
        <v>69</v>
      </c>
      <c r="I76" s="444">
        <f t="shared" ca="1" si="5"/>
        <v>1843902.3225052401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7645.1274715642494</v>
      </c>
      <c r="L76" s="444">
        <f t="shared" ca="1" si="3"/>
        <v>1842475.7206469842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-2259362.8384151375</v>
      </c>
      <c r="C77" s="447">
        <f t="shared" si="0"/>
        <v>100747.55675784221</v>
      </c>
      <c r="D77" s="447">
        <f t="shared" ca="1" si="9"/>
        <v>-44204.017978718875</v>
      </c>
      <c r="E77" s="447">
        <f t="shared" ca="1" si="1"/>
        <v>-2404314.4131516987</v>
      </c>
      <c r="F77" s="431"/>
      <c r="G77" s="459">
        <f t="shared" si="10"/>
        <v>6</v>
      </c>
      <c r="H77" s="459">
        <v>70</v>
      </c>
      <c r="I77" s="444">
        <f t="shared" ca="1" si="5"/>
        <v>1842475.7206469842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7639.1832971548492</v>
      </c>
      <c r="L77" s="444">
        <f t="shared" ca="1" si="3"/>
        <v>1841043.1746143189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-2404314.4131516987</v>
      </c>
      <c r="C78" s="447">
        <f t="shared" si="0"/>
        <v>100747.55675784221</v>
      </c>
      <c r="D78" s="447">
        <f t="shared" ca="1" si="9"/>
        <v>-44204.017978718875</v>
      </c>
      <c r="E78" s="447">
        <f t="shared" ca="1" si="1"/>
        <v>-2549265.9878882598</v>
      </c>
      <c r="F78" s="431"/>
      <c r="G78" s="459">
        <f t="shared" si="10"/>
        <v>6</v>
      </c>
      <c r="H78" s="459">
        <v>71</v>
      </c>
      <c r="I78" s="444">
        <f t="shared" ca="1" si="5"/>
        <v>1841043.1746143189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7633.2143553520773</v>
      </c>
      <c r="L78" s="444">
        <f t="shared" ca="1" si="3"/>
        <v>1839604.6596398507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-2549265.9878882598</v>
      </c>
      <c r="C79" s="447">
        <f t="shared" si="0"/>
        <v>100747.55675784221</v>
      </c>
      <c r="D79" s="447">
        <f t="shared" ca="1" si="9"/>
        <v>-44204.017978718875</v>
      </c>
      <c r="E79" s="447">
        <f t="shared" ca="1" si="1"/>
        <v>-2694217.562624821</v>
      </c>
      <c r="F79" s="431"/>
      <c r="G79" s="459">
        <f t="shared" si="10"/>
        <v>6</v>
      </c>
      <c r="H79" s="459">
        <v>72</v>
      </c>
      <c r="I79" s="444">
        <f t="shared" ca="1" si="5"/>
        <v>1839604.6596398507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7627.2205429584601</v>
      </c>
      <c r="L79" s="444">
        <f t="shared" ca="1" si="3"/>
        <v>1838160.1508529889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-2694217.562624821</v>
      </c>
      <c r="C80" s="447">
        <f t="shared" si="0"/>
        <v>100747.55675784221</v>
      </c>
      <c r="D80" s="447">
        <f t="shared" ca="1" si="9"/>
        <v>-44204.017978718875</v>
      </c>
      <c r="E80" s="447">
        <f t="shared" ca="1" si="1"/>
        <v>-2839169.1373613821</v>
      </c>
      <c r="F80" s="431"/>
      <c r="G80" s="459">
        <f>G79+1</f>
        <v>7</v>
      </c>
      <c r="H80" s="459">
        <v>73</v>
      </c>
      <c r="I80" s="444">
        <f t="shared" ca="1" si="5"/>
        <v>1838160.1508529889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7621.2017563465361</v>
      </c>
      <c r="L80" s="444">
        <f t="shared" ca="1" si="3"/>
        <v>1836709.6232795152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-2839169.1373613821</v>
      </c>
      <c r="C81" s="447">
        <f t="shared" si="0"/>
        <v>100747.55675784221</v>
      </c>
      <c r="D81" s="447">
        <f t="shared" ca="1" si="9"/>
        <v>-44204.017978718875</v>
      </c>
      <c r="E81" s="447">
        <f t="shared" ca="1" si="1"/>
        <v>-2984120.7120979433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1836709.6232795152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7615.1578914570619</v>
      </c>
      <c r="L81" s="444">
        <f t="shared" ca="1" si="3"/>
        <v>1835253.0518411519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-2984120.7120979433</v>
      </c>
      <c r="C82" s="447">
        <f t="shared" si="0"/>
        <v>100747.55675784221</v>
      </c>
      <c r="D82" s="447">
        <f t="shared" ca="1" si="9"/>
        <v>-44204.017978718875</v>
      </c>
      <c r="E82" s="447">
        <f t="shared" ca="1" si="1"/>
        <v>-3129072.2868345045</v>
      </c>
      <c r="F82" s="431"/>
      <c r="G82" s="459">
        <f t="shared" si="11"/>
        <v>7</v>
      </c>
      <c r="H82" s="459">
        <v>75</v>
      </c>
      <c r="I82" s="444">
        <f t="shared" ca="1" si="5"/>
        <v>1835253.0518411519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7609.0888437972153</v>
      </c>
      <c r="L82" s="444">
        <f t="shared" ca="1" si="3"/>
        <v>1833790.4113551287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-3129072.2868345045</v>
      </c>
      <c r="C83" s="447">
        <f t="shared" si="0"/>
        <v>100747.55675784221</v>
      </c>
      <c r="D83" s="447">
        <f t="shared" ca="1" si="9"/>
        <v>-44204.017978718875</v>
      </c>
      <c r="E83" s="447">
        <f t="shared" ca="1" si="1"/>
        <v>-3274023.8615710656</v>
      </c>
      <c r="F83" s="431"/>
      <c r="G83" s="459">
        <f t="shared" si="11"/>
        <v>7</v>
      </c>
      <c r="H83" s="459">
        <v>76</v>
      </c>
      <c r="I83" s="444">
        <f t="shared" ca="1" si="5"/>
        <v>1833790.4113551287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7602.9945084387855</v>
      </c>
      <c r="L83" s="444">
        <f t="shared" ca="1" si="3"/>
        <v>1832321.6765337472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-3274023.8615710656</v>
      </c>
      <c r="C84" s="447">
        <f t="shared" si="0"/>
        <v>100747.55675784221</v>
      </c>
      <c r="D84" s="447">
        <f t="shared" ca="1" si="9"/>
        <v>-44204.017978718875</v>
      </c>
      <c r="E84" s="447">
        <f t="shared" ca="1" si="1"/>
        <v>-3418975.4363076268</v>
      </c>
      <c r="F84" s="431"/>
      <c r="G84" s="459">
        <f t="shared" si="11"/>
        <v>7</v>
      </c>
      <c r="H84" s="459">
        <v>77</v>
      </c>
      <c r="I84" s="444">
        <f t="shared" ca="1" si="5"/>
        <v>1832321.6765337472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7596.8747800163619</v>
      </c>
      <c r="L84" s="444">
        <f t="shared" ca="1" si="3"/>
        <v>1830846.8219839432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-3418975.4363076268</v>
      </c>
      <c r="C85" s="447">
        <f t="shared" si="0"/>
        <v>100747.55675784221</v>
      </c>
      <c r="D85" s="447">
        <f t="shared" ca="1" si="9"/>
        <v>-44204.017978718875</v>
      </c>
      <c r="E85" s="447">
        <f t="shared" ca="1" si="1"/>
        <v>-3563927.0110441879</v>
      </c>
      <c r="F85" s="431"/>
      <c r="G85" s="459">
        <f t="shared" si="11"/>
        <v>7</v>
      </c>
      <c r="H85" s="459">
        <v>78</v>
      </c>
      <c r="I85" s="444">
        <f t="shared" ca="1" si="5"/>
        <v>1830846.8219839432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7590.729552725511</v>
      </c>
      <c r="L85" s="444">
        <f t="shared" ca="1" si="3"/>
        <v>1829365.8222068485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-3563927.0110441879</v>
      </c>
      <c r="C86" s="447">
        <f t="shared" si="0"/>
        <v>100747.55675784221</v>
      </c>
      <c r="D86" s="447">
        <f t="shared" ca="1" si="9"/>
        <v>-44204.017978718875</v>
      </c>
      <c r="E86" s="447">
        <f t="shared" ca="1" si="1"/>
        <v>-3708878.5857807491</v>
      </c>
      <c r="F86" s="431"/>
      <c r="G86" s="459">
        <f t="shared" si="11"/>
        <v>7</v>
      </c>
      <c r="H86" s="459">
        <v>79</v>
      </c>
      <c r="I86" s="444">
        <f t="shared" ca="1" si="5"/>
        <v>1829365.8222068485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7584.5587203209498</v>
      </c>
      <c r="L86" s="444">
        <f t="shared" ca="1" si="3"/>
        <v>1827878.6515973492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-3708878.5857807491</v>
      </c>
      <c r="C87" s="447">
        <f t="shared" si="0"/>
        <v>100747.55675784221</v>
      </c>
      <c r="D87" s="447">
        <f t="shared" ca="1" si="9"/>
        <v>-44204.017978718875</v>
      </c>
      <c r="E87" s="447">
        <f t="shared" ca="1" si="1"/>
        <v>-3853830.1605173103</v>
      </c>
      <c r="F87" s="431"/>
      <c r="G87" s="459">
        <f t="shared" si="11"/>
        <v>7</v>
      </c>
      <c r="H87" s="459">
        <v>80</v>
      </c>
      <c r="I87" s="444">
        <f t="shared" ca="1" si="5"/>
        <v>1827878.6515973492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7578.3621761147051</v>
      </c>
      <c r="L87" s="444">
        <f t="shared" ca="1" si="3"/>
        <v>1826385.2844436436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-3853830.1605173103</v>
      </c>
      <c r="C88" s="447">
        <f t="shared" si="0"/>
        <v>100747.55675784221</v>
      </c>
      <c r="D88" s="447">
        <f t="shared" ca="1" si="9"/>
        <v>-44204.017978718875</v>
      </c>
      <c r="E88" s="447">
        <f t="shared" ca="1" si="1"/>
        <v>-3998781.7352538714</v>
      </c>
      <c r="F88" s="431"/>
      <c r="G88" s="459">
        <f t="shared" si="11"/>
        <v>7</v>
      </c>
      <c r="H88" s="459">
        <v>81</v>
      </c>
      <c r="I88" s="444">
        <f t="shared" ca="1" si="5"/>
        <v>1826385.2844436436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7572.1398129742647</v>
      </c>
      <c r="L88" s="444">
        <f t="shared" ca="1" si="3"/>
        <v>1824885.6949267976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-3998781.7352538714</v>
      </c>
      <c r="C89" s="447">
        <f t="shared" si="0"/>
        <v>100747.55675784221</v>
      </c>
      <c r="D89" s="447">
        <f t="shared" ca="1" si="9"/>
        <v>-44204.017978718875</v>
      </c>
      <c r="E89" s="447">
        <f t="shared" ca="1" si="1"/>
        <v>-4143733.3099904326</v>
      </c>
      <c r="F89" s="431"/>
      <c r="G89" s="459">
        <f t="shared" si="11"/>
        <v>7</v>
      </c>
      <c r="H89" s="459">
        <v>82</v>
      </c>
      <c r="I89" s="444">
        <f t="shared" ca="1" si="5"/>
        <v>1824885.6949267976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7565.891523320739</v>
      </c>
      <c r="L89" s="444">
        <f t="shared" ca="1" si="3"/>
        <v>1823379.8571202981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-4143733.3099904326</v>
      </c>
      <c r="C90" s="447">
        <f t="shared" si="0"/>
        <v>100747.55675784221</v>
      </c>
      <c r="D90" s="447">
        <f t="shared" ca="1" si="9"/>
        <v>-44204.017978718875</v>
      </c>
      <c r="E90" s="447">
        <f t="shared" ca="1" si="1"/>
        <v>-4288684.8847269937</v>
      </c>
      <c r="F90" s="431"/>
      <c r="G90" s="459">
        <f t="shared" si="11"/>
        <v>7</v>
      </c>
      <c r="H90" s="459">
        <v>83</v>
      </c>
      <c r="I90" s="444">
        <f t="shared" ca="1" si="5"/>
        <v>1823379.8571202981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7559.6171991269903</v>
      </c>
      <c r="L90" s="444">
        <f t="shared" ca="1" si="3"/>
        <v>1821867.7449896049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-4288684.8847269937</v>
      </c>
      <c r="C91" s="447">
        <f t="shared" si="0"/>
        <v>100747.55675784221</v>
      </c>
      <c r="D91" s="447">
        <f t="shared" ca="1" si="9"/>
        <v>-44204.017978718875</v>
      </c>
      <c r="E91" s="447">
        <f t="shared" ca="1" si="1"/>
        <v>-4433636.4594635544</v>
      </c>
      <c r="F91" s="431"/>
      <c r="G91" s="459">
        <f t="shared" si="11"/>
        <v>7</v>
      </c>
      <c r="H91" s="459">
        <v>84</v>
      </c>
      <c r="I91" s="444">
        <f t="shared" ca="1" si="5"/>
        <v>1821867.7449896049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7553.3167319157692</v>
      </c>
      <c r="L91" s="444">
        <f t="shared" ca="1" si="3"/>
        <v>1820349.3323917005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-4433636.4594635544</v>
      </c>
      <c r="C92" s="447">
        <f t="shared" si="0"/>
        <v>100747.55675784221</v>
      </c>
      <c r="D92" s="447">
        <f t="shared" ca="1" si="9"/>
        <v>-44204.017978718875</v>
      </c>
      <c r="E92" s="447">
        <f t="shared" ca="1" si="1"/>
        <v>-4578588.0342001151</v>
      </c>
      <c r="F92" s="431"/>
      <c r="G92" s="459">
        <f>G91+1</f>
        <v>8</v>
      </c>
      <c r="H92" s="459">
        <v>85</v>
      </c>
      <c r="I92" s="444">
        <f t="shared" ca="1" si="5"/>
        <v>1820349.3323917005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7546.9900127578339</v>
      </c>
      <c r="L92" s="444">
        <f t="shared" ca="1" si="3"/>
        <v>1818824.5930746382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-4578588.0342001151</v>
      </c>
      <c r="C93" s="447">
        <f t="shared" si="0"/>
        <v>100747.55675784221</v>
      </c>
      <c r="D93" s="447">
        <f t="shared" ca="1" si="9"/>
        <v>-44204.017978718875</v>
      </c>
      <c r="E93" s="447">
        <f t="shared" ca="1" si="1"/>
        <v>-4723539.6089366758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1818824.5930746382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7540.6369322700739</v>
      </c>
      <c r="L93" s="444">
        <f t="shared" ca="1" si="3"/>
        <v>1817293.500677088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-4723539.6089366758</v>
      </c>
      <c r="C94" s="447">
        <f t="shared" si="0"/>
        <v>100747.55675784221</v>
      </c>
      <c r="D94" s="447">
        <f t="shared" ca="1" si="9"/>
        <v>-44204.017978718875</v>
      </c>
      <c r="E94" s="447">
        <f t="shared" ca="1" si="1"/>
        <v>-4868491.1836732365</v>
      </c>
      <c r="F94" s="431"/>
      <c r="G94" s="459">
        <f t="shared" si="12"/>
        <v>8</v>
      </c>
      <c r="H94" s="459">
        <v>87</v>
      </c>
      <c r="I94" s="444">
        <f t="shared" ca="1" si="5"/>
        <v>1817293.500677088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7534.2573806136161</v>
      </c>
      <c r="L94" s="444">
        <f t="shared" ca="1" si="3"/>
        <v>1815756.0287278814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-4868491.1836732365</v>
      </c>
      <c r="C95" s="447">
        <f t="shared" si="0"/>
        <v>100747.55675784221</v>
      </c>
      <c r="D95" s="447">
        <f t="shared" ca="1" si="9"/>
        <v>-44204.017978718875</v>
      </c>
      <c r="E95" s="447">
        <f t="shared" ca="1" si="1"/>
        <v>-5013442.7584097972</v>
      </c>
      <c r="F95" s="431"/>
      <c r="G95" s="459">
        <f t="shared" si="12"/>
        <v>8</v>
      </c>
      <c r="H95" s="459">
        <v>88</v>
      </c>
      <c r="I95" s="444">
        <f t="shared" ca="1" si="5"/>
        <v>1815756.0287278814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7527.8512474919225</v>
      </c>
      <c r="L95" s="444">
        <f t="shared" ca="1" si="3"/>
        <v>1814212.1506455531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-5013442.7584097972</v>
      </c>
      <c r="C96" s="447">
        <f t="shared" si="0"/>
        <v>100747.55675784221</v>
      </c>
      <c r="D96" s="447">
        <f t="shared" ca="1" si="9"/>
        <v>-44204.017978718875</v>
      </c>
      <c r="E96" s="447">
        <f t="shared" ca="1" si="1"/>
        <v>-5158394.3331463579</v>
      </c>
      <c r="F96" s="431"/>
      <c r="G96" s="459">
        <f t="shared" si="12"/>
        <v>8</v>
      </c>
      <c r="H96" s="459">
        <v>89</v>
      </c>
      <c r="I96" s="444">
        <f t="shared" ca="1" si="5"/>
        <v>1814212.1506455531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7521.4184221488867</v>
      </c>
      <c r="L96" s="444">
        <f t="shared" ca="1" si="3"/>
        <v>1812661.8397378817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-5158394.3331463579</v>
      </c>
      <c r="C97" s="447">
        <f t="shared" si="0"/>
        <v>100747.55675784221</v>
      </c>
      <c r="D97" s="447">
        <f t="shared" ca="1" si="9"/>
        <v>-44204.017978718875</v>
      </c>
      <c r="E97" s="447">
        <f t="shared" ca="1" si="1"/>
        <v>-5303345.9078829186</v>
      </c>
      <c r="F97" s="431"/>
      <c r="G97" s="459">
        <f t="shared" si="12"/>
        <v>8</v>
      </c>
      <c r="H97" s="459">
        <v>90</v>
      </c>
      <c r="I97" s="444">
        <f t="shared" ca="1" si="5"/>
        <v>1812661.8397378817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7514.9587933669227</v>
      </c>
      <c r="L97" s="444">
        <f t="shared" ca="1" si="3"/>
        <v>1811105.0692014284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-5303345.9078829186</v>
      </c>
      <c r="C98" s="447">
        <f t="shared" si="0"/>
        <v>100747.55675784221</v>
      </c>
      <c r="D98" s="447">
        <f t="shared" ca="1" si="9"/>
        <v>-44204.017978718875</v>
      </c>
      <c r="E98" s="447">
        <f t="shared" ca="1" si="1"/>
        <v>-5448297.4826194793</v>
      </c>
      <c r="F98" s="431"/>
      <c r="G98" s="459">
        <f t="shared" si="12"/>
        <v>8</v>
      </c>
      <c r="H98" s="459">
        <v>91</v>
      </c>
      <c r="I98" s="444">
        <f t="shared" ca="1" si="5"/>
        <v>1811105.0692014284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7508.4722494650341</v>
      </c>
      <c r="L98" s="444">
        <f t="shared" ca="1" si="3"/>
        <v>1809541.8121210732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-5448297.4826194793</v>
      </c>
      <c r="C99" s="447">
        <f t="shared" si="0"/>
        <v>100747.55675784221</v>
      </c>
      <c r="D99" s="447">
        <f t="shared" ca="1" si="9"/>
        <v>-44204.017978718875</v>
      </c>
      <c r="E99" s="447">
        <f t="shared" ca="1" si="1"/>
        <v>-5593249.05735604</v>
      </c>
      <c r="F99" s="431"/>
      <c r="G99" s="459">
        <f t="shared" si="12"/>
        <v>8</v>
      </c>
      <c r="H99" s="459">
        <v>92</v>
      </c>
      <c r="I99" s="444">
        <f t="shared" ca="1" si="5"/>
        <v>1809541.8121210732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7501.9586782968863</v>
      </c>
      <c r="L99" s="444">
        <f t="shared" ca="1" si="3"/>
        <v>1807972.04146955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-5593249.05735604</v>
      </c>
      <c r="C100" s="447">
        <f t="shared" si="0"/>
        <v>100747.55675784221</v>
      </c>
      <c r="D100" s="447">
        <f t="shared" ca="1" si="9"/>
        <v>-44204.017978718875</v>
      </c>
      <c r="E100" s="447">
        <f t="shared" ca="1" si="1"/>
        <v>-5738200.6320926007</v>
      </c>
      <c r="F100" s="431"/>
      <c r="G100" s="459">
        <f t="shared" si="12"/>
        <v>8</v>
      </c>
      <c r="H100" s="459">
        <v>93</v>
      </c>
      <c r="I100" s="444">
        <f t="shared" ca="1" si="5"/>
        <v>1807972.04146955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7495.4179672488735</v>
      </c>
      <c r="L100" s="444">
        <f t="shared" ca="1" si="3"/>
        <v>1806395.7301069787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-5738200.6320926007</v>
      </c>
      <c r="C101" s="447">
        <f t="shared" si="0"/>
        <v>100747.55675784221</v>
      </c>
      <c r="D101" s="447">
        <f t="shared" ca="1" si="9"/>
        <v>-44204.017978718875</v>
      </c>
      <c r="E101" s="447">
        <f t="shared" ca="1" si="1"/>
        <v>-5883152.2068291614</v>
      </c>
      <c r="F101" s="431"/>
      <c r="G101" s="459">
        <f t="shared" si="12"/>
        <v>8</v>
      </c>
      <c r="H101" s="459">
        <v>94</v>
      </c>
      <c r="I101" s="444">
        <f t="shared" ca="1" si="5"/>
        <v>1806395.7301069787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7488.8500032381598</v>
      </c>
      <c r="L101" s="444">
        <f t="shared" ca="1" si="3"/>
        <v>1804812.8507803965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-5883152.2068291614</v>
      </c>
      <c r="C102" s="447">
        <f t="shared" si="0"/>
        <v>100747.55675784221</v>
      </c>
      <c r="D102" s="447">
        <f t="shared" ca="1" si="9"/>
        <v>-44204.017978718875</v>
      </c>
      <c r="E102" s="447">
        <f t="shared" ca="1" si="1"/>
        <v>-6028103.7815657221</v>
      </c>
      <c r="F102" s="431"/>
      <c r="G102" s="459">
        <f t="shared" si="12"/>
        <v>8</v>
      </c>
      <c r="H102" s="459">
        <v>95</v>
      </c>
      <c r="I102" s="444">
        <f t="shared" ca="1" si="5"/>
        <v>1804812.8507803965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7482.2546727107338</v>
      </c>
      <c r="L102" s="444">
        <f t="shared" ca="1" si="3"/>
        <v>1803223.376123287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-6028103.7815657221</v>
      </c>
      <c r="C103" s="447">
        <f t="shared" si="0"/>
        <v>100747.55675784221</v>
      </c>
      <c r="D103" s="447">
        <f t="shared" ca="1" si="9"/>
        <v>-44204.017978718875</v>
      </c>
      <c r="E103" s="447">
        <f t="shared" ca="1" si="1"/>
        <v>-6173055.3563022828</v>
      </c>
      <c r="F103" s="431"/>
      <c r="G103" s="459">
        <f t="shared" si="12"/>
        <v>8</v>
      </c>
      <c r="H103" s="459">
        <v>96</v>
      </c>
      <c r="I103" s="444">
        <f t="shared" ca="1" si="5"/>
        <v>1803223.376123287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7475.6318616394447</v>
      </c>
      <c r="L103" s="444">
        <f t="shared" ca="1" si="3"/>
        <v>1801627.2786551062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-6173055.3563022828</v>
      </c>
      <c r="C104" s="447">
        <f t="shared" si="0"/>
        <v>75560.667568381657</v>
      </c>
      <c r="D104" s="447">
        <f t="shared" ca="1" si="9"/>
        <v>-44204.017978718875</v>
      </c>
      <c r="E104" s="447">
        <f t="shared" ca="1" si="1"/>
        <v>-6292820.0418493832</v>
      </c>
      <c r="F104" s="431"/>
      <c r="G104" s="459">
        <f>G103+1</f>
        <v>9</v>
      </c>
      <c r="H104" s="459">
        <v>97</v>
      </c>
      <c r="I104" s="444">
        <f t="shared" ca="1" si="5"/>
        <v>1801627.2786551062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7468.9814555220255</v>
      </c>
      <c r="L104" s="444">
        <f t="shared" ca="1" si="3"/>
        <v>1800024.5307808081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-6292820.0418493832</v>
      </c>
      <c r="C105" s="447">
        <f t="shared" si="0"/>
        <v>0</v>
      </c>
      <c r="D105" s="447">
        <f t="shared" ca="1" si="9"/>
        <v>-44204.017978718875</v>
      </c>
      <c r="E105" s="447">
        <f t="shared" ca="1" si="1"/>
        <v>-6337024.0598281017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1800024.5307808081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7465.1204210457818</v>
      </c>
      <c r="L105" s="444">
        <f t="shared" ca="1" si="3"/>
        <v>1799094.0214720336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-6337024.0598281017</v>
      </c>
      <c r="C106" s="447">
        <f t="shared" si="0"/>
        <v>0</v>
      </c>
      <c r="D106" s="447">
        <f t="shared" ca="1" si="9"/>
        <v>-44204.017978718875</v>
      </c>
      <c r="E106" s="447">
        <f t="shared" ca="1" si="1"/>
        <v>-6381228.0778068202</v>
      </c>
      <c r="F106" s="431"/>
      <c r="G106" s="459">
        <f t="shared" si="13"/>
        <v>9</v>
      </c>
      <c r="H106" s="459">
        <v>99</v>
      </c>
      <c r="I106" s="444">
        <f t="shared" ca="1" si="5"/>
        <v>1799094.0214720336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7461.2432989258887</v>
      </c>
      <c r="L106" s="444">
        <f t="shared" ca="1" si="3"/>
        <v>1798159.6350411393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-6381228.0778068202</v>
      </c>
      <c r="C107" s="447">
        <f t="shared" si="0"/>
        <v>0</v>
      </c>
      <c r="D107" s="447">
        <f t="shared" ca="1" si="9"/>
        <v>-44204.017978718875</v>
      </c>
      <c r="E107" s="447">
        <f t="shared" ca="1" si="1"/>
        <v>-6425432.0957855387</v>
      </c>
      <c r="F107" s="431"/>
      <c r="G107" s="459">
        <f t="shared" si="13"/>
        <v>9</v>
      </c>
      <c r="H107" s="459">
        <v>100</v>
      </c>
      <c r="I107" s="444">
        <f t="shared" ca="1" si="5"/>
        <v>1798159.6350411393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7457.3500221304967</v>
      </c>
      <c r="L107" s="444">
        <f t="shared" ca="1" si="3"/>
        <v>1797221.3553334496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-6425432.0957855387</v>
      </c>
      <c r="C108" s="447">
        <f t="shared" si="0"/>
        <v>0</v>
      </c>
      <c r="D108" s="447">
        <f t="shared" ca="1" si="9"/>
        <v>-44204.017978718875</v>
      </c>
      <c r="E108" s="447">
        <f t="shared" ca="1" si="1"/>
        <v>-6469636.1137642572</v>
      </c>
      <c r="F108" s="431"/>
      <c r="G108" s="459">
        <f t="shared" si="13"/>
        <v>9</v>
      </c>
      <c r="H108" s="459">
        <v>101</v>
      </c>
      <c r="I108" s="444">
        <f t="shared" ca="1" si="5"/>
        <v>1797221.3553334496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7453.4405233484567</v>
      </c>
      <c r="L108" s="444">
        <f t="shared" ca="1" si="3"/>
        <v>1796279.1661269779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-6469636.1137642572</v>
      </c>
      <c r="C109" s="447">
        <f t="shared" si="0"/>
        <v>0</v>
      </c>
      <c r="D109" s="447">
        <f t="shared" ca="1" si="9"/>
        <v>-44204.017978718875</v>
      </c>
      <c r="E109" s="447">
        <f t="shared" ca="1" si="1"/>
        <v>-6513840.1317429757</v>
      </c>
      <c r="F109" s="431"/>
      <c r="G109" s="459">
        <f t="shared" si="13"/>
        <v>9</v>
      </c>
      <c r="H109" s="459">
        <v>102</v>
      </c>
      <c r="I109" s="444">
        <f t="shared" ca="1" si="5"/>
        <v>1796279.1661269779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7449.5147349881563</v>
      </c>
      <c r="L109" s="444">
        <f t="shared" ca="1" si="3"/>
        <v>1795333.0511321458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-6513840.1317429757</v>
      </c>
      <c r="C110" s="447">
        <f t="shared" si="0"/>
        <v>0</v>
      </c>
      <c r="D110" s="447">
        <f t="shared" ca="1" si="9"/>
        <v>-44204.017978718875</v>
      </c>
      <c r="E110" s="447">
        <f t="shared" ca="1" si="1"/>
        <v>-6558044.1497216942</v>
      </c>
      <c r="F110" s="431"/>
      <c r="G110" s="459">
        <f t="shared" si="13"/>
        <v>9</v>
      </c>
      <c r="H110" s="459">
        <v>103</v>
      </c>
      <c r="I110" s="444">
        <f t="shared" ca="1" si="5"/>
        <v>1795333.0511321458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7445.5725891763568</v>
      </c>
      <c r="L110" s="444">
        <f t="shared" ca="1" si="3"/>
        <v>1794382.9939915019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-6558044.1497216942</v>
      </c>
      <c r="C111" s="447">
        <f t="shared" si="0"/>
        <v>0</v>
      </c>
      <c r="D111" s="447">
        <f t="shared" ca="1" si="9"/>
        <v>-44204.017978718875</v>
      </c>
      <c r="E111" s="447">
        <f t="shared" ca="1" si="1"/>
        <v>-6602248.1677004127</v>
      </c>
      <c r="F111" s="431"/>
      <c r="G111" s="459">
        <f t="shared" si="13"/>
        <v>9</v>
      </c>
      <c r="H111" s="459">
        <v>104</v>
      </c>
      <c r="I111" s="444">
        <f t="shared" ca="1" si="5"/>
        <v>1794382.9939915019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7441.6140177570069</v>
      </c>
      <c r="L111" s="444">
        <f t="shared" ca="1" si="3"/>
        <v>1793428.9782794388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-6602248.1677004127</v>
      </c>
      <c r="C112" s="447">
        <f t="shared" si="0"/>
        <v>0</v>
      </c>
      <c r="D112" s="447">
        <f t="shared" ca="1" si="9"/>
        <v>-44204.017978718875</v>
      </c>
      <c r="E112" s="447">
        <f t="shared" ca="1" si="1"/>
        <v>-6646452.1856791312</v>
      </c>
      <c r="F112" s="431"/>
      <c r="G112" s="459">
        <f t="shared" si="13"/>
        <v>9</v>
      </c>
      <c r="H112" s="459">
        <v>105</v>
      </c>
      <c r="I112" s="444">
        <f t="shared" ca="1" si="5"/>
        <v>1793428.9782794388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7437.6389522900772</v>
      </c>
      <c r="L112" s="444">
        <f t="shared" ca="1" si="3"/>
        <v>1792470.9875019088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-6646452.1856791312</v>
      </c>
      <c r="C113" s="447">
        <f t="shared" si="0"/>
        <v>0</v>
      </c>
      <c r="D113" s="447">
        <f t="shared" ca="1" si="9"/>
        <v>-44204.017978718875</v>
      </c>
      <c r="E113" s="447">
        <f t="shared" ca="1" si="1"/>
        <v>-6690656.2036578497</v>
      </c>
      <c r="F113" s="431"/>
      <c r="G113" s="459">
        <f t="shared" si="13"/>
        <v>9</v>
      </c>
      <c r="H113" s="459">
        <v>106</v>
      </c>
      <c r="I113" s="444">
        <f t="shared" ca="1" si="5"/>
        <v>1792470.9875019088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7433.6473240503701</v>
      </c>
      <c r="L113" s="444">
        <f t="shared" ca="1" si="3"/>
        <v>1791509.0050961389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-6690656.2036578497</v>
      </c>
      <c r="C114" s="447">
        <f t="shared" si="0"/>
        <v>0</v>
      </c>
      <c r="D114" s="447">
        <f t="shared" ca="1" si="9"/>
        <v>-44204.017978718875</v>
      </c>
      <c r="E114" s="447">
        <f t="shared" ca="1" si="1"/>
        <v>-6734860.2216365682</v>
      </c>
      <c r="F114" s="431"/>
      <c r="G114" s="459">
        <f t="shared" si="13"/>
        <v>9</v>
      </c>
      <c r="H114" s="459">
        <v>107</v>
      </c>
      <c r="I114" s="444">
        <f t="shared" ca="1" si="5"/>
        <v>1791509.0050961389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7429.6390640263289</v>
      </c>
      <c r="L114" s="444">
        <f t="shared" ca="1" si="3"/>
        <v>1790543.014430345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-6734860.2216365682</v>
      </c>
      <c r="C115" s="447">
        <f t="shared" si="0"/>
        <v>0</v>
      </c>
      <c r="D115" s="447">
        <f t="shared" ca="1" si="9"/>
        <v>-44204.017978718875</v>
      </c>
      <c r="E115" s="447">
        <f t="shared" ca="1" si="1"/>
        <v>-6779064.2396152867</v>
      </c>
      <c r="F115" s="431"/>
      <c r="G115" s="459">
        <f t="shared" si="13"/>
        <v>9</v>
      </c>
      <c r="H115" s="459">
        <v>108</v>
      </c>
      <c r="I115" s="444">
        <f t="shared" ca="1" si="5"/>
        <v>1790543.014430345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7425.614102918852</v>
      </c>
      <c r="L115" s="444">
        <f t="shared" ca="1" si="3"/>
        <v>1789572.9988034437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-6779064.2396152867</v>
      </c>
      <c r="C116" s="447">
        <f t="shared" si="0"/>
        <v>0</v>
      </c>
      <c r="D116" s="447">
        <f t="shared" ca="1" si="9"/>
        <v>-44204.017978718875</v>
      </c>
      <c r="E116" s="447">
        <f t="shared" ca="1" si="1"/>
        <v>-6823268.2575940052</v>
      </c>
      <c r="F116" s="431"/>
      <c r="G116" s="459">
        <f>G115+1</f>
        <v>10</v>
      </c>
      <c r="H116" s="459">
        <v>109</v>
      </c>
      <c r="I116" s="444">
        <f t="shared" ca="1" si="5"/>
        <v>1789572.9988034437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7421.5723711400969</v>
      </c>
      <c r="L116" s="444">
        <f t="shared" ca="1" si="3"/>
        <v>1788598.9414447637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-6823268.2575940052</v>
      </c>
      <c r="C117" s="447">
        <f t="shared" si="0"/>
        <v>0</v>
      </c>
      <c r="D117" s="447">
        <f t="shared" ca="1" si="9"/>
        <v>-44204.017978718875</v>
      </c>
      <c r="E117" s="447">
        <f t="shared" ca="1" si="1"/>
        <v>-6867472.2755727237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1788598.9414447637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7417.5137988122642</v>
      </c>
      <c r="L117" s="444">
        <f t="shared" ca="1" si="3"/>
        <v>1787620.8255137557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-6867472.2755727237</v>
      </c>
      <c r="C118" s="447">
        <f t="shared" si="0"/>
        <v>0</v>
      </c>
      <c r="D118" s="447">
        <f t="shared" ca="1" si="9"/>
        <v>-44204.017978718875</v>
      </c>
      <c r="E118" s="447">
        <f t="shared" ca="1" si="1"/>
        <v>-6911676.2935514422</v>
      </c>
      <c r="F118" s="431"/>
      <c r="G118" s="459">
        <f t="shared" si="14"/>
        <v>10</v>
      </c>
      <c r="H118" s="459">
        <v>111</v>
      </c>
      <c r="I118" s="444">
        <f t="shared" ca="1" si="5"/>
        <v>1787620.8255137557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7413.4383157663979</v>
      </c>
      <c r="L118" s="444">
        <f t="shared" ca="1" si="3"/>
        <v>1786638.6340997019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-6911676.2935514422</v>
      </c>
      <c r="C119" s="447">
        <f t="shared" si="0"/>
        <v>0</v>
      </c>
      <c r="D119" s="447">
        <f t="shared" ca="1" si="9"/>
        <v>-44204.017978718875</v>
      </c>
      <c r="E119" s="447">
        <f t="shared" ca="1" si="1"/>
        <v>-6955880.3115301607</v>
      </c>
      <c r="F119" s="431"/>
      <c r="G119" s="459">
        <f t="shared" si="14"/>
        <v>10</v>
      </c>
      <c r="H119" s="459">
        <v>112</v>
      </c>
      <c r="I119" s="444">
        <f t="shared" ca="1" si="5"/>
        <v>1786638.6340997019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7409.3458515411739</v>
      </c>
      <c r="L119" s="444">
        <f t="shared" ca="1" si="3"/>
        <v>1785652.350221423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-6955880.3115301607</v>
      </c>
      <c r="C120" s="447">
        <f t="shared" si="0"/>
        <v>0</v>
      </c>
      <c r="D120" s="447">
        <f t="shared" ca="1" si="9"/>
        <v>-44204.017978718875</v>
      </c>
      <c r="E120" s="447">
        <f t="shared" ca="1" si="1"/>
        <v>-7000084.3295088792</v>
      </c>
      <c r="F120" s="431"/>
      <c r="G120" s="459">
        <f t="shared" si="14"/>
        <v>10</v>
      </c>
      <c r="H120" s="459">
        <v>113</v>
      </c>
      <c r="I120" s="444">
        <f t="shared" ca="1" si="5"/>
        <v>1785652.350221423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7405.2363353816781</v>
      </c>
      <c r="L120" s="444">
        <f t="shared" ca="1" si="3"/>
        <v>1784661.9568269844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-7000084.3295088792</v>
      </c>
      <c r="C121" s="447">
        <f t="shared" si="0"/>
        <v>0</v>
      </c>
      <c r="D121" s="447">
        <f t="shared" ca="1" si="9"/>
        <v>-44204.017978718875</v>
      </c>
      <c r="E121" s="447">
        <f t="shared" ca="1" si="1"/>
        <v>-7044288.3474875977</v>
      </c>
      <c r="F121" s="431"/>
      <c r="G121" s="459">
        <f t="shared" si="14"/>
        <v>10</v>
      </c>
      <c r="H121" s="459">
        <v>114</v>
      </c>
      <c r="I121" s="444">
        <f t="shared" ca="1" si="5"/>
        <v>1784661.9568269844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7401.1096962381844</v>
      </c>
      <c r="L121" s="444">
        <f t="shared" ca="1" si="3"/>
        <v>1783667.4367934023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-7044288.3474875977</v>
      </c>
      <c r="C122" s="447">
        <f t="shared" si="0"/>
        <v>0</v>
      </c>
      <c r="D122" s="447">
        <f t="shared" ca="1" si="9"/>
        <v>-44204.017978718875</v>
      </c>
      <c r="E122" s="447">
        <f t="shared" ca="1" si="1"/>
        <v>-7088492.3654663162</v>
      </c>
      <c r="F122" s="431"/>
      <c r="G122" s="459">
        <f t="shared" si="14"/>
        <v>10</v>
      </c>
      <c r="H122" s="459">
        <v>115</v>
      </c>
      <c r="I122" s="444">
        <f t="shared" ca="1" si="5"/>
        <v>1783667.4367934023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7396.9658627649251</v>
      </c>
      <c r="L122" s="444">
        <f t="shared" ca="1" si="3"/>
        <v>1782668.7729263471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-7088492.3654663162</v>
      </c>
      <c r="C123" s="447">
        <f t="shared" si="0"/>
        <v>0</v>
      </c>
      <c r="D123" s="447">
        <f t="shared" ca="1" si="9"/>
        <v>-44204.017978718875</v>
      </c>
      <c r="E123" s="447">
        <f t="shared" ca="1" si="1"/>
        <v>-7132696.3834450347</v>
      </c>
      <c r="F123" s="431"/>
      <c r="G123" s="459">
        <f t="shared" si="14"/>
        <v>10</v>
      </c>
      <c r="H123" s="459">
        <v>116</v>
      </c>
      <c r="I123" s="444">
        <f t="shared" ca="1" si="5"/>
        <v>1782668.7729263471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7392.8047633188617</v>
      </c>
      <c r="L123" s="444">
        <f t="shared" ca="1" si="3"/>
        <v>1781665.9479598459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-7132696.3834450347</v>
      </c>
      <c r="C124" s="447">
        <f t="shared" si="0"/>
        <v>0</v>
      </c>
      <c r="D124" s="447">
        <f t="shared" ca="1" si="9"/>
        <v>-44204.017978718875</v>
      </c>
      <c r="E124" s="447">
        <f t="shared" ca="1" si="1"/>
        <v>-7176900.4014237532</v>
      </c>
      <c r="F124" s="431"/>
      <c r="G124" s="459">
        <f t="shared" si="14"/>
        <v>10</v>
      </c>
      <c r="H124" s="459">
        <v>117</v>
      </c>
      <c r="I124" s="444">
        <f t="shared" ca="1" si="5"/>
        <v>1781665.9479598459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7388.6263259584402</v>
      </c>
      <c r="L124" s="444">
        <f t="shared" ca="1" si="3"/>
        <v>1780658.9445559841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-7176900.4014237532</v>
      </c>
      <c r="C125" s="447">
        <f t="shared" si="0"/>
        <v>0</v>
      </c>
      <c r="D125" s="447">
        <f t="shared" ca="1" si="9"/>
        <v>-44204.017978718875</v>
      </c>
      <c r="E125" s="447">
        <f t="shared" ca="1" si="1"/>
        <v>-7221104.4194024717</v>
      </c>
      <c r="F125" s="431"/>
      <c r="G125" s="459">
        <f t="shared" si="14"/>
        <v>10</v>
      </c>
      <c r="H125" s="459">
        <v>118</v>
      </c>
      <c r="I125" s="444">
        <f t="shared" ca="1" si="5"/>
        <v>1780658.9445559841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7384.4304784423484</v>
      </c>
      <c r="L125" s="444">
        <f t="shared" ca="1" si="3"/>
        <v>1779647.7453046064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-7221104.4194024717</v>
      </c>
      <c r="C126" s="447">
        <f t="shared" si="0"/>
        <v>0</v>
      </c>
      <c r="D126" s="447">
        <f t="shared" ca="1" si="9"/>
        <v>-44204.017978718875</v>
      </c>
      <c r="E126" s="447">
        <f t="shared" ca="1" si="1"/>
        <v>-7265308.4373811902</v>
      </c>
      <c r="F126" s="431"/>
      <c r="G126" s="459">
        <f t="shared" si="14"/>
        <v>10</v>
      </c>
      <c r="H126" s="459">
        <v>119</v>
      </c>
      <c r="I126" s="444">
        <f t="shared" ca="1" si="5"/>
        <v>1779647.7453046064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7380.2171482282765</v>
      </c>
      <c r="L126" s="444">
        <f t="shared" ca="1" si="3"/>
        <v>1778632.3327230145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-7265308.4373811902</v>
      </c>
      <c r="C127" s="447">
        <f t="shared" si="0"/>
        <v>0</v>
      </c>
      <c r="D127" s="447">
        <f t="shared" ca="1" si="9"/>
        <v>-44204.017978718875</v>
      </c>
      <c r="E127" s="447">
        <f t="shared" ca="1" si="1"/>
        <v>-7309512.4553599088</v>
      </c>
      <c r="F127" s="431"/>
      <c r="G127" s="459">
        <f t="shared" si="14"/>
        <v>10</v>
      </c>
      <c r="H127" s="459">
        <v>120</v>
      </c>
      <c r="I127" s="444">
        <f t="shared" ca="1" si="5"/>
        <v>1778632.3327230145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7375.9862624716434</v>
      </c>
      <c r="L127" s="444">
        <f t="shared" ca="1" si="3"/>
        <v>1777612.689255666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-7309512.4553599088</v>
      </c>
      <c r="C128" s="447">
        <f t="shared" si="0"/>
        <v>0</v>
      </c>
      <c r="D128" s="447">
        <f t="shared" ca="1" si="9"/>
        <v>-44204.017978718875</v>
      </c>
      <c r="E128" s="447">
        <f t="shared" ca="1" si="1"/>
        <v>-7353716.4733386273</v>
      </c>
      <c r="F128" s="431"/>
      <c r="G128" s="459">
        <f>G127+1</f>
        <v>11</v>
      </c>
      <c r="H128" s="459">
        <v>121</v>
      </c>
      <c r="I128" s="444">
        <f t="shared" ca="1" si="5"/>
        <v>1777612.689255666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7371.7377480243576</v>
      </c>
      <c r="L128" s="444">
        <f t="shared" ca="1" si="3"/>
        <v>1776588.7972738701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-7353716.4733386273</v>
      </c>
      <c r="C129" s="447">
        <f t="shared" si="0"/>
        <v>0</v>
      </c>
      <c r="D129" s="447">
        <f t="shared" ca="1" si="9"/>
        <v>-44204.017978718875</v>
      </c>
      <c r="E129" s="447">
        <f t="shared" ca="1" si="1"/>
        <v>-7397920.4913173458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1776588.7972738701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7367.4715314335417</v>
      </c>
      <c r="L129" s="444">
        <f t="shared" ca="1" si="3"/>
        <v>1775560.6390754834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-7397920.4913173458</v>
      </c>
      <c r="C130" s="447">
        <f t="shared" si="0"/>
        <v>0</v>
      </c>
      <c r="D130" s="447">
        <f t="shared" ca="1" si="9"/>
        <v>-44204.017978718875</v>
      </c>
      <c r="E130" s="447">
        <f t="shared" ca="1" si="1"/>
        <v>-7442124.5092960643</v>
      </c>
      <c r="F130" s="431"/>
      <c r="G130" s="459">
        <f t="shared" si="15"/>
        <v>11</v>
      </c>
      <c r="H130" s="459">
        <v>123</v>
      </c>
      <c r="I130" s="444">
        <f t="shared" ca="1" si="5"/>
        <v>1775560.6390754834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7363.1875389402639</v>
      </c>
      <c r="L130" s="444">
        <f t="shared" ca="1" si="3"/>
        <v>1774528.1968846035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-7442124.5092960643</v>
      </c>
      <c r="C131" s="447">
        <f t="shared" si="0"/>
        <v>0</v>
      </c>
      <c r="D131" s="447">
        <f t="shared" ca="1" si="9"/>
        <v>-44204.017978718875</v>
      </c>
      <c r="E131" s="447">
        <f t="shared" ca="1" si="1"/>
        <v>-7486328.5272747828</v>
      </c>
      <c r="F131" s="431"/>
      <c r="G131" s="459">
        <f t="shared" si="15"/>
        <v>11</v>
      </c>
      <c r="H131" s="459">
        <v>124</v>
      </c>
      <c r="I131" s="444">
        <f t="shared" ca="1" si="5"/>
        <v>1774528.1968846035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7358.8856964782635</v>
      </c>
      <c r="L131" s="444">
        <f t="shared" ca="1" si="3"/>
        <v>1773491.4528512615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-7486328.5272747828</v>
      </c>
      <c r="C132" s="447">
        <f t="shared" si="0"/>
        <v>0</v>
      </c>
      <c r="D132" s="447">
        <f t="shared" ca="1" si="9"/>
        <v>-44204.017978718875</v>
      </c>
      <c r="E132" s="447">
        <f t="shared" ca="1" si="1"/>
        <v>-7530532.5452535013</v>
      </c>
      <c r="F132" s="431"/>
      <c r="G132" s="459">
        <f t="shared" si="15"/>
        <v>11</v>
      </c>
      <c r="H132" s="459">
        <v>125</v>
      </c>
      <c r="I132" s="444">
        <f t="shared" ca="1" si="5"/>
        <v>1773491.4528512615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7354.5659296726717</v>
      </c>
      <c r="L132" s="444">
        <f t="shared" ca="1" si="3"/>
        <v>1772450.389051114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-7530532.5452535013</v>
      </c>
      <c r="C133" s="447">
        <f t="shared" si="0"/>
        <v>0</v>
      </c>
      <c r="D133" s="447">
        <f t="shared" ca="1" si="9"/>
        <v>-44204.017978718875</v>
      </c>
      <c r="E133" s="447">
        <f t="shared" ca="1" si="1"/>
        <v>-7574736.5632322198</v>
      </c>
      <c r="F133" s="431"/>
      <c r="G133" s="459">
        <f t="shared" si="15"/>
        <v>11</v>
      </c>
      <c r="H133" s="459">
        <v>126</v>
      </c>
      <c r="I133" s="444">
        <f t="shared" ca="1" si="5"/>
        <v>1772450.389051114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7350.228163838723</v>
      </c>
      <c r="L133" s="444">
        <f t="shared" ca="1" si="3"/>
        <v>1771404.9874851324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-7574736.5632322198</v>
      </c>
      <c r="C134" s="447">
        <f t="shared" si="0"/>
        <v>0</v>
      </c>
      <c r="D134" s="447">
        <f t="shared" ca="1" si="9"/>
        <v>-44204.017978718875</v>
      </c>
      <c r="E134" s="447">
        <f t="shared" ca="1" si="1"/>
        <v>-7618940.5812109383</v>
      </c>
      <c r="F134" s="431"/>
      <c r="G134" s="459">
        <f t="shared" si="15"/>
        <v>11</v>
      </c>
      <c r="H134" s="459">
        <v>127</v>
      </c>
      <c r="I134" s="444">
        <f t="shared" ca="1" si="5"/>
        <v>1771404.9874851324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7345.8723239804667</v>
      </c>
      <c r="L134" s="444">
        <f t="shared" ca="1" si="3"/>
        <v>1770355.2300792928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-7618940.5812109383</v>
      </c>
      <c r="C135" s="447">
        <f t="shared" si="0"/>
        <v>0</v>
      </c>
      <c r="D135" s="447">
        <f t="shared" ca="1" si="9"/>
        <v>-44204.017978718875</v>
      </c>
      <c r="E135" s="447">
        <f t="shared" ca="1" si="1"/>
        <v>-7663144.5991896568</v>
      </c>
      <c r="F135" s="431"/>
      <c r="G135" s="459">
        <f t="shared" si="15"/>
        <v>11</v>
      </c>
      <c r="H135" s="459">
        <v>128</v>
      </c>
      <c r="I135" s="444">
        <f t="shared" ca="1" si="5"/>
        <v>1770355.2300792928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7341.4983347894695</v>
      </c>
      <c r="L135" s="444">
        <f t="shared" ca="1" si="3"/>
        <v>1769301.098684262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-7663144.5991896568</v>
      </c>
      <c r="C136" s="447">
        <f t="shared" si="0"/>
        <v>0</v>
      </c>
      <c r="D136" s="447">
        <f t="shared" ca="1" si="9"/>
        <v>-44204.017978718875</v>
      </c>
      <c r="E136" s="447">
        <f t="shared" ca="1" si="1"/>
        <v>-7707348.6171683753</v>
      </c>
      <c r="F136" s="431"/>
      <c r="G136" s="459">
        <f t="shared" si="15"/>
        <v>11</v>
      </c>
      <c r="H136" s="459">
        <v>129</v>
      </c>
      <c r="I136" s="444">
        <f t="shared" ca="1" si="5"/>
        <v>1769301.098684262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7337.1061206435088</v>
      </c>
      <c r="L136" s="444">
        <f t="shared" ca="1" si="3"/>
        <v>1768242.5750750853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1768242.5750750853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7332.6956056052713</v>
      </c>
      <c r="L137" s="444">
        <f t="shared" ca="1" si="3"/>
        <v>1767179.6409508705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1767179.6409508705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7328.2667134210415</v>
      </c>
      <c r="L138" s="444">
        <f t="shared" ca="1" si="3"/>
        <v>1766112.2779344714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1766112.2779344714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7323.8193675193797</v>
      </c>
      <c r="L139" s="444">
        <f t="shared" ca="1" si="3"/>
        <v>1765040.4675721705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1765040.4675721705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7319.3534910097942</v>
      </c>
      <c r="L140" s="444">
        <f t="shared" ca="1" si="3"/>
        <v>1763964.19133336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1763964.19133336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7314.869006681417</v>
      </c>
      <c r="L141" s="444">
        <f t="shared" ca="1" si="3"/>
        <v>1762883.4306102213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1762883.4306102213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7310.3658370016701</v>
      </c>
      <c r="L142" s="444">
        <f t="shared" ca="1" si="3"/>
        <v>1761798.1667174029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1761798.1667174029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7305.8439041149277</v>
      </c>
      <c r="L143" s="444">
        <f t="shared" ca="1" si="3"/>
        <v>1760708.3808916977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1760708.3808916977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7301.3031298411552</v>
      </c>
      <c r="L144" s="444">
        <f t="shared" ca="1" si="3"/>
        <v>1759614.0542917186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1759614.0542917186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7296.7434356745771</v>
      </c>
      <c r="L145" s="444">
        <f t="shared" ca="1" si="3"/>
        <v>1758515.167997573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1758515.167997573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7292.1647427823036</v>
      </c>
      <c r="L146" s="444">
        <f t="shared" ca="1" si="3"/>
        <v>1757411.7030105351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1757411.7030105351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7287.56697200298</v>
      </c>
      <c r="L147" s="444">
        <f t="shared" ca="1" si="3"/>
        <v>1756303.640252718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1756303.640252718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7282.9500438454079</v>
      </c>
      <c r="L148" s="444">
        <f t="shared" ca="1" si="3"/>
        <v>1755190.9605667433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1755190.9605667433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7278.313878487178</v>
      </c>
      <c r="L149" s="444">
        <f t="shared" ca="1" si="3"/>
        <v>1754073.6447154102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1754073.6447154102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7273.6583957732919</v>
      </c>
      <c r="L150" s="444">
        <f t="shared" ca="1" si="3"/>
        <v>1752951.6733813633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1752951.6733813633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7268.9835152147625</v>
      </c>
      <c r="L151" s="444">
        <f t="shared" ca="1" si="3"/>
        <v>1751825.027166758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1751825.027166758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7264.2891559872405</v>
      </c>
      <c r="L152" s="444">
        <f t="shared" ca="1" si="3"/>
        <v>1750693.6865929251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1750693.6865929251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7259.5752369296033</v>
      </c>
      <c r="L153" s="444">
        <f t="shared" ca="1" si="3"/>
        <v>1749557.6321000345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1749557.6321000345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7254.8416765425582</v>
      </c>
      <c r="L154" s="444">
        <f t="shared" ca="1" si="3"/>
        <v>1748416.8440467569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1748416.8440467569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7250.0883929872361</v>
      </c>
      <c r="L155" s="444">
        <f t="shared" ca="1" si="3"/>
        <v>1747271.3027099238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1747271.3027099238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7245.3153040837642</v>
      </c>
      <c r="L156" s="444">
        <f t="shared" ca="1" si="3"/>
        <v>1746120.9882841874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1746120.9882841874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7240.5223273098627</v>
      </c>
      <c r="L157" s="444">
        <f t="shared" ca="1" si="3"/>
        <v>1744965.8808816771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1744965.8808816771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7235.7093797994048</v>
      </c>
      <c r="L158" s="444">
        <f t="shared" ca="1" si="3"/>
        <v>1743805.9605316564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1743805.9605316564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7230.8763783409831</v>
      </c>
      <c r="L159" s="444">
        <f t="shared" ca="1" si="3"/>
        <v>1742641.2071801771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1742641.2071801771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7226.0232393764873</v>
      </c>
      <c r="L160" s="444">
        <f t="shared" ca="1" si="3"/>
        <v>1741471.6006897334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1741471.6006897334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7221.1498789996385</v>
      </c>
      <c r="L161" s="444">
        <f t="shared" ca="1" si="3"/>
        <v>1740297.1208389129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1740297.1208389129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7216.2562129545531</v>
      </c>
      <c r="L162" s="444">
        <f t="shared" ca="1" si="3"/>
        <v>1739117.7473220474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1739117.7473220474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7211.3421566342795</v>
      </c>
      <c r="L163" s="444">
        <f t="shared" ca="1" si="3"/>
        <v>1737933.4597488614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1737933.4597488614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7206.4076250793396</v>
      </c>
      <c r="L164" s="444">
        <f t="shared" ca="1" si="3"/>
        <v>1736744.2376441206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1736744.2376441206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7201.4525329762519</v>
      </c>
      <c r="L165" s="444">
        <f t="shared" ca="1" si="3"/>
        <v>1735550.0604472766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1735550.0604472766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7196.4767946560678</v>
      </c>
      <c r="L166" s="444">
        <f t="shared" ca="1" si="3"/>
        <v>1734350.9075121125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1734350.9075121125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7191.480324092885</v>
      </c>
      <c r="L167" s="444">
        <f t="shared" ca="1" si="3"/>
        <v>1733146.7581063851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1733146.7581063851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7186.4630349023537</v>
      </c>
      <c r="L168" s="444">
        <f t="shared" ca="1" si="3"/>
        <v>1731937.5914114674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1731937.5914114674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7181.4248403401971</v>
      </c>
      <c r="L169" s="444">
        <f t="shared" ca="1" si="3"/>
        <v>1730723.3865219874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1730723.3865219874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7176.365653300697</v>
      </c>
      <c r="L170" s="444">
        <f t="shared" ca="1" si="3"/>
        <v>1729504.1224454679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1729504.1224454679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7171.2853863151995</v>
      </c>
      <c r="L171" s="444">
        <f t="shared" ca="1" si="3"/>
        <v>1728279.778101963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1728279.778101963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7166.1839515505953</v>
      </c>
      <c r="L172" s="444">
        <f t="shared" ca="1" si="3"/>
        <v>1727050.3323236934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1727050.3323236934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7161.0612608078063</v>
      </c>
      <c r="L173" s="444">
        <f t="shared" ca="1" si="3"/>
        <v>1725815.763854681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1725815.763854681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7155.9172255202539</v>
      </c>
      <c r="L174" s="444">
        <f t="shared" ca="1" si="3"/>
        <v>1724576.0513503812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1724576.0513503812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7150.7517567523373</v>
      </c>
      <c r="L175" s="444">
        <f t="shared" ca="1" si="3"/>
        <v>1723331.1733773134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1723331.1733773134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7145.5647651978879</v>
      </c>
      <c r="L176" s="444">
        <f t="shared" ca="1" si="3"/>
        <v>1722081.1084126912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1722081.1084126912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7140.356161178629</v>
      </c>
      <c r="L177" s="444">
        <f t="shared" ca="1" si="3"/>
        <v>1720825.8348440495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1720825.8348440495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7135.1258546426225</v>
      </c>
      <c r="L178" s="444">
        <f t="shared" ca="1" si="3"/>
        <v>1719565.3309688719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1719565.3309688719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7129.8737551627155</v>
      </c>
      <c r="L179" s="444">
        <f t="shared" ca="1" si="3"/>
        <v>1718299.5749942146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1718299.5749942146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7124.5997719349771</v>
      </c>
      <c r="L180" s="444">
        <f t="shared" ca="1" si="3"/>
        <v>1717028.5450363294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1717028.5450363294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7119.3038137771218</v>
      </c>
      <c r="L181" s="444">
        <f t="shared" ca="1" si="3"/>
        <v>1715752.2191202864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1715752.2191202864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7113.9857891269421</v>
      </c>
      <c r="L182" s="444">
        <f t="shared" ca="1" si="3"/>
        <v>1714470.5751795932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1714470.5751795932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7108.6456060407218</v>
      </c>
      <c r="L183" s="444">
        <f t="shared" ca="1" si="3"/>
        <v>1713183.5910558137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1713183.5910558137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7103.28317219164</v>
      </c>
      <c r="L184" s="444">
        <f t="shared" ca="1" si="3"/>
        <v>1711891.2444981851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1711891.2444981851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7097.8983948681871</v>
      </c>
      <c r="L185" s="444">
        <f t="shared" ca="1" si="3"/>
        <v>1710593.5131632332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1710593.5131632332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7092.4911809725536</v>
      </c>
      <c r="L186" s="444">
        <f t="shared" ca="1" si="3"/>
        <v>1709290.3746143857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1709290.3746143857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7087.0614370190224</v>
      </c>
      <c r="L187" s="444">
        <f t="shared" ca="1" si="3"/>
        <v>1707981.8063215844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1707981.8063215844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7081.6090691323498</v>
      </c>
      <c r="L188" s="444">
        <f t="shared" ca="1" si="3"/>
        <v>1706667.7856608965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1706667.7856608965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7076.1339830461511</v>
      </c>
      <c r="L189" s="444">
        <f t="shared" ca="1" si="3"/>
        <v>1705348.2899141223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1705348.2899141223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7070.6360841012602</v>
      </c>
      <c r="L190" s="444">
        <f t="shared" ca="1" si="3"/>
        <v>1704023.2962684033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1704023.2962684033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7065.1152772440955</v>
      </c>
      <c r="L191" s="444">
        <f t="shared" ca="1" si="3"/>
        <v>1702692.7818158271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1702692.7818158271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7059.57146702503</v>
      </c>
      <c r="L192" s="444">
        <f t="shared" ca="1" si="3"/>
        <v>1701356.7235530319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1701356.7235530319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7054.0045575967151</v>
      </c>
      <c r="L193" s="444">
        <f t="shared" ca="1" si="3"/>
        <v>1700015.0983808085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1700015.0983808085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7048.4144527124499</v>
      </c>
      <c r="L194" s="444">
        <f t="shared" ca="1" si="3"/>
        <v>1698667.8831037008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1698667.8831037008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7042.8010557245025</v>
      </c>
      <c r="L195" s="444">
        <f t="shared" ca="1" si="3"/>
        <v>1697315.0544296051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1697315.0544296051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7037.1642695824376</v>
      </c>
      <c r="L196" s="444">
        <f t="shared" ca="1" si="3"/>
        <v>1695956.5889693673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1695956.5889693673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7031.5039968314459</v>
      </c>
      <c r="L197" s="444">
        <f t="shared" ca="1" si="3"/>
        <v>1694592.4632363785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1694592.4632363785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7025.8201396106606</v>
      </c>
      <c r="L198" s="444">
        <f t="shared" ca="1" si="3"/>
        <v>1693222.653646169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1693222.653646169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7020.1125996514529</v>
      </c>
      <c r="L199" s="444">
        <f t="shared" ca="1" si="3"/>
        <v>1691847.1365160004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1691847.1365160004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7014.3812782757514</v>
      </c>
      <c r="L200" s="444">
        <f t="shared" ca="1" si="3"/>
        <v>1690465.8880644559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1690465.8880644559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7008.6260763943164</v>
      </c>
      <c r="L201" s="444">
        <f t="shared" ca="1" si="3"/>
        <v>1689078.88441103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1689078.88441103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7002.8468945050417</v>
      </c>
      <c r="L202" s="444">
        <f t="shared" ca="1" si="3"/>
        <v>1687686.1015757148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1687686.1015757148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6997.0436326912277</v>
      </c>
      <c r="L203" s="444">
        <f t="shared" ca="1" si="3"/>
        <v>1686287.5154785858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1686287.5154785858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6991.2161906198571</v>
      </c>
      <c r="L204" s="444">
        <f t="shared" ca="1" si="3"/>
        <v>1684883.1019393855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1684883.1019393855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6985.3644675398546</v>
      </c>
      <c r="L205" s="444">
        <f t="shared" ca="1" si="3"/>
        <v>1683472.8366771052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1683472.8366771052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6979.4883622803536</v>
      </c>
      <c r="L206" s="444">
        <f t="shared" ca="1" si="3"/>
        <v>1682056.6953095654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1682056.6953095654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6973.5877732489371</v>
      </c>
      <c r="L207" s="444">
        <f t="shared" ca="1" si="3"/>
        <v>1680634.6533529942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1680634.6533529942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6967.6625984298917</v>
      </c>
      <c r="L208" s="444">
        <f t="shared" ca="1" si="3"/>
        <v>1679206.686221604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1679206.686221604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6961.7127353824335</v>
      </c>
      <c r="L209" s="444">
        <f t="shared" ca="1" si="3"/>
        <v>1677772.7692271662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1677772.7692271662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6955.738081238942</v>
      </c>
      <c r="L210" s="444">
        <f t="shared" ca="1" si="3"/>
        <v>1676332.8775785849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1676332.8775785849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6949.7385327031861</v>
      </c>
      <c r="L211" s="444">
        <f t="shared" ca="1" si="3"/>
        <v>1674886.9863814679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1674886.9863814679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6943.7139860485322</v>
      </c>
      <c r="L212" s="444">
        <f t="shared" ca="1" si="3"/>
        <v>1673435.0706376962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1673435.0706376962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6937.6643371161499</v>
      </c>
      <c r="L213" s="444">
        <f t="shared" ca="1" si="3"/>
        <v>1671977.1052449921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1671977.1052449921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6931.5894813132163</v>
      </c>
      <c r="L214" s="444">
        <f t="shared" ca="1" si="3"/>
        <v>1670513.0649964851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1670513.0649964851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6925.489313611105</v>
      </c>
      <c r="L215" s="444">
        <f t="shared" ca="1" si="3"/>
        <v>1669042.924580276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1669042.924580276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6919.3637285435661</v>
      </c>
      <c r="L216" s="444">
        <f t="shared" ca="1" si="3"/>
        <v>1667566.6585789993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1667566.6585789993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6913.212620204913</v>
      </c>
      <c r="L217" s="444">
        <f t="shared" ca="1" si="3"/>
        <v>1666084.2414693842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1666084.2414693842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6907.035882248183</v>
      </c>
      <c r="L218" s="444">
        <f t="shared" ca="1" si="3"/>
        <v>1664595.6476218121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1664595.6476218121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6900.8334078832995</v>
      </c>
      <c r="L219" s="444">
        <f t="shared" ca="1" si="3"/>
        <v>1663100.8512998752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1663100.8512998752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6894.6050898752292</v>
      </c>
      <c r="L220" s="444">
        <f t="shared" ca="1" si="3"/>
        <v>1661599.8266599302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1661599.8266599302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6888.3508205421249</v>
      </c>
      <c r="L221" s="444">
        <f t="shared" ca="1" si="3"/>
        <v>1660092.5477506521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1660092.5477506521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6882.0704917534658</v>
      </c>
      <c r="L222" s="444">
        <f t="shared" ca="1" si="3"/>
        <v>1658578.9885125854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1658578.9885125854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6875.7639949281884</v>
      </c>
      <c r="L223" s="444">
        <f t="shared" ca="1" si="3"/>
        <v>1657059.1227776934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1657059.1227776934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6869.4312210328053</v>
      </c>
      <c r="L224" s="444">
        <f t="shared" ca="1" si="3"/>
        <v>1655532.924268906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1655532.924268906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6863.0720605795241</v>
      </c>
      <c r="L225" s="444">
        <f t="shared" ca="1" si="3"/>
        <v>1654000.3665996653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1654000.3665996653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6856.6864036243542</v>
      </c>
      <c r="L226" s="444">
        <f t="shared" ca="1" si="3"/>
        <v>1652461.4232734693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1652461.4232734693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6850.2741397652053</v>
      </c>
      <c r="L227" s="444">
        <f t="shared" ca="1" si="3"/>
        <v>1650916.0676834143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1650916.0676834143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6843.8351581399756</v>
      </c>
      <c r="L228" s="444">
        <f t="shared" ca="1" si="3"/>
        <v>1649364.2731117341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1649364.2731117341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6837.3693474246411</v>
      </c>
      <c r="L229" s="444">
        <f t="shared" ca="1" si="3"/>
        <v>1647806.0127293386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1647806.0127293386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6830.8765958313261</v>
      </c>
      <c r="L230" s="444">
        <f t="shared" ca="1" si="3"/>
        <v>1646241.2595953497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1646241.2595953497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6824.3567911063737</v>
      </c>
      <c r="L231" s="444">
        <f t="shared" ca="1" si="3"/>
        <v>1644669.9866566358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1644669.9866566358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6817.8098205283995</v>
      </c>
      <c r="L232" s="444">
        <f t="shared" ca="1" si="3"/>
        <v>1643092.166747344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1643092.166747344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6811.2355709063477</v>
      </c>
      <c r="L233" s="444">
        <f t="shared" ca="1" si="3"/>
        <v>1641507.7725884302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1641507.7725884302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6804.6339285775421</v>
      </c>
      <c r="L234" s="444">
        <f t="shared" ca="1" si="3"/>
        <v>1639916.7767871877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1639916.7767871877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6798.0047794056982</v>
      </c>
      <c r="L235" s="444">
        <f t="shared" ca="1" si="3"/>
        <v>1638319.1518367731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1638319.1518367731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6791.3480087789703</v>
      </c>
      <c r="L236" s="444">
        <f t="shared" ca="1" si="3"/>
        <v>1636714.8701157318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1636714.8701157318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6784.6635016079654</v>
      </c>
      <c r="L237" s="444">
        <f t="shared" ca="1" si="3"/>
        <v>1635103.9038875196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1635103.9038875196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6777.9511423237473</v>
      </c>
      <c r="L238" s="444">
        <f t="shared" ca="1" si="3"/>
        <v>1633486.2253000231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1633486.2253000231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6771.2108148758452</v>
      </c>
      <c r="L239" s="444">
        <f t="shared" ca="1" si="3"/>
        <v>1631861.8063850787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1631861.8063850787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6764.4424027302439</v>
      </c>
      <c r="L240" s="444">
        <f t="shared" ca="1" si="3"/>
        <v>1630230.6190579887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1630230.6190579887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6757.6457888673685</v>
      </c>
      <c r="L241" s="444">
        <f t="shared" ca="1" si="3"/>
        <v>1628592.6351170358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1628592.6351170358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6750.8208557800654</v>
      </c>
      <c r="L242" s="444">
        <f t="shared" ca="1" si="3"/>
        <v>1626947.8262429957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1626947.8262429957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6743.967485471564</v>
      </c>
      <c r="L243" s="444">
        <f t="shared" ca="1" si="3"/>
        <v>1625296.1639986471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1625296.1639986471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6737.0855594534451</v>
      </c>
      <c r="L244" s="444">
        <f t="shared" ca="1" si="3"/>
        <v>1623637.6198282803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1623637.6198282803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6730.1749587435834</v>
      </c>
      <c r="L245" s="444">
        <f t="shared" ca="1" si="3"/>
        <v>1621972.1650572037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1621972.1650572037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6723.2355638640984</v>
      </c>
      <c r="L246" s="444">
        <f t="shared" ca="1" si="3"/>
        <v>1620299.7708912476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1620299.7708912476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6716.2672548392802</v>
      </c>
      <c r="L247" s="444">
        <f t="shared" ca="1" si="3"/>
        <v>1618620.4084162666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1618620.4084162666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6709.2699111935262</v>
      </c>
      <c r="L248" s="444">
        <f t="shared" ca="1" si="3"/>
        <v>1616934.0485976399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1616934.0485976399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6702.2434119492491</v>
      </c>
      <c r="L249" s="444">
        <f t="shared" ca="1" si="3"/>
        <v>1615240.6622797688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1615240.6622797688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6695.1876356247858</v>
      </c>
      <c r="L250" s="444">
        <f t="shared" ca="1" si="3"/>
        <v>1613540.2201855734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1613540.2201855734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6688.102460232305</v>
      </c>
      <c r="L251" s="444">
        <f t="shared" ca="1" si="3"/>
        <v>1611832.6929159856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1611832.6929159856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6680.9877632756888</v>
      </c>
      <c r="L252" s="444">
        <f t="shared" ca="1" si="3"/>
        <v>1610118.050949441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1610118.050949441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6673.84342174842</v>
      </c>
      <c r="L253" s="444">
        <f t="shared" ca="1" si="3"/>
        <v>1608396.2646413692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1608396.2646413692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6666.6693121314538</v>
      </c>
      <c r="L254" s="444">
        <f t="shared" ca="1" si="3"/>
        <v>1606667.3042236804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1606667.3042236804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6659.4653103910841</v>
      </c>
      <c r="L255" s="444">
        <f t="shared" ca="1" si="3"/>
        <v>1604931.1398042513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1604931.1398042513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6652.2312919767965</v>
      </c>
      <c r="L256" s="444">
        <f t="shared" ca="1" si="3"/>
        <v>1603187.7413664078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1603187.7413664078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6644.9671318191149</v>
      </c>
      <c r="L257" s="444">
        <f t="shared" ca="1" si="3"/>
        <v>1601437.0787684068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1601437.0787684068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6637.6727043274441</v>
      </c>
      <c r="L258" s="444">
        <f t="shared" ca="1" si="3"/>
        <v>1599679.121742914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1599679.121742914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6630.3478833878908</v>
      </c>
      <c r="L259" s="444">
        <f t="shared" ca="1" si="3"/>
        <v>1597913.8398964817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1597913.8398964817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6622.9925423610894</v>
      </c>
      <c r="L260" s="444">
        <f t="shared" ca="1" si="3"/>
        <v>1596141.2027090227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1596141.2027090227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6615.60655408001</v>
      </c>
      <c r="L261" s="444">
        <f t="shared" ca="1" si="3"/>
        <v>1594361.1795332825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1594361.1795332825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6608.1897908477595</v>
      </c>
      <c r="L262" s="444">
        <f t="shared" ca="1" si="3"/>
        <v>1592573.7395943101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1592573.7395943101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6600.7421244353745</v>
      </c>
      <c r="L263" s="444">
        <f t="shared" ref="L263:L517" ca="1" si="28">I263-J263+K263</f>
        <v>1590778.8519889251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1590778.8519889251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6593.263426079604</v>
      </c>
      <c r="L264" s="444">
        <f t="shared" ca="1" si="28"/>
        <v>1588976.4856851846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1588976.4856851846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6585.7535664806846</v>
      </c>
      <c r="L265" s="444">
        <f t="shared" ca="1" si="28"/>
        <v>1587166.6095218451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1587166.6095218451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6578.2124158001034</v>
      </c>
      <c r="L266" s="444">
        <f t="shared" ca="1" si="28"/>
        <v>1585349.1922078251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1585349.1922078251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6570.639843658354</v>
      </c>
      <c r="L267" s="444">
        <f t="shared" ca="1" si="28"/>
        <v>1583524.2023216633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1583524.2023216633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6563.0357191326793</v>
      </c>
      <c r="L268" s="444">
        <f t="shared" ca="1" si="28"/>
        <v>1581691.6083109758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1581691.6083109758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6555.3999107548152</v>
      </c>
      <c r="L269" s="444">
        <f t="shared" ca="1" si="28"/>
        <v>1579851.3784919104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1579851.3784919104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6547.732286508709</v>
      </c>
      <c r="L270" s="444">
        <f t="shared" ca="1" si="28"/>
        <v>1578003.4810485989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1578003.4810485989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6540.0327138282446</v>
      </c>
      <c r="L271" s="444">
        <f t="shared" ca="1" si="28"/>
        <v>1576147.8840326068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1576147.8840326068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6532.3010595949445</v>
      </c>
      <c r="L272" s="444">
        <f t="shared" ca="1" si="28"/>
        <v>1574284.5553623815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1574284.5553623815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6524.5371901356721</v>
      </c>
      <c r="L273" s="444">
        <f t="shared" ca="1" si="28"/>
        <v>1572413.4628226969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1572413.4628226969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6516.7409712203198</v>
      </c>
      <c r="L274" s="444">
        <f t="shared" ca="1" si="28"/>
        <v>1570534.5740640971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1570534.5740640971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6508.9122680594874</v>
      </c>
      <c r="L275" s="444">
        <f t="shared" ca="1" si="28"/>
        <v>1568647.8566023365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1568647.8566023365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6501.0509453021514</v>
      </c>
      <c r="L276" s="444">
        <f t="shared" ca="1" si="28"/>
        <v>1566753.2778178186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1566753.2778178186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6493.1568670333263</v>
      </c>
      <c r="L277" s="444">
        <f t="shared" ca="1" si="28"/>
        <v>1564850.8049550317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1564850.8049550317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6485.2298967717143</v>
      </c>
      <c r="L278" s="444">
        <f t="shared" ca="1" si="28"/>
        <v>1562940.4051219833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1562940.4051219833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6477.2698974673458</v>
      </c>
      <c r="L279" s="444">
        <f t="shared" ca="1" si="28"/>
        <v>1561022.0452896305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1561022.0452896305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6469.2767314992097</v>
      </c>
      <c r="L280" s="444">
        <f t="shared" ca="1" si="28"/>
        <v>1559095.6922913096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1559095.6922913096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6461.2502606728722</v>
      </c>
      <c r="L281" s="444">
        <f t="shared" ca="1" si="28"/>
        <v>1557161.3128221622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1557161.3128221622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6453.1903462180917</v>
      </c>
      <c r="L282" s="444">
        <f t="shared" ca="1" si="28"/>
        <v>1555218.8734385602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1555218.8734385602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6445.0968487864166</v>
      </c>
      <c r="L283" s="444">
        <f t="shared" ca="1" si="28"/>
        <v>1553268.3405575263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1553268.3405575263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6436.9696284487754</v>
      </c>
      <c r="L284" s="444">
        <f t="shared" ca="1" si="28"/>
        <v>1551309.680456155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1551309.680456155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6428.8085446930618</v>
      </c>
      <c r="L285" s="444">
        <f t="shared" ca="1" si="28"/>
        <v>1549342.8592710278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1549342.8592710278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6420.6134564216982</v>
      </c>
      <c r="L286" s="444">
        <f t="shared" ca="1" si="28"/>
        <v>1547367.8429976294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1547367.8429976294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6412.3842219492053</v>
      </c>
      <c r="L287" s="444">
        <f t="shared" ca="1" si="28"/>
        <v>1545384.5974897584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1545384.5974897584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6404.1206989997427</v>
      </c>
      <c r="L288" s="444">
        <f t="shared" ca="1" si="28"/>
        <v>1543393.0884589381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1543393.0884589381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6395.8227447046575</v>
      </c>
      <c r="L289" s="444">
        <f t="shared" ca="1" si="28"/>
        <v>1541393.2814738224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1541393.2814738224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6387.4902156000089</v>
      </c>
      <c r="L290" s="444">
        <f t="shared" ca="1" si="28"/>
        <v>1539385.1419596022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1539385.1419596022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6379.1229676240919</v>
      </c>
      <c r="L291" s="444">
        <f t="shared" ca="1" si="28"/>
        <v>1537368.6351974062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1537368.6351974062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6370.7208561149419</v>
      </c>
      <c r="L292" s="444">
        <f t="shared" ca="1" si="28"/>
        <v>1535343.726323701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1535343.726323701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6362.2837358078368</v>
      </c>
      <c r="L293" s="444">
        <f t="shared" ca="1" si="28"/>
        <v>1533310.3803296885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1533310.3803296885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6353.8114608327851</v>
      </c>
      <c r="L294" s="444">
        <f t="shared" ca="1" si="28"/>
        <v>1531268.5620607012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1531268.5620607012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6345.3038847120042</v>
      </c>
      <c r="L295" s="444">
        <f t="shared" ca="1" si="28"/>
        <v>1529218.2362155931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1529218.2362155931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6336.7608603573872</v>
      </c>
      <c r="L296" s="444">
        <f t="shared" ca="1" si="28"/>
        <v>1527159.3673461303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1527159.3673461303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6328.1822400679584</v>
      </c>
      <c r="L297" s="444">
        <f t="shared" ca="1" si="28"/>
        <v>1525091.9198563781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1525091.9198563781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6319.5678755273248</v>
      </c>
      <c r="L298" s="444">
        <f t="shared" ca="1" si="28"/>
        <v>1523015.8580020852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1523015.8580020852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6310.9176178011039</v>
      </c>
      <c r="L299" s="444">
        <f t="shared" ca="1" si="28"/>
        <v>1520931.1458900662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1520931.1458900662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6302.2313173343582</v>
      </c>
      <c r="L300" s="444">
        <f t="shared" ca="1" si="28"/>
        <v>1518837.7474775803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1518837.7474775803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6293.5088239490005</v>
      </c>
      <c r="L301" s="444">
        <f t="shared" ca="1" si="28"/>
        <v>1516735.6265717091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1516735.6265717091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6284.7499868412033</v>
      </c>
      <c r="L302" s="444">
        <f t="shared" ca="1" si="28"/>
        <v>1514624.74682873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1514624.74682873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6275.9546545787907</v>
      </c>
      <c r="L303" s="444">
        <f t="shared" ca="1" si="28"/>
        <v>1512505.0717534886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1512505.0717534886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6267.1226750986189</v>
      </c>
      <c r="L304" s="444">
        <f t="shared" ca="1" si="28"/>
        <v>1510376.5646987671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1510376.5646987671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6258.253895703946</v>
      </c>
      <c r="L305" s="444">
        <f t="shared" ca="1" si="28"/>
        <v>1508239.1888646509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1508239.1888646509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6249.3481630617944</v>
      </c>
      <c r="L306" s="444">
        <f t="shared" ca="1" si="28"/>
        <v>1506092.9072978925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1506092.9072978925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6240.4053232003016</v>
      </c>
      <c r="L307" s="444">
        <f t="shared" ca="1" si="28"/>
        <v>1503937.6828912727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1503937.6828912727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6231.4252215060524</v>
      </c>
      <c r="L308" s="444">
        <f t="shared" ca="1" si="28"/>
        <v>1501773.4783829586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1501773.4783829586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6222.4077027214098</v>
      </c>
      <c r="L309" s="444">
        <f t="shared" ca="1" si="28"/>
        <v>1499600.2563558598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1499600.2563558598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6213.3526109418317</v>
      </c>
      <c r="L310" s="444">
        <f t="shared" ca="1" si="28"/>
        <v>1497417.9792369814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1497417.9792369814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6204.259789613172</v>
      </c>
      <c r="L311" s="444">
        <f t="shared" ca="1" si="28"/>
        <v>1495226.6092967743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1495226.6092967743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6195.1290815289749</v>
      </c>
      <c r="L312" s="444">
        <f t="shared" ca="1" si="28"/>
        <v>1493026.1086484829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1493026.1086484829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6185.9603288277613</v>
      </c>
      <c r="L313" s="444">
        <f t="shared" ca="1" si="28"/>
        <v>1490816.4392474906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1490816.4392474906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6176.7533729902934</v>
      </c>
      <c r="L314" s="444">
        <f t="shared" ca="1" si="28"/>
        <v>1488597.5628906607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1488597.5628906607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6167.5080548368351</v>
      </c>
      <c r="L315" s="444">
        <f t="shared" ca="1" si="28"/>
        <v>1486369.4412156774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1486369.4412156774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6158.2242145244054</v>
      </c>
      <c r="L316" s="444">
        <f t="shared" ca="1" si="28"/>
        <v>1484132.0357003817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1484132.0357003817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6148.9016915440061</v>
      </c>
      <c r="L317" s="444">
        <f t="shared" ca="1" si="28"/>
        <v>1481885.3076621057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1481885.3076621057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6139.5403247178565</v>
      </c>
      <c r="L318" s="444">
        <f t="shared" ca="1" si="28"/>
        <v>1479629.2182570032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1479629.2182570032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6130.1399521965959</v>
      </c>
      <c r="L319" s="444">
        <f t="shared" ca="1" si="28"/>
        <v>1477363.7284793796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1477363.7284793796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6120.700411456497</v>
      </c>
      <c r="L320" s="444">
        <f t="shared" ca="1" si="28"/>
        <v>1475088.7991610158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1475088.7991610158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6111.2215392966482</v>
      </c>
      <c r="L321" s="444">
        <f t="shared" ca="1" si="28"/>
        <v>1472804.3909704923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1472804.3909704923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6101.7031718361341</v>
      </c>
      <c r="L322" s="444">
        <f t="shared" ca="1" si="28"/>
        <v>1470510.4644125083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1470510.4644125083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6092.1451445112007</v>
      </c>
      <c r="L323" s="444">
        <f t="shared" ca="1" si="28"/>
        <v>1468206.9798271994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1468206.9798271994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6082.5472920724133</v>
      </c>
      <c r="L324" s="444">
        <f t="shared" ca="1" si="28"/>
        <v>1465893.8973894515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1465893.8973894515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6072.9094485817968</v>
      </c>
      <c r="L325" s="444">
        <f t="shared" ca="1" si="28"/>
        <v>1463571.1771082131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1463571.1771082131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6063.2314474099703</v>
      </c>
      <c r="L326" s="444">
        <f t="shared" ca="1" si="28"/>
        <v>1461238.778825803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1461238.778825803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6053.5131212332617</v>
      </c>
      <c r="L327" s="444">
        <f t="shared" ca="1" si="28"/>
        <v>1458896.6622172161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1458896.6622172161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6043.7543020308167</v>
      </c>
      <c r="L328" s="444">
        <f t="shared" ca="1" si="28"/>
        <v>1456544.7867894268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1456544.7867894268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6033.9548210816938</v>
      </c>
      <c r="L329" s="444">
        <f t="shared" ca="1" si="28"/>
        <v>1454183.1118806882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1454183.1118806882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6024.1145089619504</v>
      </c>
      <c r="L330" s="444">
        <f t="shared" ca="1" si="28"/>
        <v>1451811.5966598301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1451811.5966598301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6014.2331955417076</v>
      </c>
      <c r="L331" s="444">
        <f t="shared" ca="1" si="28"/>
        <v>1449430.2001255515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1449430.2001255515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6004.3107099822137</v>
      </c>
      <c r="L332" s="444">
        <f t="shared" ca="1" si="28"/>
        <v>1447038.8811057135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1447038.8811057135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5994.3468807328891</v>
      </c>
      <c r="L333" s="444">
        <f t="shared" ca="1" si="28"/>
        <v>1444637.5982566262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1444637.5982566262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5984.3415355283578</v>
      </c>
      <c r="L334" s="444">
        <f t="shared" ca="1" si="28"/>
        <v>1442226.3100623344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1442226.3100623344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5974.294501385476</v>
      </c>
      <c r="L335" s="444">
        <f t="shared" ca="1" si="28"/>
        <v>1439804.9748338996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1439804.9748338996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5964.2056046003308</v>
      </c>
      <c r="L336" s="444">
        <f t="shared" ca="1" si="28"/>
        <v>1437373.5507086797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1437373.5507086797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5954.0746707452481</v>
      </c>
      <c r="L337" s="444">
        <f t="shared" ca="1" si="28"/>
        <v>1434931.9956496048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1434931.9956496048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5943.9015246657691</v>
      </c>
      <c r="L338" s="444">
        <f t="shared" ca="1" si="28"/>
        <v>1432480.2674444504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1432480.2674444504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5933.6859904776256</v>
      </c>
      <c r="L339" s="444">
        <f t="shared" ca="1" si="28"/>
        <v>1430018.3237051079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1430018.3237051079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5923.4278915636987</v>
      </c>
      <c r="L340" s="444">
        <f t="shared" ca="1" si="28"/>
        <v>1427546.1218668513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1427546.1218668513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5913.1270505709635</v>
      </c>
      <c r="L341" s="444">
        <f t="shared" ca="1" si="28"/>
        <v>1425063.6191876021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1425063.6191876021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5902.7832894074245</v>
      </c>
      <c r="L342" s="444">
        <f t="shared" ca="1" si="28"/>
        <v>1422570.7727471893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1422570.7727471893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5892.3964292390374</v>
      </c>
      <c r="L343" s="444">
        <f t="shared" ca="1" si="28"/>
        <v>1420067.5394466082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1420067.5394466082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5881.9662904866163</v>
      </c>
      <c r="L344" s="444">
        <f t="shared" ca="1" si="28"/>
        <v>1417553.8760072745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1417553.8760072745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5871.492692822726</v>
      </c>
      <c r="L345" s="444">
        <f t="shared" ca="1" si="28"/>
        <v>1415029.7389702771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1415029.7389702771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5860.975455168571</v>
      </c>
      <c r="L346" s="444">
        <f t="shared" ca="1" si="28"/>
        <v>1412495.0846956256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1412495.0846956256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5850.4143956908556</v>
      </c>
      <c r="L347" s="444">
        <f t="shared" ca="1" si="28"/>
        <v>1409949.8693614963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1409949.8693614963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5839.8093317986504</v>
      </c>
      <c r="L348" s="444">
        <f t="shared" ca="1" si="28"/>
        <v>1407394.0489634748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1407394.0489634748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5829.1600801402274</v>
      </c>
      <c r="L349" s="444">
        <f t="shared" ca="1" si="28"/>
        <v>1404827.5793137948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1404827.5793137948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5818.4664565998946</v>
      </c>
      <c r="L350" s="444">
        <f t="shared" ca="1" si="28"/>
        <v>1402250.4160405747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1402250.4160405747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5807.7282762948107</v>
      </c>
      <c r="L351" s="444">
        <f t="shared" ca="1" si="28"/>
        <v>1399662.5145870494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1399662.5145870494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5796.9453535717885</v>
      </c>
      <c r="L352" s="444">
        <f t="shared" ca="1" si="28"/>
        <v>1397063.830210801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1397063.830210801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5786.1175020040864</v>
      </c>
      <c r="L353" s="444">
        <f t="shared" ca="1" si="28"/>
        <v>1394454.3179829849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1394454.3179829849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5775.2445343881864</v>
      </c>
      <c r="L354" s="444">
        <f t="shared" ca="1" si="28"/>
        <v>1391833.9327875529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1391833.9327875529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5764.3262627405529</v>
      </c>
      <c r="L355" s="444">
        <f t="shared" ca="1" si="28"/>
        <v>1389202.6293204734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1389202.6293204734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5753.3624982943884</v>
      </c>
      <c r="L356" s="444">
        <f t="shared" ca="1" si="28"/>
        <v>1386560.3620889476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1386560.3620889476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5742.3530514963641</v>
      </c>
      <c r="L357" s="444">
        <f t="shared" ca="1" si="28"/>
        <v>1383907.0854106238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1383907.0854106238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5731.2977320033488</v>
      </c>
      <c r="L358" s="444">
        <f t="shared" ca="1" si="28"/>
        <v>1381242.7534128069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1381242.7534128069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5720.196348679111</v>
      </c>
      <c r="L359" s="444">
        <f t="shared" ca="1" si="28"/>
        <v>1378567.3200316657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1378567.3200316657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5709.048709591023</v>
      </c>
      <c r="L360" s="444">
        <f t="shared" ca="1" si="28"/>
        <v>1375880.7390114365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1375880.7390114365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5697.8546220067346</v>
      </c>
      <c r="L361" s="444">
        <f t="shared" ca="1" si="28"/>
        <v>1373182.9639036229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1373182.9639036229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5686.6138923908447</v>
      </c>
      <c r="L362" s="444">
        <f t="shared" ca="1" si="28"/>
        <v>1370473.9480661936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1370473.9480661936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5675.3263264015559</v>
      </c>
      <c r="L363" s="444">
        <f t="shared" ca="1" si="28"/>
        <v>1367753.6446627751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1367753.6446627751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5663.9917288873121</v>
      </c>
      <c r="L364" s="444">
        <f t="shared" ca="1" si="28"/>
        <v>1365022.0066618423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1365022.0066618423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5652.6099038834254</v>
      </c>
      <c r="L365" s="444">
        <f t="shared" ca="1" si="28"/>
        <v>1362278.9868359056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1362278.9868359056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5641.1806546086891</v>
      </c>
      <c r="L366" s="444">
        <f t="shared" ca="1" si="28"/>
        <v>1359524.537760694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1359524.537760694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5629.7037834619741</v>
      </c>
      <c r="L367" s="444">
        <f t="shared" ca="1" si="28"/>
        <v>1356758.6118143359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1356758.6118143359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5618.1790920188159</v>
      </c>
      <c r="L368" s="444">
        <f t="shared" ca="1" si="28"/>
        <v>1353981.1611765346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1353981.1611765346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5606.6063810279766</v>
      </c>
      <c r="L369" s="444">
        <f t="shared" ca="1" si="28"/>
        <v>1351192.1378277424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1351192.1378277424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5594.9854504080095</v>
      </c>
      <c r="L370" s="444">
        <f t="shared" ca="1" si="28"/>
        <v>1348391.4935483302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1348391.4935483302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5583.3160992437915</v>
      </c>
      <c r="L371" s="444">
        <f t="shared" ca="1" si="28"/>
        <v>1345579.1799177537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1345579.1799177537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5571.5981257830563</v>
      </c>
      <c r="L372" s="444">
        <f t="shared" ca="1" si="28"/>
        <v>1342755.1483137165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1342755.1483137165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5559.8313274329012</v>
      </c>
      <c r="L373" s="444">
        <f t="shared" ca="1" si="28"/>
        <v>1339919.3499113293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1339919.3499113293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5548.015500756288</v>
      </c>
      <c r="L374" s="444">
        <f t="shared" ca="1" si="28"/>
        <v>1337071.7356822654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1337071.7356822654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5536.1504414685214</v>
      </c>
      <c r="L375" s="444">
        <f t="shared" ca="1" si="28"/>
        <v>1334212.2563939136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1334212.2563939136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5524.2359444337226</v>
      </c>
      <c r="L376" s="444">
        <f t="shared" ca="1" si="28"/>
        <v>1331340.8626085273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1331340.8626085273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5512.2718036612796</v>
      </c>
      <c r="L377" s="444">
        <f t="shared" ca="1" si="28"/>
        <v>1328457.5046823684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1328457.5046823684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5500.257812302284</v>
      </c>
      <c r="L378" s="444">
        <f t="shared" ca="1" si="28"/>
        <v>1325562.1327648505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1325562.1327648505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5488.1937626459594</v>
      </c>
      <c r="L379" s="444">
        <f t="shared" ca="1" si="28"/>
        <v>1322654.6967976764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1322654.6967976764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5476.0794461160676</v>
      </c>
      <c r="L380" s="444">
        <f t="shared" ca="1" si="28"/>
        <v>1319735.1465139722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1319735.1465139722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5463.9146532673003</v>
      </c>
      <c r="L381" s="444">
        <f t="shared" ca="1" si="28"/>
        <v>1316803.4314374193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1316803.4314374193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5451.6991737816625</v>
      </c>
      <c r="L382" s="444">
        <f t="shared" ca="1" si="28"/>
        <v>1313859.5008813806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1313859.5008813806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5439.4327964648355</v>
      </c>
      <c r="L383" s="444">
        <f t="shared" ca="1" si="28"/>
        <v>1310903.3039480252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1310903.3039480252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5427.1153092425211</v>
      </c>
      <c r="L384" s="444">
        <f t="shared" ca="1" si="28"/>
        <v>1307934.7895274477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1307934.7895274477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5414.7464991567813</v>
      </c>
      <c r="L385" s="444">
        <f t="shared" ca="1" si="28"/>
        <v>1304953.9062967843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1304953.9062967843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5402.3261523623505</v>
      </c>
      <c r="L386" s="444">
        <f t="shared" ca="1" si="28"/>
        <v>1301960.6027193265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1301960.6027193265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5389.8540541229431</v>
      </c>
      <c r="L387" s="444">
        <f t="shared" ca="1" si="28"/>
        <v>1298954.8270436293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1298954.8270436293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5377.329988807538</v>
      </c>
      <c r="L388" s="444">
        <f t="shared" ca="1" si="28"/>
        <v>1295936.5273026165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1295936.5273026165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5364.7537398866516</v>
      </c>
      <c r="L389" s="444">
        <f t="shared" ca="1" si="28"/>
        <v>1292905.651312683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1292905.651312683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5352.1250899285951</v>
      </c>
      <c r="L390" s="444">
        <f t="shared" ca="1" si="28"/>
        <v>1289862.1466727913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1289862.1466727913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5339.4438205957131</v>
      </c>
      <c r="L391" s="444">
        <f t="shared" ca="1" si="28"/>
        <v>1286805.9607635669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1286805.9607635669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5326.7097126406115</v>
      </c>
      <c r="L392" s="444">
        <f t="shared" ca="1" si="28"/>
        <v>1283737.0407463873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1283737.0407463873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5313.9225459023628</v>
      </c>
      <c r="L393" s="444">
        <f t="shared" ca="1" si="28"/>
        <v>1280655.3335624696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1280655.3335624696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5301.0820993027055</v>
      </c>
      <c r="L394" s="444">
        <f t="shared" ca="1" si="28"/>
        <v>1277560.7859319521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1277560.7859319521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5288.1881508422157</v>
      </c>
      <c r="L395" s="444">
        <f t="shared" ca="1" si="28"/>
        <v>1274453.3443529741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1274453.3443529741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5275.2404775964742</v>
      </c>
      <c r="L396" s="444">
        <f t="shared" ca="1" si="28"/>
        <v>1271332.9551007503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1271332.9551007503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5262.2388557122085</v>
      </c>
      <c r="L397" s="444">
        <f t="shared" ca="1" si="28"/>
        <v>1268199.5642266423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1268199.5642266423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5249.1830604034249</v>
      </c>
      <c r="L398" s="444">
        <f t="shared" ca="1" si="28"/>
        <v>1265053.1175572255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1265053.1175572255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5236.0728659475226</v>
      </c>
      <c r="L399" s="444">
        <f t="shared" ca="1" si="28"/>
        <v>1261893.5606933529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1261893.5606933529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5222.9080456813863</v>
      </c>
      <c r="L400" s="444">
        <f t="shared" ca="1" si="28"/>
        <v>1258720.8390092142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1258720.8390092142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5209.6883719974749</v>
      </c>
      <c r="L401" s="444">
        <f t="shared" ca="1" si="28"/>
        <v>1255534.8976513916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1255534.8976513916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5196.4136163398807</v>
      </c>
      <c r="L402" s="444">
        <f t="shared" ca="1" si="28"/>
        <v>1252335.6815379113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1252335.6815379113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5183.0835492003798</v>
      </c>
      <c r="L403" s="444">
        <f t="shared" ca="1" si="28"/>
        <v>1249123.1353572914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1249123.1353572914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5169.6979401144636</v>
      </c>
      <c r="L404" s="444">
        <f t="shared" ca="1" si="28"/>
        <v>1245897.2035675857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1245897.2035675857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5156.2565576573561</v>
      </c>
      <c r="L405" s="444">
        <f t="shared" ca="1" si="28"/>
        <v>1242657.8303954229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1242657.8303954229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5142.7591694400107</v>
      </c>
      <c r="L406" s="444">
        <f t="shared" ca="1" si="28"/>
        <v>1239404.9598350427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1239404.9598350427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5129.2055421050936</v>
      </c>
      <c r="L407" s="444">
        <f t="shared" ca="1" si="28"/>
        <v>1236138.5356473275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1236138.5356473275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5115.5954413229474</v>
      </c>
      <c r="L408" s="444">
        <f t="shared" ca="1" si="28"/>
        <v>1232858.5013588304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1232858.5013588304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5101.9286317875421</v>
      </c>
      <c r="L409" s="444">
        <f t="shared" ca="1" si="28"/>
        <v>1229564.8002607978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1229564.8002607978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5088.2048772124072</v>
      </c>
      <c r="L410" s="444">
        <f t="shared" ca="1" si="28"/>
        <v>1226257.3754081901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1226257.3754081901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5074.423940326541</v>
      </c>
      <c r="L411" s="444">
        <f t="shared" ca="1" si="28"/>
        <v>1222936.1696186964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1222936.1696186964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5060.5855828703179</v>
      </c>
      <c r="L412" s="444">
        <f t="shared" ca="1" si="28"/>
        <v>1219601.1254717465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1219601.1254717465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5046.6895655913595</v>
      </c>
      <c r="L413" s="444">
        <f t="shared" ca="1" si="28"/>
        <v>1216252.1853075176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1216252.1853075176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5032.7356482404057</v>
      </c>
      <c r="L414" s="444">
        <f t="shared" ca="1" si="28"/>
        <v>1212889.2912259379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1212889.2912259379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5018.7235895671574</v>
      </c>
      <c r="L415" s="444">
        <f t="shared" ca="1" si="28"/>
        <v>1209512.3850856849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1209512.3850856849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5004.6531473161031</v>
      </c>
      <c r="L416" s="444">
        <f t="shared" ca="1" si="28"/>
        <v>1206121.4085031808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1206121.4085031808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4990.5240782223364</v>
      </c>
      <c r="L417" s="444">
        <f t="shared" ca="1" si="28"/>
        <v>1202716.3028515829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1202716.3028515829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4976.3361380073447</v>
      </c>
      <c r="L418" s="444">
        <f t="shared" ca="1" si="28"/>
        <v>1199297.0092597699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1199297.0092597699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4962.0890813747901</v>
      </c>
      <c r="L419" s="444">
        <f t="shared" ca="1" si="28"/>
        <v>1195863.4686113244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1195863.4686113244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4947.7826620062679</v>
      </c>
      <c r="L420" s="444">
        <f t="shared" ca="1" si="28"/>
        <v>1192415.6215435106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1192415.6215435106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4933.4166325570432</v>
      </c>
      <c r="L421" s="444">
        <f t="shared" ca="1" si="28"/>
        <v>1188953.4084462475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1188953.4084462475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4918.99074465178</v>
      </c>
      <c r="L422" s="444">
        <f t="shared" ca="1" si="28"/>
        <v>1185476.769461079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1185476.769461079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4904.5047488802447</v>
      </c>
      <c r="L423" s="444">
        <f t="shared" ca="1" si="28"/>
        <v>1181985.644480139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1181985.644480139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4889.958394792995</v>
      </c>
      <c r="L424" s="444">
        <f t="shared" ca="1" si="28"/>
        <v>1178479.9731451119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1178479.9731451119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4875.3514308970489</v>
      </c>
      <c r="L425" s="444">
        <f t="shared" ca="1" si="28"/>
        <v>1174959.6948461889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1174959.6948461889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4860.6836046515364</v>
      </c>
      <c r="L426" s="444">
        <f t="shared" ca="1" si="28"/>
        <v>1171424.7487210203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1171424.7487210203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4845.954662463334</v>
      </c>
      <c r="L427" s="444">
        <f t="shared" ca="1" si="28"/>
        <v>1167875.0736536635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1167875.0736536635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4831.16434968268</v>
      </c>
      <c r="L428" s="444">
        <f t="shared" ca="1" si="28"/>
        <v>1164310.608273526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1164310.608273526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4816.3124105987736</v>
      </c>
      <c r="L429" s="444">
        <f t="shared" ca="1" si="28"/>
        <v>1160731.2909543046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1160731.2909543046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4801.3985884353515</v>
      </c>
      <c r="L430" s="444">
        <f t="shared" ca="1" si="28"/>
        <v>1157137.0598129197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1157137.0598129197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4786.4226253462475</v>
      </c>
      <c r="L431" s="444">
        <f t="shared" ca="1" si="28"/>
        <v>1153527.8527084459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1153527.8527084459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4771.3842624109402</v>
      </c>
      <c r="L432" s="444">
        <f t="shared" ca="1" si="28"/>
        <v>1149903.6072410366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1149903.6072410366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4756.2832396300682</v>
      </c>
      <c r="L433" s="444">
        <f t="shared" ca="1" si="28"/>
        <v>1146264.2607508465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1146264.2607508465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4741.1192959209429</v>
      </c>
      <c r="L434" s="444">
        <f t="shared" ca="1" si="28"/>
        <v>1142609.7503169472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1142609.7503169472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4725.892169113029</v>
      </c>
      <c r="L435" s="444">
        <f t="shared" ca="1" si="28"/>
        <v>1138940.0127562401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1138940.0127562401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4710.6015959434162</v>
      </c>
      <c r="L436" s="444">
        <f t="shared" ca="1" si="28"/>
        <v>1135254.9846223632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1135254.9846223632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4695.2473120522627</v>
      </c>
      <c r="L437" s="444">
        <f t="shared" ca="1" si="28"/>
        <v>1131554.6022045952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1131554.6022045952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4679.8290519782295</v>
      </c>
      <c r="L438" s="444">
        <f t="shared" ca="1" si="28"/>
        <v>1127838.8015267532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1127838.8015267532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4664.3465491538873</v>
      </c>
      <c r="L439" s="444">
        <f t="shared" ca="1" si="28"/>
        <v>1124107.5183460868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1124107.5183460868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4648.7995359011111</v>
      </c>
      <c r="L440" s="444">
        <f t="shared" ca="1" si="28"/>
        <v>1120360.6881521677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1120360.6881521677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4633.1877434264479</v>
      </c>
      <c r="L441" s="444">
        <f t="shared" ca="1" si="28"/>
        <v>1116598.2461657741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1116598.2461657741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4617.5109018164749</v>
      </c>
      <c r="L442" s="444">
        <f t="shared" ca="1" si="28"/>
        <v>1112820.1273377703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1112820.1273377703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4601.7687400331251</v>
      </c>
      <c r="L443" s="444">
        <f t="shared" ca="1" si="28"/>
        <v>1109026.2663479832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1109026.2663479832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4585.9609859090124</v>
      </c>
      <c r="L444" s="444">
        <f t="shared" ca="1" si="28"/>
        <v>1105216.597604072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1105216.597604072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4570.0873661427158</v>
      </c>
      <c r="L445" s="444">
        <f t="shared" ca="1" si="28"/>
        <v>1101391.0552403945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1101391.0552403945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4554.1476062940601</v>
      </c>
      <c r="L446" s="444">
        <f t="shared" ca="1" si="28"/>
        <v>1097549.5731168685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1097549.5731168685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4538.1414307793675</v>
      </c>
      <c r="L447" s="444">
        <f t="shared" ca="1" si="28"/>
        <v>1093692.0848178277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1093692.0848178277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4522.0685628666979</v>
      </c>
      <c r="L448" s="444">
        <f t="shared" ca="1" si="28"/>
        <v>1089818.5236508742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1089818.5236508742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4505.9287246710583</v>
      </c>
      <c r="L449" s="444">
        <f t="shared" ca="1" si="28"/>
        <v>1085928.822645725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1085928.822645725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4489.7216371496033</v>
      </c>
      <c r="L450" s="444">
        <f t="shared" ca="1" si="28"/>
        <v>1082022.9145530544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1082022.9145530544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4473.447020096809</v>
      </c>
      <c r="L451" s="444">
        <f t="shared" ca="1" si="28"/>
        <v>1078100.7318433309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1078100.7318433309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4457.104592139628</v>
      </c>
      <c r="L452" s="444">
        <f t="shared" ca="1" si="28"/>
        <v>1074162.2067056503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1074162.2067056503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4440.6940707326257</v>
      </c>
      <c r="L453" s="444">
        <f t="shared" ca="1" si="28"/>
        <v>1070207.2710465628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1070207.2710465628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4424.2151721530945</v>
      </c>
      <c r="L454" s="444">
        <f t="shared" ca="1" si="28"/>
        <v>1066235.8564888958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1066235.8564888958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4407.6676114961483</v>
      </c>
      <c r="L455" s="444">
        <f t="shared" ca="1" si="28"/>
        <v>1062247.8943705717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1062247.8943705717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4391.0511026697977</v>
      </c>
      <c r="L456" s="444">
        <f t="shared" ca="1" si="28"/>
        <v>1058243.3157434214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1058243.3157434214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4374.365358390005</v>
      </c>
      <c r="L457" s="444">
        <f t="shared" ca="1" si="28"/>
        <v>1054222.0513719912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1054222.0513719912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4357.6100901757127</v>
      </c>
      <c r="L458" s="444">
        <f t="shared" ca="1" si="28"/>
        <v>1050184.0317323466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1050184.0317323466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4340.7850083438598</v>
      </c>
      <c r="L459" s="444">
        <f t="shared" ca="1" si="28"/>
        <v>1046129.1870108703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1046129.1870108703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4323.8898220043757</v>
      </c>
      <c r="L460" s="444">
        <f t="shared" ca="1" si="28"/>
        <v>1042057.4471030545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1042057.4471030545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4306.9242390551426</v>
      </c>
      <c r="L461" s="444">
        <f t="shared" ca="1" si="28"/>
        <v>1037968.7416122895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1037968.7416122895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4289.8879661769552</v>
      </c>
      <c r="L462" s="444">
        <f t="shared" ca="1" si="28"/>
        <v>1033862.9998486462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1033862.9998486462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4272.7807088284417</v>
      </c>
      <c r="L463" s="444">
        <f t="shared" ca="1" si="28"/>
        <v>1029740.1508276545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1029740.1508276545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4255.6021712409756</v>
      </c>
      <c r="L464" s="444">
        <f t="shared" ca="1" si="28"/>
        <v>1025600.1232690753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1025600.1232690753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4238.3520564135624</v>
      </c>
      <c r="L465" s="444">
        <f t="shared" ca="1" si="28"/>
        <v>1021442.8455956687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1021442.8455956687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4221.0300661077017</v>
      </c>
      <c r="L466" s="444">
        <f t="shared" ca="1" si="28"/>
        <v>1017268.2459319562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1017268.2459319562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4203.6359008422342</v>
      </c>
      <c r="L467" s="444">
        <f t="shared" ca="1" si="28"/>
        <v>1013076.2521029783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1013076.2521029783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4186.1692598881591</v>
      </c>
      <c r="L468" s="444">
        <f t="shared" ca="1" si="28"/>
        <v>1008866.7916330462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1008866.7916330462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4168.6298412634414</v>
      </c>
      <c r="L469" s="444">
        <f t="shared" ca="1" si="28"/>
        <v>1004639.7917444895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1004639.7917444895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4151.0173417277883</v>
      </c>
      <c r="L470" s="444">
        <f t="shared" ca="1" si="28"/>
        <v>1000395.179356397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1000395.179356397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4133.3314567774041</v>
      </c>
      <c r="L471" s="444">
        <f t="shared" ca="1" si="28"/>
        <v>996132.88108335424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996132.88108335424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4115.5718806397254</v>
      </c>
      <c r="L472" s="444">
        <f t="shared" ca="1" si="28"/>
        <v>991852.82323417382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991852.82323417382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4097.7383062681401</v>
      </c>
      <c r="L473" s="444">
        <f t="shared" ca="1" si="28"/>
        <v>987554.93181062175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987554.93181062175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4079.8304253366728</v>
      </c>
      <c r="L474" s="444">
        <f t="shared" ca="1" si="28"/>
        <v>983239.1325061383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983239.1325061383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4061.8479282346584</v>
      </c>
      <c r="L475" s="444">
        <f t="shared" ca="1" si="28"/>
        <v>978905.35070455272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978905.35070455272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4043.7905040613855</v>
      </c>
      <c r="L476" s="444">
        <f t="shared" ca="1" si="28"/>
        <v>974553.51147879392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974553.51147879392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4025.6578406207241</v>
      </c>
      <c r="L477" s="444">
        <f t="shared" ca="1" si="28"/>
        <v>970183.53958959447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970183.53958959447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4007.4496244157262</v>
      </c>
      <c r="L478" s="444">
        <f t="shared" ca="1" si="28"/>
        <v>965795.35948419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965795.35948419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3989.1655406432074</v>
      </c>
      <c r="L479" s="444">
        <f t="shared" ca="1" si="28"/>
        <v>961388.89529501298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961388.89529501298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3970.8052731883035</v>
      </c>
      <c r="L480" s="444">
        <f t="shared" ca="1" si="28"/>
        <v>956964.07083838107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956964.07083838107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3952.3685046190035</v>
      </c>
      <c r="L481" s="444">
        <f t="shared" ca="1" si="28"/>
        <v>952520.80961317988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952520.80961317988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3933.8549161806654</v>
      </c>
      <c r="L482" s="444">
        <f t="shared" ca="1" si="28"/>
        <v>948059.03479954042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948059.03479954042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3915.2641877905003</v>
      </c>
      <c r="L483" s="444">
        <f t="shared" ca="1" si="28"/>
        <v>943578.66925751069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943578.66925751069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3896.5959980320436</v>
      </c>
      <c r="L484" s="444">
        <f t="shared" ca="1" si="28"/>
        <v>939079.63552572252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939079.63552572252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3877.8500241495926</v>
      </c>
      <c r="L485" s="444">
        <f t="shared" ca="1" si="28"/>
        <v>934561.85582005198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934561.85582005198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3859.0259420426319</v>
      </c>
      <c r="L486" s="444">
        <f t="shared" ca="1" si="28"/>
        <v>930025.25203227438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930025.25203227438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3840.1234262602252</v>
      </c>
      <c r="L487" s="444">
        <f t="shared" ca="1" si="28"/>
        <v>925469.74572871439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925469.74572871439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3821.1421499953926</v>
      </c>
      <c r="L488" s="444">
        <f t="shared" ca="1" si="28"/>
        <v>920895.25814888964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920895.25814888964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3802.081785079456</v>
      </c>
      <c r="L489" s="444">
        <f t="shared" ca="1" si="28"/>
        <v>916301.7102041489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916301.7102041489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3782.9420019763693</v>
      </c>
      <c r="L490" s="444">
        <f t="shared" ca="1" si="28"/>
        <v>911689.02247630514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911689.02247630514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3763.7224697770203</v>
      </c>
      <c r="L491" s="444">
        <f t="shared" ca="1" si="28"/>
        <v>907057.11521626194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907057.11521626194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3744.4228561935074</v>
      </c>
      <c r="L492" s="444">
        <f t="shared" ca="1" si="28"/>
        <v>902405.90834263526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902405.90834263526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3725.0428275533959</v>
      </c>
      <c r="L493" s="444">
        <f t="shared" ca="1" si="28"/>
        <v>897735.32144036843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897735.32144036843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3705.5820487939509</v>
      </c>
      <c r="L494" s="444">
        <f t="shared" ca="1" si="28"/>
        <v>893045.27375934215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893045.27375934215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3686.0401834563413</v>
      </c>
      <c r="L495" s="444">
        <f t="shared" ca="1" si="28"/>
        <v>888335.68421297835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888335.68421297835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3666.4168936798255</v>
      </c>
      <c r="L496" s="444">
        <f t="shared" ca="1" si="28"/>
        <v>883606.47137683805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883606.47137683805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3646.7118401959074</v>
      </c>
      <c r="L497" s="444">
        <f t="shared" ca="1" si="28"/>
        <v>878857.55348721379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878857.55348721379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3626.924682322473</v>
      </c>
      <c r="L498" s="444">
        <f t="shared" ca="1" si="28"/>
        <v>874088.84843971604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874088.84843971604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3607.0550779578994</v>
      </c>
      <c r="L499" s="444">
        <f t="shared" ca="1" si="28"/>
        <v>869300.27378785377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869300.27378785377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3587.10268357514</v>
      </c>
      <c r="L500" s="444">
        <f t="shared" ca="1" si="28"/>
        <v>864491.74674160872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864491.74674160872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3567.0671542157852</v>
      </c>
      <c r="L501" s="444">
        <f t="shared" ca="1" si="28"/>
        <v>859663.1841660043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859663.1841660043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3546.9481434841005</v>
      </c>
      <c r="L502" s="444">
        <f t="shared" ca="1" si="28"/>
        <v>854814.50257966819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854814.50257966819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3526.7453035410331</v>
      </c>
      <c r="L503" s="444">
        <f t="shared" ca="1" si="28"/>
        <v>849945.61815338908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849945.61815338908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3506.4582850982038</v>
      </c>
      <c r="L504" s="444">
        <f t="shared" ca="1" si="28"/>
        <v>845056.44670866709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845056.44670866709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3486.086737411862</v>
      </c>
      <c r="L505" s="444">
        <f t="shared" ca="1" si="28"/>
        <v>840146.90371625882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840146.90371625882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3465.6303082768277</v>
      </c>
      <c r="L506" s="444">
        <f t="shared" ca="1" si="28"/>
        <v>835216.9042947155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835216.9042947155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3445.0886440203967</v>
      </c>
      <c r="L507" s="444">
        <f t="shared" ca="1" si="28"/>
        <v>830266.36320891569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830266.36320891569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3424.4613894962313</v>
      </c>
      <c r="L508" s="444">
        <f t="shared" ca="1" si="28"/>
        <v>825295.19486859173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825295.19486859173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3403.7481880782148</v>
      </c>
      <c r="L509" s="444">
        <f t="shared" ca="1" si="28"/>
        <v>820303.31332684972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820303.31332684972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3382.9486816542899</v>
      </c>
      <c r="L510" s="444">
        <f t="shared" ca="1" si="28"/>
        <v>815290.63227868383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815290.63227868383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3362.0625106202651</v>
      </c>
      <c r="L511" s="444">
        <f t="shared" ca="1" si="28"/>
        <v>810257.06505948387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810257.06505948387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3341.0893138735987</v>
      </c>
      <c r="L512" s="444">
        <f t="shared" ca="1" si="28"/>
        <v>805202.52464353724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805202.52464353724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3320.0287288071545</v>
      </c>
      <c r="L513" s="444">
        <f t="shared" ca="1" si="28"/>
        <v>800126.92364252417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800126.92364252417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3298.8803913029333</v>
      </c>
      <c r="L514" s="444">
        <f t="shared" ca="1" si="28"/>
        <v>795030.17430400697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795030.17430400697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3277.6439357257782</v>
      </c>
      <c r="L515" s="444">
        <f t="shared" ca="1" si="28"/>
        <v>789912.18850991258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789912.18850991258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3256.3189949170514</v>
      </c>
      <c r="L516" s="444">
        <f t="shared" ca="1" si="28"/>
        <v>784772.87777500949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784772.87777500949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3234.9052001882887</v>
      </c>
      <c r="L517" s="444">
        <f t="shared" ca="1" si="28"/>
        <v>779612.15324537759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779612.15324537759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3213.4021813148224</v>
      </c>
      <c r="L518" s="444">
        <f t="shared" ref="L518:L772" ca="1" si="54">I518-J518+K518</f>
        <v>774429.92569687217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774429.92569687217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3191.8095665293831</v>
      </c>
      <c r="L519" s="444">
        <f t="shared" ca="1" si="54"/>
        <v>769226.10553358134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769226.10553358134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3170.1269825156714</v>
      </c>
      <c r="L520" s="444">
        <f t="shared" ca="1" si="54"/>
        <v>764000.60278627684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764000.60278627684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3148.3540544019029</v>
      </c>
      <c r="L521" s="444">
        <f t="shared" ca="1" si="54"/>
        <v>758753.32711085852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758753.32711085852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3126.4904057543263</v>
      </c>
      <c r="L522" s="444">
        <f t="shared" ca="1" si="54"/>
        <v>753484.18778679264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753484.18778679264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3104.5356585707186</v>
      </c>
      <c r="L523" s="444">
        <f t="shared" ca="1" si="54"/>
        <v>748193.09371554316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748193.09371554316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3082.4894332738459</v>
      </c>
      <c r="L524" s="444">
        <f t="shared" ca="1" si="54"/>
        <v>742879.95341899677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742879.95341899677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3060.3513487049022</v>
      </c>
      <c r="L525" s="444">
        <f t="shared" ca="1" si="54"/>
        <v>737544.67503788148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737544.67503788148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3038.1210221169222</v>
      </c>
      <c r="L526" s="444">
        <f t="shared" ca="1" si="54"/>
        <v>732187.16633017827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732187.16633017827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3015.7980691681587</v>
      </c>
      <c r="L527" s="444">
        <f t="shared" ca="1" si="54"/>
        <v>726807.3346695262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726807.3346695262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2993.3821039154418</v>
      </c>
      <c r="L528" s="444">
        <f t="shared" ca="1" si="54"/>
        <v>721405.08704362146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721405.08704362146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2970.8727388075054</v>
      </c>
      <c r="L529" s="444">
        <f t="shared" ca="1" si="54"/>
        <v>715980.33005260874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715980.33005260874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2948.2695846782858</v>
      </c>
      <c r="L530" s="444">
        <f t="shared" ca="1" si="54"/>
        <v>710532.96990746679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710532.96990746679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2925.5722507401942</v>
      </c>
      <c r="L531" s="444">
        <f t="shared" ca="1" si="54"/>
        <v>705062.91242838674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705062.91242838674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2902.7803445773607</v>
      </c>
      <c r="L532" s="444">
        <f t="shared" ca="1" si="54"/>
        <v>699570.06304314395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699570.06304314395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2879.8934721388491</v>
      </c>
      <c r="L533" s="444">
        <f t="shared" ca="1" si="54"/>
        <v>694054.32678546256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694054.32678546256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2856.9112377318434</v>
      </c>
      <c r="L534" s="444">
        <f t="shared" ca="1" si="54"/>
        <v>688515.60829337419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688515.60829337419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2833.8332440148083</v>
      </c>
      <c r="L535" s="444">
        <f t="shared" ca="1" si="54"/>
        <v>682953.81180756877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682953.81180756877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2810.6590919906189</v>
      </c>
      <c r="L536" s="444">
        <f t="shared" ca="1" si="54"/>
        <v>677368.84116973926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677368.84116973926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2787.3883809996628</v>
      </c>
      <c r="L537" s="444">
        <f t="shared" ca="1" si="54"/>
        <v>671760.59982091875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671760.59982091875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2764.0207087129106</v>
      </c>
      <c r="L538" s="444">
        <f t="shared" ca="1" si="54"/>
        <v>666128.99079981144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666128.99079981144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2740.5556711249637</v>
      </c>
      <c r="L539" s="444">
        <f t="shared" ca="1" si="54"/>
        <v>660473.91674111621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660473.91674111621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2716.9928625470666</v>
      </c>
      <c r="L540" s="444">
        <f t="shared" ca="1" si="54"/>
        <v>654795.27987384307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654795.27987384307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2693.3318756000954</v>
      </c>
      <c r="L541" s="444">
        <f t="shared" ca="1" si="54"/>
        <v>649092.98201962304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649092.98201962304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2669.5723012075118</v>
      </c>
      <c r="L542" s="444">
        <f t="shared" ca="1" si="54"/>
        <v>643366.92459101032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643366.92459101032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2645.7137285882923</v>
      </c>
      <c r="L543" s="444">
        <f t="shared" ca="1" si="54"/>
        <v>637617.00858977844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637617.00858977844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2621.7557452498258</v>
      </c>
      <c r="L544" s="444">
        <f t="shared" ca="1" si="54"/>
        <v>631843.13460520806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631843.13460520806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2597.6979369807827</v>
      </c>
      <c r="L545" s="444">
        <f t="shared" ca="1" si="54"/>
        <v>626045.20281236863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626045.20281236863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2573.5398878439519</v>
      </c>
      <c r="L546" s="444">
        <f t="shared" ca="1" si="54"/>
        <v>620223.11297039245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620223.11297039245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2549.2811801690509</v>
      </c>
      <c r="L547" s="444">
        <f t="shared" ca="1" si="54"/>
        <v>614376.76442074135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614376.76442074135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2524.9213945455049</v>
      </c>
      <c r="L548" s="444">
        <f t="shared" ca="1" si="54"/>
        <v>608506.05608546664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608506.05608546664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2500.4601098151934</v>
      </c>
      <c r="L549" s="444">
        <f t="shared" ca="1" si="54"/>
        <v>602610.88646546169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602610.88646546169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2475.8969030651729</v>
      </c>
      <c r="L550" s="444">
        <f t="shared" ca="1" si="54"/>
        <v>596691.15363870666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596691.15363870666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2451.2313496203601</v>
      </c>
      <c r="L551" s="444">
        <f t="shared" ca="1" si="54"/>
        <v>590746.75525850686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590746.75525850686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2426.4630230361945</v>
      </c>
      <c r="L552" s="444">
        <f t="shared" ca="1" si="54"/>
        <v>584777.58855172293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584777.58855172293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2401.5914950912615</v>
      </c>
      <c r="L553" s="444">
        <f t="shared" ca="1" si="54"/>
        <v>578783.55031699396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578783.55031699396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2376.6163357798905</v>
      </c>
      <c r="L554" s="444">
        <f t="shared" ca="1" si="54"/>
        <v>572764.53692295367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572764.53692295367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2351.5371133047229</v>
      </c>
      <c r="L555" s="444">
        <f t="shared" ca="1" si="54"/>
        <v>566720.44430643821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566720.44430643821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2326.3533940692419</v>
      </c>
      <c r="L556" s="444">
        <f t="shared" ca="1" si="54"/>
        <v>560651.16797068727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560651.16797068727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2301.0647426702794</v>
      </c>
      <c r="L557" s="444">
        <f t="shared" ca="1" si="54"/>
        <v>554556.60298353736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554556.60298353736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2275.670721890488</v>
      </c>
      <c r="L558" s="444">
        <f t="shared" ca="1" si="54"/>
        <v>548436.6439756077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548436.6439756077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2250.1708926907813</v>
      </c>
      <c r="L559" s="444">
        <f t="shared" ca="1" si="54"/>
        <v>542291.18513847829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542291.18513847829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2224.5648142027421</v>
      </c>
      <c r="L560" s="444">
        <f t="shared" ca="1" si="54"/>
        <v>536120.12022286083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536120.12022286083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2198.8520437210027</v>
      </c>
      <c r="L561" s="444">
        <f t="shared" ca="1" si="54"/>
        <v>529923.34253676166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529923.34253676166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2173.0321366955895</v>
      </c>
      <c r="L562" s="444">
        <f t="shared" ca="1" si="54"/>
        <v>523700.74494363705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523700.74494363705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2147.1046467242372</v>
      </c>
      <c r="L563" s="444">
        <f t="shared" ca="1" si="54"/>
        <v>517452.21986054111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517452.21986054111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2121.0691255446704</v>
      </c>
      <c r="L564" s="444">
        <f t="shared" ca="1" si="54"/>
        <v>511177.65925626562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511177.65925626562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2094.9251230268555</v>
      </c>
      <c r="L565" s="444">
        <f t="shared" ca="1" si="54"/>
        <v>504876.95464947226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504876.95464947226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2068.6721871652167</v>
      </c>
      <c r="L566" s="444">
        <f t="shared" ca="1" si="54"/>
        <v>498549.99710681732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498549.99710681732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2042.3098640708213</v>
      </c>
      <c r="L567" s="444">
        <f t="shared" ca="1" si="54"/>
        <v>492196.67724106798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492196.67724106798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2015.8376979635325</v>
      </c>
      <c r="L568" s="444">
        <f t="shared" ca="1" si="54"/>
        <v>485816.88520921132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485816.88520921132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1989.2552311641298</v>
      </c>
      <c r="L569" s="444">
        <f t="shared" ca="1" si="54"/>
        <v>479410.51071055525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479410.51071055525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1962.562004086396</v>
      </c>
      <c r="L570" s="444">
        <f t="shared" ca="1" si="54"/>
        <v>472977.44298482145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472977.44298482145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1935.7575552291719</v>
      </c>
      <c r="L571" s="444">
        <f t="shared" ca="1" si="54"/>
        <v>466517.57081023045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466517.57081023045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1908.841421168376</v>
      </c>
      <c r="L572" s="444">
        <f t="shared" ca="1" si="54"/>
        <v>460030.78250157862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460030.78250157862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1881.8131365489935</v>
      </c>
      <c r="L573" s="444">
        <f t="shared" ca="1" si="54"/>
        <v>453516.96590830741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453516.96590830741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1854.6722340770302</v>
      </c>
      <c r="L574" s="444">
        <f t="shared" ca="1" si="54"/>
        <v>446976.00841256423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446976.00841256423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1827.4182445114336</v>
      </c>
      <c r="L575" s="444">
        <f t="shared" ca="1" si="54"/>
        <v>440407.79692725546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440407.79692725546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1800.0506966559806</v>
      </c>
      <c r="L576" s="444">
        <f t="shared" ca="1" si="54"/>
        <v>433812.21789409127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433812.21789409127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1772.5691173511295</v>
      </c>
      <c r="L577" s="444">
        <f t="shared" ca="1" si="54"/>
        <v>427189.15728162223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427189.15728162223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1744.9730314658418</v>
      </c>
      <c r="L578" s="444">
        <f t="shared" ca="1" si="54"/>
        <v>420538.50058326789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420538.50058326789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1717.2619618893652</v>
      </c>
      <c r="L579" s="444">
        <f t="shared" ca="1" si="54"/>
        <v>413860.13281533704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413860.13281533704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1689.4354295229869</v>
      </c>
      <c r="L580" s="444">
        <f t="shared" ca="1" si="54"/>
        <v>407153.93851503986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407153.93851503986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1661.4929532717485</v>
      </c>
      <c r="L581" s="444">
        <f t="shared" ca="1" si="54"/>
        <v>400419.8017384914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400419.8017384914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1633.43405003613</v>
      </c>
      <c r="L582" s="444">
        <f t="shared" ca="1" si="54"/>
        <v>393657.60605870734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393657.60605870734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1605.2582347036964</v>
      </c>
      <c r="L583" s="444">
        <f t="shared" ca="1" si="54"/>
        <v>386867.23456359084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386867.23456359084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1576.965020140711</v>
      </c>
      <c r="L584" s="444">
        <f t="shared" ca="1" si="54"/>
        <v>380048.56985391135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380048.56985391135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1548.5539171837131</v>
      </c>
      <c r="L585" s="444">
        <f t="shared" ca="1" si="54"/>
        <v>373201.49404127488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373201.49404127488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1520.0244346310612</v>
      </c>
      <c r="L586" s="444">
        <f t="shared" ca="1" si="54"/>
        <v>366325.88874608575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366325.88874608575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1491.3760792344399</v>
      </c>
      <c r="L587" s="444">
        <f t="shared" ca="1" si="54"/>
        <v>359421.63509549998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359421.63509549998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1462.6083556903325</v>
      </c>
      <c r="L588" s="444">
        <f t="shared" ca="1" si="54"/>
        <v>352488.61372137011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352488.61372137011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1433.720766631458</v>
      </c>
      <c r="L589" s="444">
        <f t="shared" ca="1" si="54"/>
        <v>345526.70475818141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345526.70475818141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1404.7128126181717</v>
      </c>
      <c r="L590" s="444">
        <f t="shared" ca="1" si="54"/>
        <v>338535.78784097941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338535.78784097941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1375.58399212983</v>
      </c>
      <c r="L591" s="444">
        <f t="shared" ca="1" si="54"/>
        <v>331515.74210328906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331515.74210328906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1346.3338015561203</v>
      </c>
      <c r="L592" s="444">
        <f t="shared" ca="1" si="54"/>
        <v>324466.44617502502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324466.44617502502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1316.9617351883535</v>
      </c>
      <c r="L593" s="444">
        <f t="shared" ca="1" si="54"/>
        <v>317387.77818039322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317387.77818039322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1287.467285210721</v>
      </c>
      <c r="L594" s="444">
        <f t="shared" ca="1" si="54"/>
        <v>310279.61573578377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310279.61573578377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1257.8499416915149</v>
      </c>
      <c r="L595" s="444">
        <f t="shared" ca="1" si="54"/>
        <v>303141.83594765508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303141.83594765508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1228.1091925743121</v>
      </c>
      <c r="L596" s="444">
        <f t="shared" ca="1" si="54"/>
        <v>295974.31541040924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295974.31541040924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1198.244523669121</v>
      </c>
      <c r="L597" s="444">
        <f t="shared" ca="1" si="54"/>
        <v>288776.93020425818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288776.93020425818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1168.2554186434916</v>
      </c>
      <c r="L598" s="444">
        <f t="shared" ca="1" si="54"/>
        <v>281549.55589308147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281549.55589308147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1138.1413590135887</v>
      </c>
      <c r="L599" s="444">
        <f t="shared" ca="1" si="54"/>
        <v>274292.06752227485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274292.06752227485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1107.9018241352278</v>
      </c>
      <c r="L600" s="444">
        <f t="shared" ca="1" si="54"/>
        <v>267004.33961658989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267004.33961658989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1077.5362911948737</v>
      </c>
      <c r="L601" s="444">
        <f t="shared" ca="1" si="54"/>
        <v>259686.24617796458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259686.24617796458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1047.0442352006019</v>
      </c>
      <c r="L602" s="444">
        <f t="shared" ca="1" si="54"/>
        <v>252337.66068334499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252337.66068334499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1016.42512897302</v>
      </c>
      <c r="L603" s="444">
        <f t="shared" ca="1" si="54"/>
        <v>244958.45608249784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244958.45608249784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985.67844313615694</v>
      </c>
      <c r="L604" s="444">
        <f t="shared" ca="1" si="54"/>
        <v>237548.50479581382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237548.50479581382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954.80364610830691</v>
      </c>
      <c r="L605" s="444">
        <f t="shared" ca="1" si="54"/>
        <v>230107.67871210194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230107.67871210194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923.80020409284054</v>
      </c>
      <c r="L606" s="444">
        <f t="shared" ca="1" si="54"/>
        <v>222635.8491863746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222635.8491863746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892.66758106897657</v>
      </c>
      <c r="L607" s="444">
        <f t="shared" ca="1" si="54"/>
        <v>215132.88703762338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215132.88703762338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861.40523878251327</v>
      </c>
      <c r="L608" s="444">
        <f t="shared" ca="1" si="54"/>
        <v>207598.66254658572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207598.66254658572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830.01263673652306</v>
      </c>
      <c r="L609" s="444">
        <f t="shared" ca="1" si="54"/>
        <v>200033.04545350207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200033.04545350207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798.48923218200787</v>
      </c>
      <c r="L610" s="444">
        <f t="shared" ca="1" si="54"/>
        <v>192435.90495586389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192435.90495586389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766.83448010851544</v>
      </c>
      <c r="L611" s="444">
        <f t="shared" ca="1" si="54"/>
        <v>184807.10970615223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184807.10970615223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735.0478332347169</v>
      </c>
      <c r="L612" s="444">
        <f t="shared" ca="1" si="54"/>
        <v>177146.52780956676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177146.52780956676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703.12874199894407</v>
      </c>
      <c r="L613" s="444">
        <f t="shared" ca="1" si="54"/>
        <v>169454.02682174553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169454.02682174553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671.0766545496889</v>
      </c>
      <c r="L614" s="444">
        <f t="shared" ca="1" si="54"/>
        <v>161729.47374647504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161729.47374647504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638.89101673606183</v>
      </c>
      <c r="L615" s="444">
        <f t="shared" ca="1" si="54"/>
        <v>153972.73503339093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153972.73503339093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606.57127209821147</v>
      </c>
      <c r="L616" s="444">
        <f t="shared" ca="1" si="54"/>
        <v>146183.67657566894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146183.67657566894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574.11686185770316</v>
      </c>
      <c r="L617" s="444">
        <f t="shared" ca="1" si="54"/>
        <v>138362.16370770647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138362.16370770647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541.52722490785948</v>
      </c>
      <c r="L618" s="444">
        <f t="shared" ca="1" si="54"/>
        <v>130508.06120279414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130508.06120279414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508.8017978040582</v>
      </c>
      <c r="L619" s="444">
        <f t="shared" ca="1" si="54"/>
        <v>122621.23327077802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122621.23327077802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475.94001475399091</v>
      </c>
      <c r="L620" s="444">
        <f t="shared" ca="1" si="54"/>
        <v>114701.54355571182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114701.54355571182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442.94130760788181</v>
      </c>
      <c r="L621" s="444">
        <f t="shared" ca="1" si="54"/>
        <v>106748.85513349951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106748.85513349951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409.80510584866386</v>
      </c>
      <c r="L622" s="444">
        <f t="shared" ca="1" si="54"/>
        <v>98763.030509527991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98763.030509527991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376.53083658211585</v>
      </c>
      <c r="L623" s="444">
        <f t="shared" ca="1" si="54"/>
        <v>90743.931616289919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90743.931616289919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343.11792452695721</v>
      </c>
      <c r="L624" s="444">
        <f t="shared" ca="1" si="54"/>
        <v>82691.419810996696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82691.419810996696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309.56579200490216</v>
      </c>
      <c r="L625" s="444">
        <f t="shared" ca="1" si="54"/>
        <v>74605.355873181412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74605.355873181412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275.87385893067176</v>
      </c>
      <c r="L626" s="444">
        <f t="shared" ca="1" si="54"/>
        <v>66485.600002291903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66485.600002291903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242.04154280196551</v>
      </c>
      <c r="L627" s="444">
        <f t="shared" ca="1" si="54"/>
        <v>58332.011815273683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58332.011815273683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208.06825868938958</v>
      </c>
      <c r="L628" s="444">
        <f t="shared" ca="1" si="54"/>
        <v>50144.45034414289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50144.45034414289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173.95341922634461</v>
      </c>
      <c r="L629" s="444">
        <f t="shared" ca="1" si="54"/>
        <v>41922.774033549053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41922.774033549053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139.6964345988703</v>
      </c>
      <c r="L630" s="444">
        <f t="shared" ca="1" si="54"/>
        <v>33666.840738327737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33666.840738327737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105.29671253544814</v>
      </c>
      <c r="L631" s="444">
        <f t="shared" ca="1" si="54"/>
        <v>25376.507721043003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25376.507721043003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70.753658296761756</v>
      </c>
      <c r="L632" s="444">
        <f t="shared" ca="1" si="54"/>
        <v>17051.631649519582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17051.631649519582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36.066674665414155</v>
      </c>
      <c r="L633" s="444">
        <f t="shared" ca="1" si="54"/>
        <v>8692.0685943648114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8692.0685943648114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1.2351619356026124</v>
      </c>
      <c r="L634" s="444">
        <f t="shared" ca="1" si="54"/>
        <v>297.6740264802296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297.6740264802296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-33.741482097249808</v>
      </c>
      <c r="L635" s="444">
        <f t="shared" ca="1" si="54"/>
        <v>-8131.697185437205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-8131.697185437205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-68.863862146905788</v>
      </c>
      <c r="L636" s="444">
        <f t="shared" ca="1" si="54"/>
        <v>-16596.190777404296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-16596.190777404296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-104.13258544676867</v>
      </c>
      <c r="L637" s="444">
        <f t="shared" ca="1" si="54"/>
        <v>-25095.95309267125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-25095.95309267125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-139.548261760381</v>
      </c>
      <c r="L638" s="444">
        <f t="shared" ca="1" si="54"/>
        <v>-33631.131084251814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-33631.131084251814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-175.11150339196666</v>
      </c>
      <c r="L639" s="444">
        <f t="shared" ca="1" si="54"/>
        <v>-42201.87231746396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-42201.87231746396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-210.82292519701727</v>
      </c>
      <c r="L640" s="444">
        <f t="shared" ca="1" si="54"/>
        <v>-50808.324972481161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-50808.324972481161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-246.68314459292228</v>
      </c>
      <c r="L641" s="444">
        <f t="shared" ca="1" si="54"/>
        <v>-59450.637846894264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-59450.637846894264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-282.69278156964356</v>
      </c>
      <c r="L642" s="444">
        <f t="shared" ca="1" si="54"/>
        <v>-68128.960358284094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-68128.960358284094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-318.85245870043445</v>
      </c>
      <c r="L643" s="444">
        <f t="shared" ca="1" si="54"/>
        <v>-76843.442546804712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-76843.442546804712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-355.16280115260372</v>
      </c>
      <c r="L644" s="444">
        <f t="shared" ca="1" si="54"/>
        <v>-85594.235077777499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-85594.235077777499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-391.62443669832368</v>
      </c>
      <c r="L645" s="444">
        <f t="shared" ca="1" si="54"/>
        <v>-94381.489244296012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-94381.489244296012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-428.23799572548421</v>
      </c>
      <c r="L646" s="444">
        <f t="shared" ca="1" si="54"/>
        <v>-103205.35696984168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-103205.35696984168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-465.00411124859102</v>
      </c>
      <c r="L647" s="444">
        <f t="shared" ca="1" si="54"/>
        <v>-112065.99081091046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-112065.99081091046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-501.92341891971097</v>
      </c>
      <c r="L648" s="444">
        <f t="shared" ca="1" si="54"/>
        <v>-120963.54395965036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-120963.54395965036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-538.99655703946053</v>
      </c>
      <c r="L649" s="444">
        <f t="shared" ca="1" si="54"/>
        <v>-129898.17024651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-129898.17024651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-576.22416656804251</v>
      </c>
      <c r="L650" s="444">
        <f t="shared" ca="1" si="54"/>
        <v>-138870.02414289824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-138870.02414289824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-613.60689113632679</v>
      </c>
      <c r="L651" s="444">
        <f t="shared" ca="1" si="54"/>
        <v>-147879.26076385475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-147879.26076385475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-651.14537705697887</v>
      </c>
      <c r="L652" s="444">
        <f t="shared" ca="1" si="54"/>
        <v>-156926.03587073192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-156926.03587073192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-688.84027333563381</v>
      </c>
      <c r="L653" s="444">
        <f t="shared" ca="1" si="54"/>
        <v>-166010.50587388774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-166010.50587388774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-726.69223168211636</v>
      </c>
      <c r="L654" s="444">
        <f t="shared" ca="1" si="54"/>
        <v>-175132.82783539005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-175132.82783539005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-764.70190652170936</v>
      </c>
      <c r="L655" s="444">
        <f t="shared" ca="1" si="54"/>
        <v>-184293.15947173195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-184293.15947173195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-802.86995500646719</v>
      </c>
      <c r="L656" s="444">
        <f t="shared" ca="1" si="54"/>
        <v>-193491.6591565586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-193491.6591565586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-841.19703702657819</v>
      </c>
      <c r="L657" s="444">
        <f t="shared" ca="1" si="54"/>
        <v>-202728.48592340536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-202728.48592340536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-879.6838152217731</v>
      </c>
      <c r="L658" s="444">
        <f t="shared" ca="1" si="54"/>
        <v>-212003.79946844731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-212003.79946844731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-918.33095499278124</v>
      </c>
      <c r="L659" s="444">
        <f t="shared" ca="1" si="54"/>
        <v>-221317.76015326029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-221317.76015326029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-957.13912451283522</v>
      </c>
      <c r="L660" s="444">
        <f t="shared" ca="1" si="54"/>
        <v>-230670.52900759332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-230670.52900759332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-996.10899473922302</v>
      </c>
      <c r="L661" s="444">
        <f t="shared" ca="1" si="54"/>
        <v>-240062.26773215272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-240062.26773215272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-1035.241239424887</v>
      </c>
      <c r="L662" s="444">
        <f t="shared" ca="1" si="54"/>
        <v>-249493.13870139778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-249493.13870139778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-1074.5365351300748</v>
      </c>
      <c r="L663" s="444">
        <f t="shared" ca="1" si="54"/>
        <v>-258963.30496634805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-258963.30496634805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-1113.9955612340343</v>
      </c>
      <c r="L664" s="444">
        <f t="shared" ca="1" si="54"/>
        <v>-268472.93025740224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-268472.93025740224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-1153.6189999467601</v>
      </c>
      <c r="L665" s="444">
        <f t="shared" ca="1" si="54"/>
        <v>-278022.17898716917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-278022.17898716917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-1193.4075363207889</v>
      </c>
      <c r="L666" s="444">
        <f t="shared" ca="1" si="54"/>
        <v>-287611.21625331015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-287611.21625331015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-1233.3618582630431</v>
      </c>
      <c r="L667" s="444">
        <f t="shared" ca="1" si="54"/>
        <v>-297240.20784139336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-297240.20784139336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-1273.4826565467231</v>
      </c>
      <c r="L668" s="444">
        <f t="shared" ca="1" si="54"/>
        <v>-306909.3202277603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-306909.3202277603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-1313.7706248232521</v>
      </c>
      <c r="L669" s="444">
        <f t="shared" ca="1" si="54"/>
        <v>-316618.72058240371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-316618.72058240371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-1354.2264596342661</v>
      </c>
      <c r="L670" s="444">
        <f t="shared" ca="1" si="54"/>
        <v>-326368.57677185815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-326368.57677185815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-1394.8508604236597</v>
      </c>
      <c r="L671" s="444">
        <f t="shared" ca="1" si="54"/>
        <v>-336159.05736210197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-336159.05736210197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-1435.6445295496756</v>
      </c>
      <c r="L672" s="444">
        <f t="shared" ca="1" si="54"/>
        <v>-345990.33162147185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-345990.33162147185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-1476.60817229705</v>
      </c>
      <c r="L673" s="444">
        <f t="shared" ca="1" si="54"/>
        <v>-355862.5695235891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-355862.5695235891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-1517.7424968892053</v>
      </c>
      <c r="L674" s="444">
        <f t="shared" ca="1" si="54"/>
        <v>-365775.94175029849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-365775.94175029849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-1559.0482145004944</v>
      </c>
      <c r="L675" s="444">
        <f t="shared" ca="1" si="54"/>
        <v>-375730.61969461915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-375730.61969461915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-1600.5260392684972</v>
      </c>
      <c r="L676" s="444">
        <f t="shared" ca="1" si="54"/>
        <v>-385726.7754637078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-385726.7754637078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-1642.1766883063665</v>
      </c>
      <c r="L677" s="444">
        <f t="shared" ca="1" si="54"/>
        <v>-395764.58188183437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-395764.58188183437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-1684.0008817152273</v>
      </c>
      <c r="L678" s="444">
        <f t="shared" ca="1" si="54"/>
        <v>-405844.21249336976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-405844.21249336976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-1725.9993425966247</v>
      </c>
      <c r="L679" s="444">
        <f t="shared" ca="1" si="54"/>
        <v>-415965.84156578657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-415965.84156578657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-1768.1727970650284</v>
      </c>
      <c r="L680" s="444">
        <f t="shared" ca="1" si="54"/>
        <v>-426129.64409267181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-426129.64409267181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-1810.5219742603833</v>
      </c>
      <c r="L681" s="444">
        <f t="shared" ca="1" si="54"/>
        <v>-436335.79579675238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-436335.79579675238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-1853.0476063607191</v>
      </c>
      <c r="L682" s="444">
        <f t="shared" ca="1" si="54"/>
        <v>-446584.47313293326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-446584.47313293326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-1895.7504285948057</v>
      </c>
      <c r="L683" s="444">
        <f t="shared" ca="1" si="54"/>
        <v>-456875.85329134826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-456875.85329134826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-1938.6311792548688</v>
      </c>
      <c r="L684" s="444">
        <f t="shared" ca="1" si="54"/>
        <v>-467210.1142004233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-467210.1142004233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-1981.6905997093479</v>
      </c>
      <c r="L685" s="444">
        <f t="shared" ca="1" si="54"/>
        <v>-477587.43452995282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-477587.43452995282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-2024.9294344157208</v>
      </c>
      <c r="L686" s="444">
        <f t="shared" ca="1" si="54"/>
        <v>-488007.99369418871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-488007.99369418871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-2068.3484309333703</v>
      </c>
      <c r="L687" s="444">
        <f t="shared" ca="1" si="54"/>
        <v>-498471.97185494227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-498471.97185494227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-2111.9483399365104</v>
      </c>
      <c r="L688" s="444">
        <f t="shared" ca="1" si="54"/>
        <v>-508979.54992469895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-508979.54992469895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-2155.729915227163</v>
      </c>
      <c r="L689" s="444">
        <f t="shared" ca="1" si="54"/>
        <v>-519530.90956974629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-519530.90956974629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-2199.6939137481941</v>
      </c>
      <c r="L690" s="444">
        <f t="shared" ca="1" si="54"/>
        <v>-530126.23321331467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-530126.23321331467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-2243.841095596395</v>
      </c>
      <c r="L691" s="444">
        <f t="shared" ca="1" si="54"/>
        <v>-540765.70403873129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-540765.70403873129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-2288.1722240356312</v>
      </c>
      <c r="L692" s="444">
        <f t="shared" ca="1" si="54"/>
        <v>-551449.50599258707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-551449.50599258707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-2332.6880655100304</v>
      </c>
      <c r="L693" s="444">
        <f t="shared" ca="1" si="54"/>
        <v>-562177.82378791727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-562177.82378791727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-2377.3893896572395</v>
      </c>
      <c r="L694" s="444">
        <f t="shared" ca="1" si="54"/>
        <v>-572950.84290739463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-572950.84290739463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-2422.2769693217283</v>
      </c>
      <c r="L695" s="444">
        <f t="shared" ca="1" si="54"/>
        <v>-583768.74960653658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-583768.74960653658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-2467.3515805681532</v>
      </c>
      <c r="L696" s="444">
        <f t="shared" ca="1" si="54"/>
        <v>-594631.73091692489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-594631.73091692489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-2512.614002694771</v>
      </c>
      <c r="L697" s="444">
        <f t="shared" ca="1" si="54"/>
        <v>-605539.9746494398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-605539.9746494398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-2558.0650182469167</v>
      </c>
      <c r="L698" s="444">
        <f t="shared" ca="1" si="54"/>
        <v>-616493.66939750686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-616493.66939750686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-2603.7054130305291</v>
      </c>
      <c r="L699" s="444">
        <f t="shared" ca="1" si="54"/>
        <v>-627493.00454035762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-627493.00454035762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-2649.5359761257409</v>
      </c>
      <c r="L700" s="444">
        <f t="shared" ca="1" si="54"/>
        <v>-638538.17024630355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-638538.17024630355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-2695.5574999005157</v>
      </c>
      <c r="L701" s="444">
        <f t="shared" ca="1" si="54"/>
        <v>-649629.35747602419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-649629.35747602419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-2741.7707800243516</v>
      </c>
      <c r="L702" s="444">
        <f t="shared" ca="1" si="54"/>
        <v>-660766.75798586872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-660766.75798586872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-2788.1766154820371</v>
      </c>
      <c r="L703" s="444">
        <f t="shared" ca="1" si="54"/>
        <v>-671950.56433117099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-671950.56433117099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-2834.775808587463</v>
      </c>
      <c r="L704" s="444">
        <f t="shared" ca="1" si="54"/>
        <v>-683180.96986957861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-683180.96986957861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-2881.5691649974951</v>
      </c>
      <c r="L705" s="444">
        <f t="shared" ca="1" si="54"/>
        <v>-694458.16876439634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-694458.16876439634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-2928.5574937259021</v>
      </c>
      <c r="L706" s="444">
        <f t="shared" ca="1" si="54"/>
        <v>-705782.35598794243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-705782.35598794243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-2975.7416071573443</v>
      </c>
      <c r="L707" s="444">
        <f t="shared" ca="1" si="54"/>
        <v>-717153.72732492001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-717153.72732492001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-3023.1223210614176</v>
      </c>
      <c r="L708" s="444">
        <f t="shared" ca="1" si="54"/>
        <v>-728572.47937580163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-728572.47937580163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-3070.7004546067574</v>
      </c>
      <c r="L709" s="444">
        <f t="shared" ca="1" si="54"/>
        <v>-740038.8095602286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-740038.8095602286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-3118.4768303752035</v>
      </c>
      <c r="L710" s="444">
        <f t="shared" ca="1" si="54"/>
        <v>-751552.91612042394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-751552.91612042394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-3166.4522743760172</v>
      </c>
      <c r="L711" s="444">
        <f t="shared" ca="1" si="54"/>
        <v>-763114.99812462018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-763114.99812462018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-3214.6276160601683</v>
      </c>
      <c r="L712" s="444">
        <f t="shared" ca="1" si="54"/>
        <v>-774725.25547050056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-774725.25547050056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-3263.0036883346697</v>
      </c>
      <c r="L713" s="444">
        <f t="shared" ca="1" si="54"/>
        <v>-786383.88888865546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-786383.88888865546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-3311.5813275769819</v>
      </c>
      <c r="L714" s="444">
        <f t="shared" ca="1" si="54"/>
        <v>-798091.09994605265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-798091.09994605265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-3360.3613736494699</v>
      </c>
      <c r="L715" s="444">
        <f t="shared" ca="1" si="54"/>
        <v>-809847.09104952228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-809847.09104952228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-3409.3446699139272</v>
      </c>
      <c r="L716" s="444">
        <f t="shared" ca="1" si="54"/>
        <v>-821652.06544925633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-821652.06544925633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-3458.5320632461521</v>
      </c>
      <c r="L717" s="444">
        <f t="shared" ca="1" si="54"/>
        <v>-833506.22724232264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-833506.22724232264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-3507.9244040505951</v>
      </c>
      <c r="L718" s="444">
        <f t="shared" ca="1" si="54"/>
        <v>-845409.78137619339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-845409.78137619339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-3557.5225462750564</v>
      </c>
      <c r="L719" s="444">
        <f t="shared" ca="1" si="54"/>
        <v>-857362.93365228863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-857362.93365228863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-3607.3273474254538</v>
      </c>
      <c r="L720" s="444">
        <f t="shared" ca="1" si="54"/>
        <v>-869365.89072953432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-869365.89072953432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-3657.3396685806433</v>
      </c>
      <c r="L721" s="444">
        <f t="shared" ca="1" si="54"/>
        <v>-881418.86012793519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-881418.86012793519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-3707.5603744073146</v>
      </c>
      <c r="L722" s="444">
        <f t="shared" ca="1" si="54"/>
        <v>-893522.0502321627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-893522.0502321627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-3757.9903331749288</v>
      </c>
      <c r="L723" s="444">
        <f t="shared" ca="1" si="54"/>
        <v>-905675.67029515782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-905675.67029515782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-3808.6304167707412</v>
      </c>
      <c r="L724" s="444">
        <f t="shared" ca="1" si="54"/>
        <v>-917879.9304417487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-917879.9304417487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-3859.4815007148709</v>
      </c>
      <c r="L725" s="444">
        <f t="shared" ca="1" si="54"/>
        <v>-930135.04167228378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-930135.04167228378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-3910.5444641754329</v>
      </c>
      <c r="L726" s="444">
        <f t="shared" ca="1" si="54"/>
        <v>-942441.21586627944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-942441.21586627944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-3961.8201899837482</v>
      </c>
      <c r="L727" s="444">
        <f t="shared" ca="1" si="54"/>
        <v>-954798.66578608332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-954798.66578608332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-4013.3095646495981</v>
      </c>
      <c r="L728" s="444">
        <f t="shared" ca="1" si="54"/>
        <v>-967207.6050805531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-967207.6050805531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-4065.0134783765552</v>
      </c>
      <c r="L729" s="444">
        <f t="shared" ca="1" si="54"/>
        <v>-979668.24828874983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-979668.24828874983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-4116.9328250773751</v>
      </c>
      <c r="L730" s="444">
        <f t="shared" ca="1" si="54"/>
        <v>-992180.81084364734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-992180.81084364734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-4169.0685023894475</v>
      </c>
      <c r="L731" s="444">
        <f t="shared" ca="1" si="54"/>
        <v>-1004745.509075857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-1004745.509075857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-4221.4214116903213</v>
      </c>
      <c r="L732" s="444">
        <f t="shared" ca="1" si="54"/>
        <v>-1017362.5602173675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-1017362.5602173675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-4273.9924581132827</v>
      </c>
      <c r="L733" s="444">
        <f t="shared" ca="1" si="54"/>
        <v>-1030032.1824053009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-1030032.1824053009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-4326.7825505630044</v>
      </c>
      <c r="L734" s="444">
        <f t="shared" ca="1" si="54"/>
        <v>-1042754.5946856841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-1042754.5946856841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-4379.7926017312684</v>
      </c>
      <c r="L735" s="444">
        <f t="shared" ca="1" si="54"/>
        <v>-1055530.0170172357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-1055530.0170172357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-4433.0235281127334</v>
      </c>
      <c r="L736" s="444">
        <f t="shared" ca="1" si="54"/>
        <v>-1068358.6702751687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-1068358.6702751687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-4486.4762500207871</v>
      </c>
      <c r="L737" s="444">
        <f t="shared" ca="1" si="54"/>
        <v>-1081240.7762550097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-1081240.7762550097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-4540.1516916034579</v>
      </c>
      <c r="L738" s="444">
        <f t="shared" ca="1" si="54"/>
        <v>-1094176.5576764334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-1094176.5576764334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-4594.0507808593893</v>
      </c>
      <c r="L739" s="444">
        <f t="shared" ca="1" si="54"/>
        <v>-1107166.2381871128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-1107166.2381871128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-4648.1744496538877</v>
      </c>
      <c r="L740" s="444">
        <f t="shared" ca="1" si="54"/>
        <v>-1120210.0423665869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-1120210.0423665869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-4702.5236337350289</v>
      </c>
      <c r="L741" s="444">
        <f t="shared" ca="1" si="54"/>
        <v>-1133308.1957301421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-1133308.1957301421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-4757.0992727498424</v>
      </c>
      <c r="L742" s="444">
        <f t="shared" ca="1" si="54"/>
        <v>-1146460.9247327121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-1146460.9247327121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-4811.9023102605515</v>
      </c>
      <c r="L743" s="444">
        <f t="shared" ca="1" si="54"/>
        <v>-1159668.4567727929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-1159668.4567727929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-4866.9336937608878</v>
      </c>
      <c r="L744" s="444">
        <f t="shared" ca="1" si="54"/>
        <v>-1172931.0201963738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-1172931.0201963738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-4922.1943746924753</v>
      </c>
      <c r="L745" s="444">
        <f t="shared" ca="1" si="54"/>
        <v>-1186248.8443008864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-1186248.8443008864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-4977.6853084612776</v>
      </c>
      <c r="L746" s="444">
        <f t="shared" ca="1" si="54"/>
        <v>-1199622.1593391679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-1199622.1593391679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-5033.4074544541172</v>
      </c>
      <c r="L747" s="444">
        <f t="shared" ca="1" si="54"/>
        <v>-1213051.1965234422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-1213051.1965234422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-5089.3617760552597</v>
      </c>
      <c r="L748" s="444">
        <f t="shared" ca="1" si="54"/>
        <v>-1226536.1880293177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-1226536.1880293177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-5145.5492406630747</v>
      </c>
      <c r="L749" s="444">
        <f t="shared" ca="1" si="54"/>
        <v>-1240077.366999801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-1240077.366999801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-5201.9708197067548</v>
      </c>
      <c r="L750" s="444">
        <f t="shared" ca="1" si="54"/>
        <v>-1253674.967549328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-1253674.967549328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-5258.6274886631172</v>
      </c>
      <c r="L751" s="444">
        <f t="shared" ca="1" si="54"/>
        <v>-1267329.2247678114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-1267329.2247678114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-5315.5202270734644</v>
      </c>
      <c r="L752" s="444">
        <f t="shared" ca="1" si="54"/>
        <v>-1281040.374724705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-1281040.374724705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-5372.6500185605219</v>
      </c>
      <c r="L753" s="444">
        <f t="shared" ca="1" si="54"/>
        <v>-1294808.6544730857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-1294808.6544730857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-5430.017850845441</v>
      </c>
      <c r="L754" s="444">
        <f t="shared" ca="1" si="54"/>
        <v>-1308634.3020537512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-1308634.3020537512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-5487.6247157648804</v>
      </c>
      <c r="L755" s="444">
        <f t="shared" ca="1" si="54"/>
        <v>-1322517.5564993361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-1322517.5564993361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-5545.4716092881517</v>
      </c>
      <c r="L756" s="444">
        <f t="shared" ca="1" si="54"/>
        <v>-1336458.6578384445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-1336458.6578384445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-5603.5595315344362</v>
      </c>
      <c r="L757" s="444">
        <f t="shared" ca="1" si="54"/>
        <v>-1350457.847099799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-1350457.847099799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-5661.8894867900799</v>
      </c>
      <c r="L758" s="444">
        <f t="shared" ca="1" si="54"/>
        <v>-1364515.3663164093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-1364515.3663164093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-5720.4624835259565</v>
      </c>
      <c r="L759" s="444">
        <f t="shared" ca="1" si="54"/>
        <v>-1378631.4585297555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-1378631.4585297555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-5779.2795344148981</v>
      </c>
      <c r="L760" s="444">
        <f t="shared" ca="1" si="54"/>
        <v>-1392806.3677939905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-1392806.3677939905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-5838.341656349211</v>
      </c>
      <c r="L761" s="444">
        <f t="shared" ca="1" si="54"/>
        <v>-1407040.3391801598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-1407040.3391801598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-5897.64987045825</v>
      </c>
      <c r="L762" s="444">
        <f t="shared" ca="1" si="54"/>
        <v>-1421333.6187804383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-1421333.6187804383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-5957.205202126077</v>
      </c>
      <c r="L763" s="444">
        <f t="shared" ca="1" si="54"/>
        <v>-1435686.4537123847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-1435686.4537123847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-6017.0086810091871</v>
      </c>
      <c r="L764" s="444">
        <f t="shared" ca="1" si="54"/>
        <v>-1450099.0921232142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-1450099.0921232142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-6077.0613410543101</v>
      </c>
      <c r="L765" s="444">
        <f t="shared" ca="1" si="54"/>
        <v>-1464571.7831940886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-1464571.7831940886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-6137.3642205162869</v>
      </c>
      <c r="L766" s="444">
        <f t="shared" ca="1" si="54"/>
        <v>-1479104.7771444251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-1479104.7771444251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-6197.9183619760215</v>
      </c>
      <c r="L767" s="444">
        <f t="shared" ca="1" si="54"/>
        <v>-1493698.3252362213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-1493698.3252362213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-6258.7248123585059</v>
      </c>
      <c r="L768" s="444">
        <f t="shared" ca="1" si="54"/>
        <v>-1508352.6797784001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-1508352.6797784001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-6319.7846229509178</v>
      </c>
      <c r="L769" s="444">
        <f t="shared" ca="1" si="54"/>
        <v>-1523068.0941311712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-1523068.0941311712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-6381.0988494207977</v>
      </c>
      <c r="L770" s="444">
        <f t="shared" ca="1" si="54"/>
        <v>-1537844.8227104123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-1537844.8227104123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-6442.668551834302</v>
      </c>
      <c r="L771" s="444">
        <f t="shared" ca="1" si="54"/>
        <v>-1552683.1209920668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-1552683.1209920668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-6504.4947946745287</v>
      </c>
      <c r="L772" s="444">
        <f t="shared" ca="1" si="54"/>
        <v>-1567583.2455165614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-1567583.2455165614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-6566.5786468599235</v>
      </c>
      <c r="L773" s="444">
        <f t="shared" ref="L773:L1027" ca="1" si="80">I773-J773+K773</f>
        <v>-1582545.4538932415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-1582545.4538932415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-6628.9211817627565</v>
      </c>
      <c r="L774" s="444">
        <f t="shared" ca="1" si="80"/>
        <v>-1597570.0048048245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-1597570.0048048245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-6691.5234772276863</v>
      </c>
      <c r="L775" s="444">
        <f t="shared" ca="1" si="80"/>
        <v>-1612657.1580118723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-1612657.1580118723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-6754.3866155903852</v>
      </c>
      <c r="L776" s="444">
        <f t="shared" ca="1" si="80"/>
        <v>-1627807.1743572829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-1627807.1743572829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-6817.5116836962625</v>
      </c>
      <c r="L777" s="444">
        <f t="shared" ca="1" si="80"/>
        <v>-1643020.3157707993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-1643020.3157707993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-6880.8997729192479</v>
      </c>
      <c r="L778" s="444">
        <f t="shared" ca="1" si="80"/>
        <v>-1658296.8452735387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-1658296.8452735387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-6944.5519791806619</v>
      </c>
      <c r="L779" s="444">
        <f t="shared" ca="1" si="80"/>
        <v>-1673637.0269825396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-1673637.0269825396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-7008.4694029681659</v>
      </c>
      <c r="L780" s="444">
        <f t="shared" ca="1" si="80"/>
        <v>-1689041.1261153279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-1689041.1261153279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-7072.6531493547836</v>
      </c>
      <c r="L781" s="444">
        <f t="shared" ca="1" si="80"/>
        <v>-1704509.4089945029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-1704509.4089945029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-7137.1043280180129</v>
      </c>
      <c r="L782" s="444">
        <f t="shared" ca="1" si="80"/>
        <v>-1720042.143052341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-1720042.143052341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-7201.8240532590053</v>
      </c>
      <c r="L783" s="444">
        <f t="shared" ca="1" si="80"/>
        <v>-1735639.5968354202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-1735639.5968354202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-7266.8134440218346</v>
      </c>
      <c r="L784" s="444">
        <f t="shared" ca="1" si="80"/>
        <v>-1751302.0400092623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-1751302.0400092623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-7332.0736239128428</v>
      </c>
      <c r="L785" s="444">
        <f t="shared" ca="1" si="80"/>
        <v>-1767029.7433629953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-1767029.7433629953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-7397.605721220064</v>
      </c>
      <c r="L786" s="444">
        <f t="shared" ca="1" si="80"/>
        <v>-1782822.9788140357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-1782822.9788140357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-7463.4108689327322</v>
      </c>
      <c r="L787" s="444">
        <f t="shared" ca="1" si="80"/>
        <v>-1798682.0194127886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-1798682.0194127886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-7529.4902047608693</v>
      </c>
      <c r="L788" s="444">
        <f t="shared" ca="1" si="80"/>
        <v>-1814607.1393473695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-1814607.1393473695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-7595.8448711549581</v>
      </c>
      <c r="L789" s="444">
        <f t="shared" ca="1" si="80"/>
        <v>-1830598.6139483447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-1830598.6139483447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-7662.4760153256866</v>
      </c>
      <c r="L790" s="444">
        <f t="shared" ca="1" si="80"/>
        <v>-1846656.7196934905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-1846656.7196934905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-7729.3847892637932</v>
      </c>
      <c r="L791" s="444">
        <f t="shared" ca="1" si="80"/>
        <v>-1862781.7342125745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-1862781.7342125745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-7796.5723497599784</v>
      </c>
      <c r="L792" s="444">
        <f t="shared" ca="1" si="80"/>
        <v>-1878973.9362921547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-1878973.9362921547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-7864.0398584248951</v>
      </c>
      <c r="L793" s="444">
        <f t="shared" ca="1" si="80"/>
        <v>-1895233.6058803997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-1895233.6058803997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-7931.788481709249</v>
      </c>
      <c r="L794" s="444">
        <f t="shared" ca="1" si="80"/>
        <v>-1911561.0240919292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-1911561.0240919292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-7999.8193909239544</v>
      </c>
      <c r="L795" s="444">
        <f t="shared" ca="1" si="80"/>
        <v>-1927956.4732126733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-1927956.4732126733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-8068.1337622603896</v>
      </c>
      <c r="L796" s="444">
        <f t="shared" ca="1" si="80"/>
        <v>-1944420.2367047539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-1944420.2367047539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-8136.7327768107252</v>
      </c>
      <c r="L797" s="444">
        <f t="shared" ca="1" si="80"/>
        <v>-1960952.5992113848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-1960952.5992113848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-8205.617620588353</v>
      </c>
      <c r="L798" s="444">
        <f t="shared" ca="1" si="80"/>
        <v>-1977553.8465617932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-1977553.8465617932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-8274.7894845483879</v>
      </c>
      <c r="L799" s="444">
        <f t="shared" ca="1" si="80"/>
        <v>-1994224.2657761618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-1994224.2657761618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-8344.2495646082589</v>
      </c>
      <c r="L800" s="444">
        <f t="shared" ca="1" si="80"/>
        <v>-2010964.1450705903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-2010964.1450705903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-8413.9990616683772</v>
      </c>
      <c r="L801" s="444">
        <f t="shared" ca="1" si="80"/>
        <v>-2027773.7738620788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-2027773.7738620788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-8484.039181632912</v>
      </c>
      <c r="L802" s="444">
        <f t="shared" ca="1" si="80"/>
        <v>-2044653.4427735319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-2044653.4427735319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-8554.3711354306342</v>
      </c>
      <c r="L803" s="444">
        <f t="shared" ca="1" si="80"/>
        <v>-2061603.4436387827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-2061603.4436387827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-8624.9961390358458</v>
      </c>
      <c r="L804" s="444">
        <f t="shared" ca="1" si="80"/>
        <v>-2078624.0695076387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-2078624.0695076387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-8695.9154134894125</v>
      </c>
      <c r="L805" s="444">
        <f t="shared" ca="1" si="80"/>
        <v>-2095715.6146509482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-2095715.6146509482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-8767.130184919868</v>
      </c>
      <c r="L806" s="444">
        <f t="shared" ca="1" si="80"/>
        <v>-2112878.3745656884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-2112878.3745656884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-8838.6416845646199</v>
      </c>
      <c r="L807" s="444">
        <f t="shared" ca="1" si="80"/>
        <v>-2130112.6459800736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-2130112.6459800736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-8910.4511487912241</v>
      </c>
      <c r="L808" s="444">
        <f t="shared" ca="1" si="80"/>
        <v>-2147418.7268586853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-2147418.7268586853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-8982.5598191187728</v>
      </c>
      <c r="L809" s="444">
        <f t="shared" ca="1" si="80"/>
        <v>-2164796.9164076243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-2164796.9164076243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-9054.9689422393531</v>
      </c>
      <c r="L810" s="444">
        <f t="shared" ca="1" si="80"/>
        <v>-2182247.5150796841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-2182247.5150796841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-9127.6797700396019</v>
      </c>
      <c r="L811" s="444">
        <f t="shared" ca="1" si="80"/>
        <v>-2199770.8245795439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-2199770.8245795439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-9200.693559622352</v>
      </c>
      <c r="L812" s="444">
        <f t="shared" ca="1" si="80"/>
        <v>-2217367.1478689867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-2217367.1478689867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-9274.0115733283637</v>
      </c>
      <c r="L813" s="444">
        <f t="shared" ca="1" si="80"/>
        <v>-2235036.7891721353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-2235036.7891721353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-9347.6350787581487</v>
      </c>
      <c r="L814" s="444">
        <f t="shared" ca="1" si="80"/>
        <v>-2252780.0539807137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-2252780.0539807137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-9421.5653487938926</v>
      </c>
      <c r="L815" s="444">
        <f t="shared" ca="1" si="80"/>
        <v>-2270597.2490593279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-2270597.2490593279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-9495.8036616214504</v>
      </c>
      <c r="L816" s="444">
        <f t="shared" ca="1" si="80"/>
        <v>-2288488.6824507699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-2288488.6824507699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-9570.3513007524598</v>
      </c>
      <c r="L817" s="444">
        <f t="shared" ca="1" si="80"/>
        <v>-2306454.6634813426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-2306454.6634813426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-9645.2095550465128</v>
      </c>
      <c r="L818" s="444">
        <f t="shared" ca="1" si="80"/>
        <v>-2324495.5027662097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-2324495.5027662097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-9720.3797187334585</v>
      </c>
      <c r="L819" s="444">
        <f t="shared" ca="1" si="80"/>
        <v>-2342611.5122147636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-2342611.5122147636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-9795.8630914357673</v>
      </c>
      <c r="L820" s="444">
        <f t="shared" ca="1" si="80"/>
        <v>-2360803.0050360197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-2360803.0050360197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-9871.660978191001</v>
      </c>
      <c r="L821" s="444">
        <f t="shared" ca="1" si="80"/>
        <v>-2379070.2957440312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-2379070.2957440312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-9947.7746894743814</v>
      </c>
      <c r="L822" s="444">
        <f t="shared" ca="1" si="80"/>
        <v>-2397413.7001633262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-2397413.7001633262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-10024.205541221445</v>
      </c>
      <c r="L823" s="444">
        <f t="shared" ca="1" si="80"/>
        <v>-2415833.5354343681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-2415833.5354343681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-10100.954854850785</v>
      </c>
      <c r="L824" s="444">
        <f t="shared" ca="1" si="80"/>
        <v>-2434330.1200190391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-2434330.1200190391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-10178.023957286914</v>
      </c>
      <c r="L825" s="444">
        <f t="shared" ca="1" si="80"/>
        <v>-2452903.7737061465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-2452903.7737061465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-10255.414180983196</v>
      </c>
      <c r="L826" s="444">
        <f t="shared" ca="1" si="80"/>
        <v>-2471554.8176169503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-2471554.8176169503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-10333.126863944877</v>
      </c>
      <c r="L827" s="444">
        <f t="shared" ca="1" si="80"/>
        <v>-2490283.5742107155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-2490283.5742107155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-10411.163349752233</v>
      </c>
      <c r="L828" s="444">
        <f t="shared" ca="1" si="80"/>
        <v>-2509090.3672902882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-2509090.3672902882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-10489.524987583785</v>
      </c>
      <c r="L829" s="444">
        <f t="shared" ca="1" si="80"/>
        <v>-2527975.5220076926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-2527975.5220076926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-10568.213132239638</v>
      </c>
      <c r="L830" s="444">
        <f t="shared" ca="1" si="80"/>
        <v>-2546939.3648697524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-2546939.3648697524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-10647.229144164887</v>
      </c>
      <c r="L831" s="444">
        <f t="shared" ca="1" si="80"/>
        <v>-2565982.2237437377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-2565982.2237437377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-10726.574389473159</v>
      </c>
      <c r="L832" s="444">
        <f t="shared" ca="1" si="80"/>
        <v>-2585104.4278630312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-2585104.4278630312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-10806.250239970215</v>
      </c>
      <c r="L833" s="444">
        <f t="shared" ca="1" si="80"/>
        <v>-2604306.3078328217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-2604306.3078328217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-10886.258073177676</v>
      </c>
      <c r="L834" s="444">
        <f t="shared" ca="1" si="80"/>
        <v>-2623588.1956358198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-2623588.1956358198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-10966.599272356834</v>
      </c>
      <c r="L835" s="444">
        <f t="shared" ca="1" si="80"/>
        <v>-2642950.4246379971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-2642950.4246379971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-11047.275226532573</v>
      </c>
      <c r="L836" s="444">
        <f t="shared" ca="1" si="80"/>
        <v>-2662393.32959435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-2662393.32959435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-11128.287330517376</v>
      </c>
      <c r="L837" s="444">
        <f t="shared" ca="1" si="80"/>
        <v>-2681917.2466546879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-2681917.2466546879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-11209.636984935451</v>
      </c>
      <c r="L838" s="444">
        <f t="shared" ca="1" si="80"/>
        <v>-2701522.5133694438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-2701522.5133694438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-11291.325596246934</v>
      </c>
      <c r="L839" s="444">
        <f t="shared" ca="1" si="80"/>
        <v>-2721209.4686955111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-2721209.4686955111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-11373.354576772215</v>
      </c>
      <c r="L840" s="444">
        <f t="shared" ca="1" si="80"/>
        <v>-2740978.4530021036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-2740978.4530021036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-11455.725344716349</v>
      </c>
      <c r="L841" s="444">
        <f t="shared" ca="1" si="80"/>
        <v>-2760829.8080766406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-2760829.8080766406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-11538.439324193587</v>
      </c>
      <c r="L842" s="444">
        <f t="shared" ca="1" si="80"/>
        <v>-2780763.8771306546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-2780763.8771306546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-11621.49794525198</v>
      </c>
      <c r="L843" s="444">
        <f t="shared" ca="1" si="80"/>
        <v>-2800781.0048057269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-2800781.0048057269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-11704.902643898115</v>
      </c>
      <c r="L844" s="444">
        <f t="shared" ca="1" si="80"/>
        <v>-2820881.5371794454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-2820881.5371794454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-11788.654862121941</v>
      </c>
      <c r="L845" s="444">
        <f t="shared" ca="1" si="80"/>
        <v>-2841065.8217713879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-2841065.8217713879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-11872.756047921701</v>
      </c>
      <c r="L846" s="444">
        <f t="shared" ca="1" si="80"/>
        <v>-2861334.2075491301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-2861334.2075491301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-11957.207655328961</v>
      </c>
      <c r="L847" s="444">
        <f t="shared" ca="1" si="80"/>
        <v>-2881687.0449342793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-2881687.0449342793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-12042.011144433749</v>
      </c>
      <c r="L848" s="444">
        <f t="shared" ca="1" si="80"/>
        <v>-2902124.6858085333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-2902124.6858085333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-12127.167981409808</v>
      </c>
      <c r="L849" s="444">
        <f t="shared" ca="1" si="80"/>
        <v>-2922647.4835197637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-2922647.4835197637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-12212.679638539934</v>
      </c>
      <c r="L850" s="444">
        <f t="shared" ca="1" si="80"/>
        <v>-2943255.792888124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-2943255.792888124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-12298.547594241434</v>
      </c>
      <c r="L851" s="444">
        <f t="shared" ca="1" si="80"/>
        <v>-2963949.9702121858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-2963949.9702121858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-12384.773333091693</v>
      </c>
      <c r="L852" s="444">
        <f t="shared" ca="1" si="80"/>
        <v>-2984730.3732750979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-2984730.3732750979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-12471.358345853827</v>
      </c>
      <c r="L853" s="444">
        <f t="shared" ca="1" si="80"/>
        <v>-3005597.361350772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-3005597.361350772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-12558.304129502469</v>
      </c>
      <c r="L854" s="444">
        <f t="shared" ca="1" si="80"/>
        <v>-3026551.2952100947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-3026551.2952100947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-12645.612187249646</v>
      </c>
      <c r="L855" s="444">
        <f t="shared" ca="1" si="80"/>
        <v>-3047592.5371271647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-3047592.5371271647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-12733.284028570772</v>
      </c>
      <c r="L856" s="444">
        <f t="shared" ca="1" si="80"/>
        <v>-3068721.4508855557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-3068721.4508855557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-12821.321169230734</v>
      </c>
      <c r="L857" s="444">
        <f t="shared" ca="1" si="80"/>
        <v>-3089938.4017846067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-3089938.4017846067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-12909.725131310113</v>
      </c>
      <c r="L858" s="444">
        <f t="shared" ca="1" si="80"/>
        <v>-3111243.7566457372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-3111243.7566457372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-12998.49744323149</v>
      </c>
      <c r="L859" s="444">
        <f t="shared" ca="1" si="80"/>
        <v>-3132637.8838187889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-3132637.8838187889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-13087.639639785872</v>
      </c>
      <c r="L860" s="444">
        <f t="shared" ca="1" si="80"/>
        <v>-3154121.1531883953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-3154121.1531883953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-13177.153262159232</v>
      </c>
      <c r="L861" s="444">
        <f t="shared" ca="1" si="80"/>
        <v>-3175693.9361803751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-3175693.9361803751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-13267.039857959147</v>
      </c>
      <c r="L862" s="444">
        <f t="shared" ca="1" si="80"/>
        <v>-3197356.6057681548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-3197356.6057681548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-13357.300981241564</v>
      </c>
      <c r="L863" s="444">
        <f t="shared" ca="1" si="80"/>
        <v>-3219109.536479217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-3219109.536479217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-13447.938192537657</v>
      </c>
      <c r="L864" s="444">
        <f t="shared" ca="1" si="80"/>
        <v>-3240953.1044015749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-3240953.1044015749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-13538.953058880814</v>
      </c>
      <c r="L865" s="444">
        <f t="shared" ca="1" si="80"/>
        <v>-3262887.6871902761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-3262887.6871902761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-13630.347153833733</v>
      </c>
      <c r="L866" s="444">
        <f t="shared" ca="1" si="80"/>
        <v>-3284913.6640739301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-3284913.6640739301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-13722.122057515628</v>
      </c>
      <c r="L867" s="444">
        <f t="shared" ca="1" si="80"/>
        <v>-3307031.4158612662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-3307031.4158612662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-13814.279356629528</v>
      </c>
      <c r="L868" s="444">
        <f t="shared" ca="1" si="80"/>
        <v>-3329241.3249477162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-3329241.3249477162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-13906.820644489735</v>
      </c>
      <c r="L869" s="444">
        <f t="shared" ca="1" si="80"/>
        <v>-3351543.7753220266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-3351543.7753220266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-13999.747521049363</v>
      </c>
      <c r="L870" s="444">
        <f t="shared" ca="1" si="80"/>
        <v>-3373939.1525728963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-3373939.1525728963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-14093.061592927987</v>
      </c>
      <c r="L871" s="444">
        <f t="shared" ca="1" si="80"/>
        <v>-3396427.8438956449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-3396427.8438956449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-14186.764473439438</v>
      </c>
      <c r="L872" s="444">
        <f t="shared" ca="1" si="80"/>
        <v>-3419010.238098905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-3419010.238098905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-14280.857782619689</v>
      </c>
      <c r="L873" s="444">
        <f t="shared" ca="1" si="80"/>
        <v>-3441686.7256113449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-3441686.7256113449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-14375.343147254855</v>
      </c>
      <c r="L874" s="444">
        <f t="shared" ca="1" si="80"/>
        <v>-3464457.6984884203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-3464457.6984884203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-14470.222200909337</v>
      </c>
      <c r="L875" s="444">
        <f t="shared" ca="1" si="80"/>
        <v>-3487323.5504191499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-3487323.5504191499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-14565.496583954044</v>
      </c>
      <c r="L876" s="444">
        <f t="shared" ca="1" si="80"/>
        <v>-3510284.6767329243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-3510284.6767329243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-14661.16794359477</v>
      </c>
      <c r="L877" s="444">
        <f t="shared" ca="1" si="80"/>
        <v>-3533341.4744063397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-3533341.4744063397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-14757.237933900666</v>
      </c>
      <c r="L878" s="444">
        <f t="shared" ca="1" si="80"/>
        <v>-3556494.3420700608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-3556494.3420700608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-14853.708215832838</v>
      </c>
      <c r="L879" s="444">
        <f t="shared" ca="1" si="80"/>
        <v>-3579743.6800157139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-3579743.6800157139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-14950.580457273058</v>
      </c>
      <c r="L880" s="444">
        <f t="shared" ca="1" si="80"/>
        <v>-3603089.8902028073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-3603089.8902028073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-15047.856333052614</v>
      </c>
      <c r="L881" s="444">
        <f t="shared" ca="1" si="80"/>
        <v>-3626533.3762656804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-3626533.3762656804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-15145.537524981255</v>
      </c>
      <c r="L882" s="444">
        <f t="shared" ca="1" si="80"/>
        <v>-3650074.5435204823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-3650074.5435204823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-15243.625721876262</v>
      </c>
      <c r="L883" s="444">
        <f t="shared" ca="1" si="80"/>
        <v>-3673713.7989721787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-3673713.7989721787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-15342.122619591661</v>
      </c>
      <c r="L884" s="444">
        <f t="shared" ca="1" si="80"/>
        <v>-3697451.5513215908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-3697451.5513215908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-15441.029921047544</v>
      </c>
      <c r="L885" s="444">
        <f t="shared" ca="1" si="80"/>
        <v>-3721288.2109724586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-3721288.2109724586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-15540.349336259495</v>
      </c>
      <c r="L886" s="444">
        <f t="shared" ca="1" si="80"/>
        <v>-3745224.1900385385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-3745224.1900385385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-15640.082582368163</v>
      </c>
      <c r="L887" s="444">
        <f t="shared" ca="1" si="80"/>
        <v>-3769259.902350727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-3769259.902350727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-15740.231383668948</v>
      </c>
      <c r="L888" s="444">
        <f t="shared" ca="1" si="80"/>
        <v>-3793395.7634642161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-3793395.7634642161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-15840.797471641819</v>
      </c>
      <c r="L889" s="444">
        <f t="shared" ca="1" si="80"/>
        <v>-3817632.1906656786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-3817632.1906656786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-15941.782584981245</v>
      </c>
      <c r="L890" s="444">
        <f t="shared" ca="1" si="80"/>
        <v>-3841969.6029804801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-3841969.6029804801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-16043.18846962625</v>
      </c>
      <c r="L891" s="444">
        <f t="shared" ca="1" si="80"/>
        <v>-3866408.421179927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-3866408.421179927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-16145.016878790611</v>
      </c>
      <c r="L892" s="444">
        <f t="shared" ca="1" si="80"/>
        <v>-3890949.0677885381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-3890949.0677885381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-16247.26957299316</v>
      </c>
      <c r="L893" s="444">
        <f t="shared" ca="1" si="80"/>
        <v>-3915591.9670913517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-3915591.9670913517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-16349.948320088215</v>
      </c>
      <c r="L894" s="444">
        <f t="shared" ca="1" si="80"/>
        <v>-3940337.5451412606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-3940337.5451412606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-16453.054895296169</v>
      </c>
      <c r="L895" s="444">
        <f t="shared" ca="1" si="80"/>
        <v>-3965186.2297663772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-3965186.2297663772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-16556.591081234157</v>
      </c>
      <c r="L896" s="444">
        <f t="shared" ca="1" si="80"/>
        <v>-3990138.4505774318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-3990138.4505774318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-16660.558667946883</v>
      </c>
      <c r="L897" s="444">
        <f t="shared" ca="1" si="80"/>
        <v>-4015194.6389751993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-4015194.6389751993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-16764.959452937583</v>
      </c>
      <c r="L898" s="444">
        <f t="shared" ca="1" si="80"/>
        <v>-4040355.2281579571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-4040355.2281579571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-16869.795241199074</v>
      </c>
      <c r="L899" s="444">
        <f t="shared" ca="1" si="80"/>
        <v>-4065620.6531289765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-4065620.6531289765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-16975.067845244987</v>
      </c>
      <c r="L900" s="444">
        <f t="shared" ca="1" si="80"/>
        <v>-4090991.3507040418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-4090991.3507040418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-17080.779085141094</v>
      </c>
      <c r="L901" s="444">
        <f t="shared" ca="1" si="80"/>
        <v>-4116467.7595190033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-4116467.7595190033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-17186.930788536767</v>
      </c>
      <c r="L902" s="444">
        <f t="shared" ca="1" si="80"/>
        <v>-4142050.3200373603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-4142050.3200373603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-17293.524790696589</v>
      </c>
      <c r="L903" s="444">
        <f t="shared" ca="1" si="80"/>
        <v>-4167739.4745578775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-4167739.4745578775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-17400.562934532074</v>
      </c>
      <c r="L904" s="444">
        <f t="shared" ca="1" si="80"/>
        <v>-4193535.6672222302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-4193535.6672222302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-17508.047070633544</v>
      </c>
      <c r="L905" s="444">
        <f t="shared" ca="1" si="80"/>
        <v>-4219439.3440226838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-4219439.3440226838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-17615.979057302102</v>
      </c>
      <c r="L906" s="444">
        <f t="shared" ca="1" si="80"/>
        <v>-4245450.952809806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-4245450.952809806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-17724.360760581778</v>
      </c>
      <c r="L907" s="444">
        <f t="shared" ca="1" si="80"/>
        <v>-4271570.9433002081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-4271570.9433002081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-17833.194054291784</v>
      </c>
      <c r="L908" s="444">
        <f t="shared" ca="1" si="80"/>
        <v>-4297799.7670843201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-4297799.7670843201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-17942.480820058918</v>
      </c>
      <c r="L909" s="444">
        <f t="shared" ca="1" si="80"/>
        <v>-4324137.8776341993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-4324137.8776341993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-18052.222947350081</v>
      </c>
      <c r="L910" s="444">
        <f t="shared" ca="1" si="80"/>
        <v>-4350585.7303113695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-4350585.7303113695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-18162.422333504957</v>
      </c>
      <c r="L911" s="444">
        <f t="shared" ca="1" si="80"/>
        <v>-4377143.7823746949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-4377143.7823746949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-18273.080883768813</v>
      </c>
      <c r="L912" s="444">
        <f t="shared" ca="1" si="80"/>
        <v>-4403812.4929882837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-4403812.4929882837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-18384.200511325434</v>
      </c>
      <c r="L913" s="444">
        <f t="shared" ca="1" si="80"/>
        <v>-4430592.3232294293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-4430592.3232294293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-18495.783137330207</v>
      </c>
      <c r="L914" s="444">
        <f t="shared" ca="1" si="80"/>
        <v>-4457483.7360965796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-4457483.7360965796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-18607.830690943334</v>
      </c>
      <c r="L915" s="444">
        <f t="shared" ca="1" si="80"/>
        <v>-4484487.1965173436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-4484487.1965173436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-18720.345109363185</v>
      </c>
      <c r="L916" s="444">
        <f t="shared" ca="1" si="80"/>
        <v>-4511603.1713565271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-4511603.1713565271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-18833.328337859781</v>
      </c>
      <c r="L917" s="444">
        <f t="shared" ca="1" si="80"/>
        <v>-4538832.1294242069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-4538832.1294242069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-18946.782329808448</v>
      </c>
      <c r="L918" s="444">
        <f t="shared" ca="1" si="80"/>
        <v>-4566174.5414838353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-4566174.5414838353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-19060.709046723565</v>
      </c>
      <c r="L919" s="444">
        <f t="shared" ca="1" si="80"/>
        <v>-4593630.8802603791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-4593630.8802603791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-19175.110458292496</v>
      </c>
      <c r="L920" s="444">
        <f t="shared" ca="1" si="80"/>
        <v>-4621201.6204484915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-4621201.6204484915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-19289.988542409632</v>
      </c>
      <c r="L921" s="444">
        <f t="shared" ca="1" si="80"/>
        <v>-4648887.2387207216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-4648887.2387207216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-19405.345285210591</v>
      </c>
      <c r="L922" s="444">
        <f t="shared" ca="1" si="80"/>
        <v>-4676688.2137357527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-4676688.2137357527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-19521.182681106555</v>
      </c>
      <c r="L923" s="444">
        <f t="shared" ca="1" si="80"/>
        <v>-4704605.0261466801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-4704605.0261466801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-19637.502732818753</v>
      </c>
      <c r="L924" s="444">
        <f t="shared" ca="1" si="80"/>
        <v>-4732638.1586093195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-4732638.1586093195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-19754.307451413082</v>
      </c>
      <c r="L925" s="444">
        <f t="shared" ca="1" si="80"/>
        <v>-4760788.0957905529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-4760788.0957905529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-19871.598856334887</v>
      </c>
      <c r="L926" s="444">
        <f t="shared" ca="1" si="80"/>
        <v>-4789055.3243767079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-4789055.3243767079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-19989.378975443869</v>
      </c>
      <c r="L927" s="444">
        <f t="shared" ca="1" si="80"/>
        <v>-4817440.3330819719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-4817440.3330819719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-20107.649845049134</v>
      </c>
      <c r="L928" s="444">
        <f t="shared" ca="1" si="80"/>
        <v>-4845943.6126568411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-4845943.6126568411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-20226.413509944421</v>
      </c>
      <c r="L929" s="444">
        <f t="shared" ca="1" si="80"/>
        <v>-4874565.6558966059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-4874565.6558966059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-20345.672023443443</v>
      </c>
      <c r="L930" s="444">
        <f t="shared" ca="1" si="80"/>
        <v>-4903306.9576498698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-4903306.9576498698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-20465.427447415375</v>
      </c>
      <c r="L931" s="444">
        <f t="shared" ca="1" si="80"/>
        <v>-4932168.0148271052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-4932168.0148271052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-20585.681852320522</v>
      </c>
      <c r="L932" s="444">
        <f t="shared" ca="1" si="80"/>
        <v>-4961149.3264092458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-4961149.3264092458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-20706.437317246109</v>
      </c>
      <c r="L933" s="444">
        <f t="shared" ca="1" si="80"/>
        <v>-4990251.3934563128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-4990251.3934563128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-20827.695929942223</v>
      </c>
      <c r="L934" s="444">
        <f t="shared" ca="1" si="80"/>
        <v>-5019474.7191160759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-5019474.7191160759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-20949.4597868579</v>
      </c>
      <c r="L935" s="444">
        <f t="shared" ca="1" si="80"/>
        <v>-5048819.8086327538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-5048819.8086327538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-21071.730993177393</v>
      </c>
      <c r="L936" s="444">
        <f t="shared" ca="1" si="80"/>
        <v>-5078287.1693557519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-5078287.1693557519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-21194.511662856552</v>
      </c>
      <c r="L937" s="444">
        <f t="shared" ca="1" si="80"/>
        <v>-5107877.310748429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-5107877.310748429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-21317.803918659374</v>
      </c>
      <c r="L938" s="444">
        <f t="shared" ca="1" si="80"/>
        <v>-5137590.7443969091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-5137590.7443969091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-21441.609892194705</v>
      </c>
      <c r="L939" s="444">
        <f t="shared" ca="1" si="80"/>
        <v>-5167427.9840189246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-5167427.9840189246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-21565.931723953105</v>
      </c>
      <c r="L940" s="444">
        <f t="shared" ca="1" si="80"/>
        <v>-5197389.5454726983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-5197389.5454726983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-21690.771563343827</v>
      </c>
      <c r="L941" s="444">
        <f t="shared" ca="1" si="80"/>
        <v>-5227475.9467658624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-5227475.9467658624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-21816.131568732013</v>
      </c>
      <c r="L942" s="444">
        <f t="shared" ca="1" si="80"/>
        <v>-5257687.7080644146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-5257687.7080644146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-21942.013907475979</v>
      </c>
      <c r="L943" s="444">
        <f t="shared" ca="1" si="80"/>
        <v>-5288025.3517017113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-5288025.3517017113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-22068.420755964715</v>
      </c>
      <c r="L944" s="444">
        <f t="shared" ca="1" si="80"/>
        <v>-5318489.4021874964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-5318489.4021874964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-22195.354299655486</v>
      </c>
      <c r="L945" s="444">
        <f t="shared" ca="1" si="80"/>
        <v>-5349080.386216972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-5349080.386216972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-22322.816733111635</v>
      </c>
      <c r="L946" s="444">
        <f t="shared" ca="1" si="80"/>
        <v>-5379798.8326799041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-5379798.8326799041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-22450.810260040518</v>
      </c>
      <c r="L947" s="444">
        <f t="shared" ca="1" si="80"/>
        <v>-5410645.2726697652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-5410645.2726697652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-22579.337093331607</v>
      </c>
      <c r="L948" s="444">
        <f t="shared" ca="1" si="80"/>
        <v>-5441620.2394929174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-5441620.2394929174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-22708.399455094739</v>
      </c>
      <c r="L949" s="444">
        <f t="shared" ca="1" si="80"/>
        <v>-5472724.2686778326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-5472724.2686778326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-22837.999576698552</v>
      </c>
      <c r="L950" s="444">
        <f t="shared" ca="1" si="80"/>
        <v>-5503957.897984352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-5503957.897984352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-22968.139698809053</v>
      </c>
      <c r="L951" s="444">
        <f t="shared" ca="1" si="80"/>
        <v>-5535321.6674129814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-5535321.6674129814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-23098.822071428342</v>
      </c>
      <c r="L952" s="444">
        <f t="shared" ca="1" si="80"/>
        <v>-5566816.1192142302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-5566816.1192142302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-23230.048953933543</v>
      </c>
      <c r="L953" s="444">
        <f t="shared" ca="1" si="80"/>
        <v>-5598441.7978979843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-5598441.7978979843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-23361.822615115852</v>
      </c>
      <c r="L954" s="444">
        <f t="shared" ca="1" si="80"/>
        <v>-5630199.2502429206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-5630199.2502429206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-23494.145333219753</v>
      </c>
      <c r="L955" s="444">
        <f t="shared" ca="1" si="80"/>
        <v>-5662089.0253059603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-5662089.0253059603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-23627.019395982421</v>
      </c>
      <c r="L956" s="444">
        <f t="shared" ca="1" si="80"/>
        <v>-5694111.6744317636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-5694111.6744317636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-23760.447100673267</v>
      </c>
      <c r="L957" s="444">
        <f t="shared" ca="1" si="80"/>
        <v>-5726267.7512622569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-5726267.7512622569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-23894.430754133657</v>
      </c>
      <c r="L958" s="444">
        <f t="shared" ca="1" si="80"/>
        <v>-5758557.8117462108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-5758557.8117462108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-24028.972672816795</v>
      </c>
      <c r="L959" s="444">
        <f t="shared" ca="1" si="80"/>
        <v>-5790982.4141488476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-5790982.4141488476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-24164.075182827783</v>
      </c>
      <c r="L960" s="444">
        <f t="shared" ca="1" si="80"/>
        <v>-5823542.1190614961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-5823542.1190614961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-24299.740619963817</v>
      </c>
      <c r="L961" s="444">
        <f t="shared" ca="1" si="80"/>
        <v>-5856237.4894112805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-5856237.4894112805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-24435.971329754586</v>
      </c>
      <c r="L962" s="444">
        <f t="shared" ca="1" si="80"/>
        <v>-5889069.0904708551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-5889069.0904708551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-24572.769667502813</v>
      </c>
      <c r="L963" s="444">
        <f t="shared" ca="1" si="80"/>
        <v>-5922037.489868178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-5922037.489868178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-24710.137998324994</v>
      </c>
      <c r="L964" s="444">
        <f t="shared" ca="1" si="80"/>
        <v>-5955143.2575963233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-5955143.2575963233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-24848.078697192264</v>
      </c>
      <c r="L965" s="444">
        <f t="shared" ca="1" si="80"/>
        <v>-5988386.9660233362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-5988386.9660233362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-24986.594148971486</v>
      </c>
      <c r="L966" s="444">
        <f t="shared" ca="1" si="80"/>
        <v>-6021769.1899021277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-6021769.1899021277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-25125.686748466451</v>
      </c>
      <c r="L967" s="444">
        <f t="shared" ca="1" si="80"/>
        <v>-6055290.5063804146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-6055290.5063804146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-25265.358900459312</v>
      </c>
      <c r="L968" s="444">
        <f t="shared" ca="1" si="80"/>
        <v>-6088951.4950106945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-6088951.4950106945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-25405.613019752145</v>
      </c>
      <c r="L969" s="444">
        <f t="shared" ca="1" si="80"/>
        <v>-6122752.7377602672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-6122752.7377602672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-25546.451531208699</v>
      </c>
      <c r="L970" s="444">
        <f t="shared" ca="1" si="80"/>
        <v>-6156694.8190212967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-6156694.8190212967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-25687.876869796321</v>
      </c>
      <c r="L971" s="444">
        <f t="shared" ca="1" si="80"/>
        <v>-6190778.3256209139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-6190778.3256209139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-25829.891480628059</v>
      </c>
      <c r="L972" s="444">
        <f t="shared" ca="1" si="80"/>
        <v>-6225003.8468313627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-6225003.8468313627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-25972.49781900493</v>
      </c>
      <c r="L973" s="444">
        <f t="shared" ca="1" si="80"/>
        <v>-6259371.9743801877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-6259371.9743801877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-26115.698350458366</v>
      </c>
      <c r="L974" s="444">
        <f t="shared" ca="1" si="80"/>
        <v>-6293883.3024604665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-6293883.3024604665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-26259.495550792861</v>
      </c>
      <c r="L975" s="444">
        <f t="shared" ca="1" si="80"/>
        <v>-6328538.4277410796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-6328538.4277410796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-26403.891906128749</v>
      </c>
      <c r="L976" s="444">
        <f t="shared" ca="1" si="80"/>
        <v>-6363337.9493770292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-6363337.9493770292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-26548.889912945207</v>
      </c>
      <c r="L977" s="444">
        <f t="shared" ca="1" si="80"/>
        <v>-6398282.4690197948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-6398282.4690197948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-26694.492078123396</v>
      </c>
      <c r="L978" s="444">
        <f t="shared" ca="1" si="80"/>
        <v>-6433372.5908277389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-6433372.5908277389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-26840.700918989831</v>
      </c>
      <c r="L979" s="444">
        <f t="shared" ca="1" si="80"/>
        <v>-6468608.9214765495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-6468608.9214765495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-26987.518963359875</v>
      </c>
      <c r="L980" s="444">
        <f t="shared" ca="1" si="80"/>
        <v>-6503992.0701697301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-6503992.0701697301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-27134.948749581461</v>
      </c>
      <c r="L981" s="444">
        <f t="shared" ca="1" si="80"/>
        <v>-6539522.6486491319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-6539522.6486491319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-27282.992826578964</v>
      </c>
      <c r="L982" s="444">
        <f t="shared" ca="1" si="80"/>
        <v>-6575201.2712055314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-6575201.2712055314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-27431.653753897303</v>
      </c>
      <c r="L983" s="444">
        <f t="shared" ca="1" si="80"/>
        <v>-6611028.554689249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-6611028.554689249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-27580.934101746123</v>
      </c>
      <c r="L984" s="444">
        <f t="shared" ca="1" si="80"/>
        <v>-6647005.1185208159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-6647005.1185208159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-27730.836451044317</v>
      </c>
      <c r="L985" s="444">
        <f t="shared" ca="1" si="80"/>
        <v>-6683131.5847016806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-6683131.5847016806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-27881.363393464588</v>
      </c>
      <c r="L986" s="444">
        <f t="shared" ca="1" si="80"/>
        <v>-6719408.5778249651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-6719408.5778249651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-28032.517531478272</v>
      </c>
      <c r="L987" s="444">
        <f t="shared" ca="1" si="80"/>
        <v>-6755836.7250862634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-6755836.7250862634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-28184.301478400346</v>
      </c>
      <c r="L988" s="444">
        <f t="shared" ca="1" si="80"/>
        <v>-6792416.6562944837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-6792416.6562944837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-28336.7178584346</v>
      </c>
      <c r="L989" s="444">
        <f t="shared" ca="1" si="80"/>
        <v>-6829149.0038827388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-6829149.0038827388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-28489.769306718998</v>
      </c>
      <c r="L990" s="444">
        <f t="shared" ca="1" si="80"/>
        <v>-6866034.4029192785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-6866034.4029192785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-28643.458469371246</v>
      </c>
      <c r="L991" s="444">
        <f t="shared" ca="1" si="80"/>
        <v>-6903073.4911184702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-6903073.4911184702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-28797.788003534544</v>
      </c>
      <c r="L992" s="444">
        <f t="shared" ca="1" si="80"/>
        <v>-6940266.9088518247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-6940266.9088518247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-28952.760577423524</v>
      </c>
      <c r="L993" s="444">
        <f t="shared" ca="1" si="80"/>
        <v>-6977615.2991590686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-6977615.2991590686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-29108.378870370372</v>
      </c>
      <c r="L994" s="444">
        <f t="shared" ca="1" si="80"/>
        <v>-7015119.3077592598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-7015119.3077592598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-29264.645572871166</v>
      </c>
      <c r="L995" s="444">
        <f t="shared" ca="1" si="80"/>
        <v>-7052779.5830619512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-7052779.5830619512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-29421.563386632384</v>
      </c>
      <c r="L996" s="444">
        <f t="shared" ca="1" si="80"/>
        <v>-7090596.7761784038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-7090596.7761784038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-29579.135024617601</v>
      </c>
      <c r="L997" s="444">
        <f t="shared" ca="1" si="80"/>
        <v>-7128571.5409328416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-7128571.5409328416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-29737.36321109442</v>
      </c>
      <c r="L998" s="444">
        <f t="shared" ca="1" si="80"/>
        <v>-7166704.5338737564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-7166704.5338737564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-29896.250681681573</v>
      </c>
      <c r="L999" s="444">
        <f t="shared" ca="1" si="80"/>
        <v>-7204996.4142852584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-7204996.4142852584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-30055.800183396161</v>
      </c>
      <c r="L1000" s="444">
        <f t="shared" ca="1" si="80"/>
        <v>-7243447.8441984747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-7243447.8441984747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-30216.014474701227</v>
      </c>
      <c r="L1001" s="444">
        <f t="shared" ca="1" si="80"/>
        <v>-7282059.4884029962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-7282059.4884029962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-30376.896325553404</v>
      </c>
      <c r="L1002" s="444">
        <f t="shared" ca="1" si="80"/>
        <v>-7320832.0144583704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-7320832.0144583704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-30538.44851745079</v>
      </c>
      <c r="L1003" s="444">
        <f t="shared" ca="1" si="80"/>
        <v>-7359766.0927056419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-7359766.0927056419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-30700.673843481094</v>
      </c>
      <c r="L1004" s="444">
        <f t="shared" ca="1" si="80"/>
        <v>-7398862.3962789429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-7398862.3962789429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-30863.575108369852</v>
      </c>
      <c r="L1005" s="444">
        <f t="shared" ca="1" si="80"/>
        <v>-7438121.6011171332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-7438121.6011171332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-31027.155128528972</v>
      </c>
      <c r="L1006" s="444">
        <f t="shared" ca="1" si="80"/>
        <v>-7477544.3859754829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-7477544.3859754829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-31191.41673210543</v>
      </c>
      <c r="L1007" s="444">
        <f t="shared" ca="1" si="80"/>
        <v>-7517131.4324374087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-7517131.4324374087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-31356.362759030118</v>
      </c>
      <c r="L1008" s="444">
        <f t="shared" ca="1" si="80"/>
        <v>-7556883.4249262596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-7556883.4249262596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-31521.996061066999</v>
      </c>
      <c r="L1009" s="444">
        <f t="shared" ca="1" si="80"/>
        <v>-7596801.0507171471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-7596801.0507171471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-31688.319501862363</v>
      </c>
      <c r="L1010" s="444">
        <f t="shared" ca="1" si="80"/>
        <v>-7636884.9999488294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-7636884.9999488294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-31855.335956994375</v>
      </c>
      <c r="L1011" s="444">
        <f t="shared" ca="1" si="80"/>
        <v>-7677135.9656356443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-7677135.9656356443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-32023.04831402277</v>
      </c>
      <c r="L1012" s="444">
        <f t="shared" ca="1" si="80"/>
        <v>-7717554.6436794875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-7717554.6436794875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-32191.459472538787</v>
      </c>
      <c r="L1013" s="444">
        <f t="shared" ca="1" si="80"/>
        <v>-7758141.7328818468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-7758141.7328818468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-32360.572344215281</v>
      </c>
      <c r="L1014" s="444">
        <f t="shared" ca="1" si="80"/>
        <v>-7798897.9349558828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-7798897.9349558828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-32530.389852857097</v>
      </c>
      <c r="L1015" s="444">
        <f t="shared" ca="1" si="80"/>
        <v>-7839823.9545385605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-7839823.9545385605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-32700.914934451586</v>
      </c>
      <c r="L1016" s="444">
        <f t="shared" ca="1" si="80"/>
        <v>-7880920.4992028326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-7880920.4992028326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-32872.150537219386</v>
      </c>
      <c r="L1017" s="444">
        <f t="shared" ca="1" si="80"/>
        <v>-7922188.2794698728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-7922188.2794698728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-33044.099621665388</v>
      </c>
      <c r="L1018" s="444">
        <f t="shared" ca="1" si="80"/>
        <v>-7963628.0088213589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-7963628.0088213589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-33216.765160629911</v>
      </c>
      <c r="L1019" s="444">
        <f t="shared" ca="1" si="80"/>
        <v>-8005240.4037118088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-8005240.4037118088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-33390.150139340119</v>
      </c>
      <c r="L1020" s="444">
        <f t="shared" ca="1" si="80"/>
        <v>-8047026.1835809695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-8047026.1835809695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-33564.257555461627</v>
      </c>
      <c r="L1021" s="444">
        <f t="shared" ca="1" si="80"/>
        <v>-8088986.0708662514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-8088986.0708662514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-33739.0904191503</v>
      </c>
      <c r="L1022" s="444">
        <f t="shared" ca="1" si="80"/>
        <v>-8131120.7910152217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-8131120.7910152217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-33914.651753104343</v>
      </c>
      <c r="L1023" s="444">
        <f t="shared" ca="1" si="80"/>
        <v>-8173431.0724981464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-8173431.0724981464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-34090.944592616528</v>
      </c>
      <c r="L1024" s="444">
        <f t="shared" ca="1" si="80"/>
        <v>-8215917.6468205834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-8215917.6468205834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-34267.971985626682</v>
      </c>
      <c r="L1025" s="444">
        <f t="shared" ca="1" si="80"/>
        <v>-8258581.2485360308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-8258581.2485360308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-34445.736992774378</v>
      </c>
      <c r="L1026" s="444">
        <f t="shared" ca="1" si="80"/>
        <v>-8301422.6152586257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-8301422.6152586257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-34624.242687451857</v>
      </c>
      <c r="L1027" s="444">
        <f t="shared" ca="1" si="80"/>
        <v>-8344442.4876758978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-8344442.4876758978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-34803.492155857166</v>
      </c>
      <c r="L1028" s="444">
        <f t="shared" ref="L1028:L1282" ca="1" si="106">I1028-J1028+K1028</f>
        <v>-8387641.6095615756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-8387641.6095615756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-34983.488497047481</v>
      </c>
      <c r="L1029" s="444">
        <f t="shared" ca="1" si="106"/>
        <v>-8431020.7277884427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-8431020.7277884427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-35164.234822992759</v>
      </c>
      <c r="L1030" s="444">
        <f t="shared" ca="1" si="106"/>
        <v>-8474580.5923412554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-8474580.5923412554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-35345.734258629484</v>
      </c>
      <c r="L1031" s="444">
        <f t="shared" ca="1" si="106"/>
        <v>-8518321.9563297052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-8518321.9563297052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-35527.98994191469</v>
      </c>
      <c r="L1032" s="444">
        <f t="shared" ca="1" si="106"/>
        <v>-8562245.5760014411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-8562245.5760014411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-35711.005023880258</v>
      </c>
      <c r="L1033" s="444">
        <f t="shared" ca="1" si="106"/>
        <v>-8606352.2107551415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-8606352.2107551415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-35894.782668687338</v>
      </c>
      <c r="L1034" s="444">
        <f t="shared" ca="1" si="106"/>
        <v>-8650642.6231536493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-8650642.6231536493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-36079.326053681121</v>
      </c>
      <c r="L1035" s="444">
        <f t="shared" ca="1" si="106"/>
        <v>-8695117.5789371505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-8695117.5789371505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-36264.638369445711</v>
      </c>
      <c r="L1036" s="444">
        <f t="shared" ca="1" si="106"/>
        <v>-8739777.8470364176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-8739777.8470364176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-36450.722819859322</v>
      </c>
      <c r="L1037" s="444">
        <f t="shared" ca="1" si="106"/>
        <v>-8784624.1995860972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-8784624.1995860972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-36637.582622149654</v>
      </c>
      <c r="L1038" s="444">
        <f t="shared" ca="1" si="106"/>
        <v>-8829657.4119380675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-8829657.4119380675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-36825.221006949534</v>
      </c>
      <c r="L1039" s="444">
        <f t="shared" ca="1" si="106"/>
        <v>-8874878.2626748383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-8874878.2626748383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-37013.641218352743</v>
      </c>
      <c r="L1040" s="444">
        <f t="shared" ca="1" si="106"/>
        <v>-8920287.5336230118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-8920287.5336230118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-37202.846513970137</v>
      </c>
      <c r="L1041" s="444">
        <f t="shared" ca="1" si="106"/>
        <v>-8965886.009866802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-8965886.009866802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-37392.84016498593</v>
      </c>
      <c r="L1042" s="444">
        <f t="shared" ca="1" si="106"/>
        <v>-9011674.4797616079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-9011674.4797616079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-37583.625456214286</v>
      </c>
      <c r="L1043" s="444">
        <f t="shared" ca="1" si="106"/>
        <v>-9057653.7349476423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-9057653.7349476423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-37775.205686156092</v>
      </c>
      <c r="L1044" s="444">
        <f t="shared" ca="1" si="106"/>
        <v>-9103824.5703636184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-9103824.5703636184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-37967.584167055997</v>
      </c>
      <c r="L1045" s="444">
        <f t="shared" ca="1" si="106"/>
        <v>-9150187.7842604946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-9150187.7842604946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-38160.764224959647</v>
      </c>
      <c r="L1046" s="444">
        <f t="shared" ca="1" si="106"/>
        <v>-9196744.1782152746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-9196744.1782152746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-38354.749199771228</v>
      </c>
      <c r="L1047" s="444">
        <f t="shared" ca="1" si="106"/>
        <v>-9243494.5571448654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-9243494.5571448654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-38549.542445311192</v>
      </c>
      <c r="L1048" s="444">
        <f t="shared" ca="1" si="106"/>
        <v>-9290439.7293199971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-9290439.7293199971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-38745.147329374238</v>
      </c>
      <c r="L1049" s="444">
        <f t="shared" ca="1" si="106"/>
        <v>-9337580.5063791927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-9337580.5063791927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-38941.567233787551</v>
      </c>
      <c r="L1050" s="444">
        <f t="shared" ca="1" si="106"/>
        <v>-9384917.703342801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-9384917.703342801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-39138.805554469254</v>
      </c>
      <c r="L1051" s="444">
        <f t="shared" ca="1" si="106"/>
        <v>-9432452.1386270914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-9432452.1386270914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-39336.865701487135</v>
      </c>
      <c r="L1052" s="444">
        <f t="shared" ca="1" si="106"/>
        <v>-9480184.6340583991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-9480184.6340583991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-39535.75109911758</v>
      </c>
      <c r="L1053" s="444">
        <f t="shared" ca="1" si="106"/>
        <v>-9528116.0148873366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-9528116.0148873366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-39735.465185904817</v>
      </c>
      <c r="L1054" s="444">
        <f t="shared" ca="1" si="106"/>
        <v>-9576247.1098030619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-9576247.1098030619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-39936.011414720342</v>
      </c>
      <c r="L1055" s="444">
        <f t="shared" ca="1" si="106"/>
        <v>-9624578.7509476021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-9624578.7509476021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-40137.393252822592</v>
      </c>
      <c r="L1056" s="444">
        <f t="shared" ca="1" si="106"/>
        <v>-9673111.773930246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-9673111.773930246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-40339.614181916942</v>
      </c>
      <c r="L1057" s="444">
        <f t="shared" ca="1" si="106"/>
        <v>-9721847.0178419836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-9721847.0178419836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-40542.677698215848</v>
      </c>
      <c r="L1058" s="444">
        <f t="shared" ca="1" si="106"/>
        <v>-9770785.3252700195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-9770785.3252700195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-40746.58731249933</v>
      </c>
      <c r="L1059" s="444">
        <f t="shared" ca="1" si="106"/>
        <v>-9819927.5423123389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-9819927.5423123389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-40951.346550175665</v>
      </c>
      <c r="L1060" s="444">
        <f t="shared" ca="1" si="106"/>
        <v>-9869274.5185923353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-9869274.5185923353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-41156.958951342313</v>
      </c>
      <c r="L1061" s="444">
        <f t="shared" ca="1" si="106"/>
        <v>-9918827.1072734986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-9918827.1072734986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-41363.428070847163</v>
      </c>
      <c r="L1062" s="444">
        <f t="shared" ca="1" si="106"/>
        <v>-9968586.1650741659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-9968586.1650741659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-41570.757478349944</v>
      </c>
      <c r="L1063" s="444">
        <f t="shared" ca="1" si="106"/>
        <v>-10018552.552282337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-10018552.552282337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-41778.950758383988</v>
      </c>
      <c r="L1064" s="444">
        <f t="shared" ca="1" si="106"/>
        <v>-10068727.132770542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-10068727.132770542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-41988.011510418175</v>
      </c>
      <c r="L1065" s="444">
        <f t="shared" ca="1" si="106"/>
        <v>-10119110.774010781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-10119110.774010781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-42197.943348919172</v>
      </c>
      <c r="L1066" s="444">
        <f t="shared" ca="1" si="106"/>
        <v>-10169704.347089522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-10169704.347089522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-42408.749903413925</v>
      </c>
      <c r="L1067" s="444">
        <f t="shared" ca="1" si="106"/>
        <v>-10220508.726722756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-10220508.726722756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-42620.4348185524</v>
      </c>
      <c r="L1068" s="444">
        <f t="shared" ca="1" si="106"/>
        <v>-10271524.79127113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-10271524.79127113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-42833.001754170626</v>
      </c>
      <c r="L1069" s="444">
        <f t="shared" ca="1" si="106"/>
        <v>-10322753.42275512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-10322753.42275512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-43046.454385353922</v>
      </c>
      <c r="L1070" s="444">
        <f t="shared" ca="1" si="106"/>
        <v>-10374195.506870294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-10374195.506870294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-43260.796402500477</v>
      </c>
      <c r="L1071" s="444">
        <f t="shared" ca="1" si="106"/>
        <v>-10425851.933002615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-10425851.933002615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-43476.031511385147</v>
      </c>
      <c r="L1072" s="444">
        <f t="shared" ca="1" si="106"/>
        <v>-10477723.594243821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-10477723.594243821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-43692.163433223504</v>
      </c>
      <c r="L1073" s="444">
        <f t="shared" ca="1" si="106"/>
        <v>-10529811.387406865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-10529811.387406865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-43909.195904736189</v>
      </c>
      <c r="L1074" s="444">
        <f t="shared" ca="1" si="106"/>
        <v>-10582116.213041421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-10582116.213041421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-44127.132678213507</v>
      </c>
      <c r="L1075" s="444">
        <f t="shared" ca="1" si="106"/>
        <v>-10634638.975449454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-10634638.975449454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-44345.977521580309</v>
      </c>
      <c r="L1076" s="444">
        <f t="shared" ca="1" si="106"/>
        <v>-10687380.582700854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-10687380.582700854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-44565.734218461141</v>
      </c>
      <c r="L1077" s="444">
        <f t="shared" ca="1" si="106"/>
        <v>-10740341.946649136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-10740341.946649136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-44786.406568245649</v>
      </c>
      <c r="L1078" s="444">
        <f t="shared" ca="1" si="106"/>
        <v>-10793523.982947202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-10793523.982947202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-45007.998386154264</v>
      </c>
      <c r="L1079" s="444">
        <f t="shared" ca="1" si="106"/>
        <v>-10846927.611063177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-10846927.611063177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-45230.513503304152</v>
      </c>
      <c r="L1080" s="444">
        <f t="shared" ca="1" si="106"/>
        <v>-10900553.754296301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-10900553.754296301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-45453.955766775507</v>
      </c>
      <c r="L1081" s="444">
        <f t="shared" ca="1" si="106"/>
        <v>-10954403.339792896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-10954403.339792896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-45678.329039677985</v>
      </c>
      <c r="L1082" s="444">
        <f t="shared" ca="1" si="106"/>
        <v>-11008477.298562394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-11008477.298562394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-45903.637201217563</v>
      </c>
      <c r="L1083" s="444">
        <f t="shared" ca="1" si="106"/>
        <v>-11062776.565493433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-11062776.565493433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-46129.884146763558</v>
      </c>
      <c r="L1084" s="444">
        <f t="shared" ca="1" si="106"/>
        <v>-11117302.079370016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-11117302.079370016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-46357.073787915986</v>
      </c>
      <c r="L1085" s="444">
        <f t="shared" ca="1" si="106"/>
        <v>-11172054.782887753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-11172054.782887753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-46585.210052573224</v>
      </c>
      <c r="L1086" s="444">
        <f t="shared" ca="1" si="106"/>
        <v>-11227035.622670148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-11227035.622670148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-46814.296884999865</v>
      </c>
      <c r="L1087" s="444">
        <f t="shared" ca="1" si="106"/>
        <v>-11282245.549284969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-11282245.549284969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-47044.338245894956</v>
      </c>
      <c r="L1088" s="444">
        <f t="shared" ca="1" si="106"/>
        <v>-11337685.517260684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-11337685.517260684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-47275.338112460435</v>
      </c>
      <c r="L1089" s="444">
        <f t="shared" ca="1" si="106"/>
        <v>-11393356.485102965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-11393356.485102965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-47507.300478469937</v>
      </c>
      <c r="L1090" s="444">
        <f t="shared" ca="1" si="106"/>
        <v>-11449259.415311255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-11449259.415311255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-47740.229354337811</v>
      </c>
      <c r="L1091" s="444">
        <f t="shared" ca="1" si="106"/>
        <v>-11505395.274395414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-11505395.274395414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-47974.128767188478</v>
      </c>
      <c r="L1092" s="444">
        <f t="shared" ca="1" si="106"/>
        <v>-11561765.032892423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-11561765.032892423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-48209.002760926014</v>
      </c>
      <c r="L1093" s="444">
        <f t="shared" ca="1" si="106"/>
        <v>-11618369.665383169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-11618369.665383169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-48444.855396304127</v>
      </c>
      <c r="L1094" s="444">
        <f t="shared" ca="1" si="106"/>
        <v>-11675210.150509294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-11675210.150509294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-48681.690750996313</v>
      </c>
      <c r="L1095" s="444">
        <f t="shared" ca="1" si="106"/>
        <v>-11732287.47099011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-11732287.47099011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-48919.512919666377</v>
      </c>
      <c r="L1096" s="444">
        <f t="shared" ca="1" si="106"/>
        <v>-11789602.613639597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-11789602.613639597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-49158.326014039238</v>
      </c>
      <c r="L1097" s="444">
        <f t="shared" ca="1" si="106"/>
        <v>-11847156.569383457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-11847156.569383457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-49398.13416297199</v>
      </c>
      <c r="L1098" s="444">
        <f t="shared" ca="1" si="106"/>
        <v>-11904950.333276249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-11904950.333276249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-49638.941512525293</v>
      </c>
      <c r="L1099" s="444">
        <f t="shared" ca="1" si="106"/>
        <v>-11962984.904518595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-11962984.904518595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-49880.752226035067</v>
      </c>
      <c r="L1100" s="444">
        <f t="shared" ca="1" si="106"/>
        <v>-12021261.28647445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-12021261.28647445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-50123.570484184456</v>
      </c>
      <c r="L1101" s="444">
        <f t="shared" ca="1" si="106"/>
        <v>-12079780.486688454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-12079780.486688454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-50367.400485076141</v>
      </c>
      <c r="L1102" s="444">
        <f t="shared" ca="1" si="106"/>
        <v>-12138543.51690335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-12138543.51690335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-50612.246444304874</v>
      </c>
      <c r="L1103" s="444">
        <f t="shared" ca="1" si="106"/>
        <v>-12197551.393077476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-12197551.393077476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-50858.112595030398</v>
      </c>
      <c r="L1104" s="444">
        <f t="shared" ca="1" si="106"/>
        <v>-12256805.135402327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-12256805.135402327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-51105.003188050614</v>
      </c>
      <c r="L1105" s="444">
        <f t="shared" ca="1" si="106"/>
        <v>-12316305.768320199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-12316305.768320199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-51352.922491875084</v>
      </c>
      <c r="L1106" s="444">
        <f t="shared" ca="1" si="106"/>
        <v>-12376054.320541894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-12376054.320541894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-51601.874792798808</v>
      </c>
      <c r="L1107" s="444">
        <f t="shared" ca="1" si="106"/>
        <v>-12436051.825064514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-12436051.825064514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-51851.864394976394</v>
      </c>
      <c r="L1108" s="444">
        <f t="shared" ca="1" si="106"/>
        <v>-12496299.31918931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-12496299.31918931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-52102.895620496376</v>
      </c>
      <c r="L1109" s="444">
        <f t="shared" ca="1" si="106"/>
        <v>-12556797.844539627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-12556797.844539627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-52354.972809456034</v>
      </c>
      <c r="L1110" s="444">
        <f t="shared" ca="1" si="106"/>
        <v>-12617548.447078904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-12617548.447078904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-52608.100320036348</v>
      </c>
      <c r="L1111" s="444">
        <f t="shared" ca="1" si="106"/>
        <v>-12678552.17712876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-12678552.17712876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-52862.282528577416</v>
      </c>
      <c r="L1112" s="444">
        <f t="shared" ca="1" si="106"/>
        <v>-12739810.089387158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-12739810.089387158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-53117.523829654077</v>
      </c>
      <c r="L1113" s="444">
        <f t="shared" ca="1" si="106"/>
        <v>-12801323.242946632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-12801323.242946632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-53373.828636151884</v>
      </c>
      <c r="L1114" s="444">
        <f t="shared" ca="1" si="106"/>
        <v>-12863092.701312605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-12863092.701312605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-53631.201379343438</v>
      </c>
      <c r="L1115" s="444">
        <f t="shared" ca="1" si="106"/>
        <v>-12925119.53242177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-12925119.53242177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-53889.646508964957</v>
      </c>
      <c r="L1116" s="444">
        <f t="shared" ca="1" si="106"/>
        <v>-12987404.808660556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-12987404.808660556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-54149.168493293233</v>
      </c>
      <c r="L1117" s="444">
        <f t="shared" ca="1" si="106"/>
        <v>-13049949.606883669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-13049949.606883669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-54409.771819222871</v>
      </c>
      <c r="L1118" s="444">
        <f t="shared" ca="1" si="106"/>
        <v>-13112755.008432712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-13112755.008432712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-54671.460992343884</v>
      </c>
      <c r="L1119" s="444">
        <f t="shared" ca="1" si="106"/>
        <v>-13175822.099154877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-13175822.099154877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-54934.24053701957</v>
      </c>
      <c r="L1120" s="444">
        <f t="shared" ca="1" si="106"/>
        <v>-13239151.969421716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-13239151.969421716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-55198.114996464741</v>
      </c>
      <c r="L1121" s="444">
        <f t="shared" ca="1" si="106"/>
        <v>-13302745.714148002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-13302745.714148002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-55463.088932824248</v>
      </c>
      <c r="L1122" s="444">
        <f t="shared" ca="1" si="106"/>
        <v>-13366604.432810646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-13366604.432810646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-55729.16692725195</v>
      </c>
      <c r="L1123" s="444">
        <f t="shared" ca="1" si="106"/>
        <v>-13430729.229467718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-13430729.229467718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-55996.353579989736</v>
      </c>
      <c r="L1124" s="444">
        <f t="shared" ca="1" si="106"/>
        <v>-13495121.212777529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-13495121.212777529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-56264.653510447286</v>
      </c>
      <c r="L1125" s="444">
        <f t="shared" ca="1" si="106"/>
        <v>-13559781.496017797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-13559781.496017797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-56534.07135728174</v>
      </c>
      <c r="L1126" s="444">
        <f t="shared" ca="1" si="106"/>
        <v>-13624711.197104899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-13624711.197104899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-56804.611778478</v>
      </c>
      <c r="L1127" s="444">
        <f t="shared" ca="1" si="106"/>
        <v>-13689911.438613197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-13689911.438613197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-57076.279451429233</v>
      </c>
      <c r="L1128" s="444">
        <f t="shared" ca="1" si="106"/>
        <v>-13755383.347794447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-13755383.347794447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-57349.079073017776</v>
      </c>
      <c r="L1129" s="444">
        <f t="shared" ca="1" si="106"/>
        <v>-13821128.056597285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-13821128.056597285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-57623.015359696263</v>
      </c>
      <c r="L1130" s="444">
        <f t="shared" ca="1" si="106"/>
        <v>-13887146.701686801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-13887146.701686801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-57898.093047569266</v>
      </c>
      <c r="L1131" s="444">
        <f t="shared" ca="1" si="106"/>
        <v>-13953440.42446419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-13953440.42446419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-58174.316892475043</v>
      </c>
      <c r="L1132" s="444">
        <f t="shared" ca="1" si="106"/>
        <v>-14020010.371086486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-14020010.371086486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-58451.691670067943</v>
      </c>
      <c r="L1133" s="444">
        <f t="shared" ca="1" si="106"/>
        <v>-14086857.692486374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-14086857.692486374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-58730.22217590081</v>
      </c>
      <c r="L1134" s="444">
        <f t="shared" ca="1" si="106"/>
        <v>-14153983.544392094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-14153983.544392094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-59009.913225507982</v>
      </c>
      <c r="L1135" s="444">
        <f t="shared" ca="1" si="106"/>
        <v>-14221389.087347422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-14221389.087347422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-59290.769654488511</v>
      </c>
      <c r="L1136" s="444">
        <f t="shared" ca="1" si="106"/>
        <v>-14289075.48673173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-14289075.48673173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-59572.79631858979</v>
      </c>
      <c r="L1137" s="444">
        <f t="shared" ca="1" si="106"/>
        <v>-14357043.912780141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-14357043.912780141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-59855.99809379151</v>
      </c>
      <c r="L1138" s="444">
        <f t="shared" ca="1" si="106"/>
        <v>-14425295.540603753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-14425295.540603753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-60140.379876389896</v>
      </c>
      <c r="L1139" s="444">
        <f t="shared" ca="1" si="106"/>
        <v>-14493831.550209964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-14493831.550209964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-60425.946583082434</v>
      </c>
      <c r="L1140" s="444">
        <f t="shared" ca="1" si="106"/>
        <v>-14562653.126522867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-14562653.126522867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-60712.703151052861</v>
      </c>
      <c r="L1141" s="444">
        <f t="shared" ca="1" si="106"/>
        <v>-14631761.45940374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-14631761.45940374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-61000.6545380565</v>
      </c>
      <c r="L1142" s="444">
        <f t="shared" ca="1" si="106"/>
        <v>-14701157.743671617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-14701157.743671617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-61289.805722505989</v>
      </c>
      <c r="L1143" s="444">
        <f t="shared" ca="1" si="106"/>
        <v>-14770843.179123944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-14770843.179123944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-61580.161703557351</v>
      </c>
      <c r="L1144" s="444">
        <f t="shared" ca="1" si="106"/>
        <v>-14840818.970557321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-14840818.970557321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-61871.727501196416</v>
      </c>
      <c r="L1145" s="444">
        <f t="shared" ca="1" si="106"/>
        <v>-14911086.327788338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-14911086.327788338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-62164.508156325654</v>
      </c>
      <c r="L1146" s="444">
        <f t="shared" ca="1" si="106"/>
        <v>-14981646.465674484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-14981646.465674484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-62458.508730851267</v>
      </c>
      <c r="L1147" s="444">
        <f t="shared" ca="1" si="106"/>
        <v>-15052500.604135156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-15052500.604135156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-62753.734307770734</v>
      </c>
      <c r="L1148" s="444">
        <f t="shared" ca="1" si="106"/>
        <v>-15123649.968172748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-15123649.968172748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-63050.189991260697</v>
      </c>
      <c r="L1149" s="444">
        <f t="shared" ca="1" si="106"/>
        <v>-15195095.787893828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-15195095.787893828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-63347.880906765204</v>
      </c>
      <c r="L1150" s="444">
        <f t="shared" ca="1" si="106"/>
        <v>-15266839.298530413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-15266839.298530413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-63646.812201084314</v>
      </c>
      <c r="L1151" s="444">
        <f t="shared" ca="1" si="106"/>
        <v>-15338881.740461318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-15338881.740461318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-63946.989042463072</v>
      </c>
      <c r="L1152" s="444">
        <f t="shared" ca="1" si="106"/>
        <v>-15411224.359233601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-15411224.359233601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-64248.416620680924</v>
      </c>
      <c r="L1153" s="444">
        <f t="shared" ca="1" si="106"/>
        <v>-15483868.405584102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-15483868.405584102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-64551.100147141347</v>
      </c>
      <c r="L1154" s="444">
        <f t="shared" ca="1" si="106"/>
        <v>-15556815.135461064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-15556815.135461064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-64855.04485496202</v>
      </c>
      <c r="L1155" s="444">
        <f t="shared" ca="1" si="106"/>
        <v>-15630065.810045846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-15630065.810045846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-65160.255999065281</v>
      </c>
      <c r="L1156" s="444">
        <f t="shared" ca="1" si="106"/>
        <v>-15703621.695774732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-15703621.695774732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-65466.738856268967</v>
      </c>
      <c r="L1157" s="444">
        <f t="shared" ca="1" si="106"/>
        <v>-15777484.064360822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-15777484.064360822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-65774.498725377678</v>
      </c>
      <c r="L1158" s="444">
        <f t="shared" ca="1" si="106"/>
        <v>-15851654.192816019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-15851654.192816019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-66083.540927274327</v>
      </c>
      <c r="L1159" s="444">
        <f t="shared" ca="1" si="106"/>
        <v>-15926133.363473114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-15926133.363473114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-66393.870805012222</v>
      </c>
      <c r="L1160" s="444">
        <f t="shared" ca="1" si="106"/>
        <v>-16000922.864007946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-16000922.864007946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-66705.493723907362</v>
      </c>
      <c r="L1161" s="444">
        <f t="shared" ca="1" si="106"/>
        <v>-16076023.987461673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-16076023.987461673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-67018.415071631229</v>
      </c>
      <c r="L1162" s="444">
        <f t="shared" ca="1" si="106"/>
        <v>-16151438.032263124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-16151438.032263124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-67332.640258303931</v>
      </c>
      <c r="L1163" s="444">
        <f t="shared" ca="1" si="106"/>
        <v>-16227166.30225125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-16227166.30225125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-67648.17471658779</v>
      </c>
      <c r="L1164" s="444">
        <f t="shared" ca="1" si="106"/>
        <v>-16303210.106697658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-16303210.106697658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-67965.023901781155</v>
      </c>
      <c r="L1165" s="444">
        <f t="shared" ca="1" si="106"/>
        <v>-16379570.76032926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-16379570.76032926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-68283.19329191283</v>
      </c>
      <c r="L1166" s="444">
        <f t="shared" ca="1" si="106"/>
        <v>-16456249.583350994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-16456249.583350994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-68602.688387836723</v>
      </c>
      <c r="L1167" s="444">
        <f t="shared" ca="1" si="106"/>
        <v>-16533247.901468651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-16533247.901468651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-68923.514713326964</v>
      </c>
      <c r="L1168" s="444">
        <f t="shared" ca="1" si="106"/>
        <v>-16610567.045911798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-16610567.045911798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-69210.696024632489</v>
      </c>
      <c r="L1169" s="444">
        <f t="shared" ca="1" si="106"/>
        <v>-16679777.74193643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-16679777.74193643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-69499.073924735116</v>
      </c>
      <c r="L1170" s="444">
        <f t="shared" ca="1" si="106"/>
        <v>-16749276.815861166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-16749276.815861166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-69788.653399421528</v>
      </c>
      <c r="L1171" s="444">
        <f t="shared" ca="1" si="106"/>
        <v>-16819065.469260588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-16819065.469260588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-70079.439455252446</v>
      </c>
      <c r="L1172" s="444">
        <f t="shared" ca="1" si="106"/>
        <v>-16889144.90871584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-16889144.90871584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-70371.43711964933</v>
      </c>
      <c r="L1173" s="444">
        <f t="shared" ca="1" si="106"/>
        <v>-16959516.345835488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-16959516.345835488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-70664.651440981193</v>
      </c>
      <c r="L1174" s="444">
        <f t="shared" ca="1" si="106"/>
        <v>-17030180.99727647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-17030180.99727647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-70959.08748865196</v>
      </c>
      <c r="L1175" s="444">
        <f t="shared" ca="1" si="106"/>
        <v>-17101140.084765121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-17101140.084765121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-71254.750353188007</v>
      </c>
      <c r="L1176" s="444">
        <f t="shared" ca="1" si="106"/>
        <v>-17172394.835118309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-17172394.835118309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-71551.645146326278</v>
      </c>
      <c r="L1177" s="444">
        <f t="shared" ca="1" si="106"/>
        <v>-17243946.480264634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-17243946.480264634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-71849.777001102644</v>
      </c>
      <c r="L1178" s="444">
        <f t="shared" ca="1" si="106"/>
        <v>-17315796.257265735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-17315796.257265735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-72149.151071940563</v>
      </c>
      <c r="L1179" s="444">
        <f t="shared" ca="1" si="106"/>
        <v>-17387945.408337675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-17387945.408337675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-72449.772534740317</v>
      </c>
      <c r="L1180" s="444">
        <f t="shared" ca="1" si="106"/>
        <v>-17460395.180872414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-17460395.180872414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-72751.646586968389</v>
      </c>
      <c r="L1181" s="444">
        <f t="shared" ca="1" si="106"/>
        <v>-17533146.827459384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-17533146.827459384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-73054.778447747434</v>
      </c>
      <c r="L1182" s="444">
        <f t="shared" ca="1" si="106"/>
        <v>-17606201.605907131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-17606201.605907131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-73359.173357946376</v>
      </c>
      <c r="L1183" s="444">
        <f t="shared" ca="1" si="106"/>
        <v>-17679560.779265076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-17679560.779265076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-73664.836580271149</v>
      </c>
      <c r="L1184" s="444">
        <f t="shared" ca="1" si="106"/>
        <v>-17753225.615845349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-17753225.615845349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-73971.773399355618</v>
      </c>
      <c r="L1185" s="444">
        <f t="shared" ca="1" si="106"/>
        <v>-17827197.389244705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-17827197.389244705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-74279.989121852937</v>
      </c>
      <c r="L1186" s="444">
        <f t="shared" ca="1" si="106"/>
        <v>-17901477.37836656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-17901477.37836656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-74589.48907652733</v>
      </c>
      <c r="L1187" s="444">
        <f t="shared" ca="1" si="106"/>
        <v>-17976066.867443088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-17976066.867443088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-74900.2786143462</v>
      </c>
      <c r="L1188" s="444">
        <f t="shared" ca="1" si="106"/>
        <v>-18050967.146057434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-18050967.146057434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-75212.363108572637</v>
      </c>
      <c r="L1189" s="444">
        <f t="shared" ca="1" si="106"/>
        <v>-18126179.509166006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-18126179.509166006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-75525.747954858351</v>
      </c>
      <c r="L1190" s="444">
        <f t="shared" ca="1" si="106"/>
        <v>-18201705.257120863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-18201705.257120863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-75840.438571336927</v>
      </c>
      <c r="L1191" s="444">
        <f t="shared" ca="1" si="106"/>
        <v>-18277545.6956922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-18277545.6956922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-76156.440398717503</v>
      </c>
      <c r="L1192" s="444">
        <f t="shared" ca="1" si="106"/>
        <v>-18353702.136090919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-18353702.136090919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-76473.758900378831</v>
      </c>
      <c r="L1193" s="444">
        <f t="shared" ca="1" si="106"/>
        <v>-18430175.894991297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-18430175.894991297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-76792.399562463732</v>
      </c>
      <c r="L1194" s="444">
        <f t="shared" ca="1" si="106"/>
        <v>-18506968.29455376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-18506968.29455376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-77112.367893974006</v>
      </c>
      <c r="L1195" s="444">
        <f t="shared" ca="1" si="106"/>
        <v>-18584080.662447736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-18584080.662447736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-77433.66942686557</v>
      </c>
      <c r="L1196" s="444">
        <f t="shared" ca="1" si="106"/>
        <v>-18661514.331874602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-18661514.331874602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-77756.309716144169</v>
      </c>
      <c r="L1197" s="444">
        <f t="shared" ca="1" si="106"/>
        <v>-18739270.641590744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-18739270.641590744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-78080.294339961431</v>
      </c>
      <c r="L1198" s="444">
        <f t="shared" ca="1" si="106"/>
        <v>-18817350.935930707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-18817350.935930707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-78405.628899711272</v>
      </c>
      <c r="L1199" s="444">
        <f t="shared" ca="1" si="106"/>
        <v>-18895756.564830419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-18895756.564830419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-78732.319020126743</v>
      </c>
      <c r="L1200" s="444">
        <f t="shared" ca="1" si="106"/>
        <v>-18974488.883850545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-18974488.883850545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-79060.370349377263</v>
      </c>
      <c r="L1201" s="444">
        <f t="shared" ca="1" si="106"/>
        <v>-19053549.254199922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-19053549.254199922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-79389.788559166336</v>
      </c>
      <c r="L1202" s="444">
        <f t="shared" ca="1" si="106"/>
        <v>-19132939.042759087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-19132939.042759087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-79720.57934482953</v>
      </c>
      <c r="L1203" s="444">
        <f t="shared" ca="1" si="106"/>
        <v>-19212659.622103915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-19212659.622103915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-80052.748425432976</v>
      </c>
      <c r="L1204" s="444">
        <f t="shared" ca="1" si="106"/>
        <v>-19292712.370529346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-19292712.370529346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-80386.30154387228</v>
      </c>
      <c r="L1205" s="444">
        <f t="shared" ca="1" si="106"/>
        <v>-19373098.672073219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-19373098.672073219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-80721.244466971752</v>
      </c>
      <c r="L1206" s="444">
        <f t="shared" ca="1" si="106"/>
        <v>-19453819.916540191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-19453819.916540191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-81057.582985584129</v>
      </c>
      <c r="L1207" s="444">
        <f t="shared" ca="1" si="106"/>
        <v>-19534877.499525774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-19534877.499525774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-81395.322914690725</v>
      </c>
      <c r="L1208" s="444">
        <f t="shared" ca="1" si="106"/>
        <v>-19616272.822440464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-19616272.822440464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-81734.470093501935</v>
      </c>
      <c r="L1209" s="444">
        <f t="shared" ca="1" si="106"/>
        <v>-19698007.292533968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-19698007.292533968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-82075.030385558202</v>
      </c>
      <c r="L1210" s="444">
        <f t="shared" ca="1" si="106"/>
        <v>-19780082.322919525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-19780082.322919525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-82417.009678831353</v>
      </c>
      <c r="L1211" s="444">
        <f t="shared" ca="1" si="106"/>
        <v>-19862499.332598358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-19862499.332598358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-82760.413885826492</v>
      </c>
      <c r="L1212" s="444">
        <f t="shared" ca="1" si="106"/>
        <v>-19945259.746484187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-19945259.746484187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-83105.248943684113</v>
      </c>
      <c r="L1213" s="444">
        <f t="shared" ca="1" si="106"/>
        <v>-20028364.995427869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-20028364.995427869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-83451.520814282791</v>
      </c>
      <c r="L1214" s="444">
        <f t="shared" ca="1" si="106"/>
        <v>-20111816.51624215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-20111816.51624215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-83799.235484342295</v>
      </c>
      <c r="L1215" s="444">
        <f t="shared" ca="1" si="106"/>
        <v>-20195615.751726493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-20195615.751726493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-84148.398965527056</v>
      </c>
      <c r="L1216" s="444">
        <f t="shared" ca="1" si="106"/>
        <v>-20279764.15069202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-20279764.15069202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-84499.017294550082</v>
      </c>
      <c r="L1217" s="444">
        <f t="shared" ca="1" si="106"/>
        <v>-20364263.167986568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-20364263.167986568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-84851.096533277363</v>
      </c>
      <c r="L1218" s="444">
        <f t="shared" ca="1" si="106"/>
        <v>-20449114.264519844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-20449114.264519844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-85204.64276883268</v>
      </c>
      <c r="L1219" s="444">
        <f t="shared" ca="1" si="106"/>
        <v>-20534318.907288678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-20534318.907288678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-85559.662113702827</v>
      </c>
      <c r="L1220" s="444">
        <f t="shared" ca="1" si="106"/>
        <v>-20619878.569402382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-20619878.569402382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-85916.160705843256</v>
      </c>
      <c r="L1221" s="444">
        <f t="shared" ca="1" si="106"/>
        <v>-20705794.730108224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-20705794.730108224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-86274.144708784268</v>
      </c>
      <c r="L1222" s="444">
        <f t="shared" ca="1" si="106"/>
        <v>-20792068.874817006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-20792068.874817006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-86633.620311737526</v>
      </c>
      <c r="L1223" s="444">
        <f t="shared" ca="1" si="106"/>
        <v>-20878702.495128743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-20878702.495128743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-86994.593729703091</v>
      </c>
      <c r="L1224" s="444">
        <f t="shared" ca="1" si="106"/>
        <v>-20965697.088858448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-20965697.088858448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-87357.071203576867</v>
      </c>
      <c r="L1225" s="444">
        <f t="shared" ca="1" si="106"/>
        <v>-21053054.160062026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-21053054.160062026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-87721.059000258436</v>
      </c>
      <c r="L1226" s="444">
        <f t="shared" ca="1" si="106"/>
        <v>-21140775.219062284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-21140775.219062284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-88086.563412759511</v>
      </c>
      <c r="L1227" s="444">
        <f t="shared" ca="1" si="106"/>
        <v>-21228861.782475043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-21228861.782475043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-88453.590760312683</v>
      </c>
      <c r="L1228" s="444">
        <f t="shared" ca="1" si="106"/>
        <v>-21317315.373235356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-21317315.373235356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-88822.147388480647</v>
      </c>
      <c r="L1229" s="444">
        <f t="shared" ca="1" si="106"/>
        <v>-21406137.520623837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-21406137.520623837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-89192.239669265982</v>
      </c>
      <c r="L1230" s="444">
        <f t="shared" ca="1" si="106"/>
        <v>-21495329.760293104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-21495329.760293104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-89563.874001221266</v>
      </c>
      <c r="L1231" s="444">
        <f t="shared" ca="1" si="106"/>
        <v>-21584893.634294324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-21584893.634294324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-89937.056809559683</v>
      </c>
      <c r="L1232" s="444">
        <f t="shared" ca="1" si="106"/>
        <v>-21674830.691103883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-21674830.691103883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-90311.794546266174</v>
      </c>
      <c r="L1233" s="444">
        <f t="shared" ca="1" si="106"/>
        <v>-21765142.485650148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-21765142.485650148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-90688.093690208945</v>
      </c>
      <c r="L1234" s="444">
        <f t="shared" ca="1" si="106"/>
        <v>-21855830.579340357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-21855830.579340357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-91065.960747251491</v>
      </c>
      <c r="L1235" s="444">
        <f t="shared" ca="1" si="106"/>
        <v>-21946896.54008761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-21946896.54008761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-91445.402250365049</v>
      </c>
      <c r="L1236" s="444">
        <f t="shared" ca="1" si="106"/>
        <v>-22038341.942337975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-22038341.942337975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-91826.424759741567</v>
      </c>
      <c r="L1237" s="444">
        <f t="shared" ca="1" si="106"/>
        <v>-22130168.367097717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-22130168.367097717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-92209.034862907152</v>
      </c>
      <c r="L1238" s="444">
        <f t="shared" ca="1" si="106"/>
        <v>-22222377.401960623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-22222377.401960623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-92593.239174835922</v>
      </c>
      <c r="L1239" s="444">
        <f t="shared" ca="1" si="106"/>
        <v>-22314970.641135458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-22314970.641135458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-92979.044338064414</v>
      </c>
      <c r="L1240" s="444">
        <f t="shared" ca="1" si="106"/>
        <v>-22407949.685473524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-22407949.685473524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-93366.457022806353</v>
      </c>
      <c r="L1241" s="444">
        <f t="shared" ca="1" si="106"/>
        <v>-22501316.142496329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-22501316.142496329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-93755.483927068039</v>
      </c>
      <c r="L1242" s="444">
        <f t="shared" ca="1" si="106"/>
        <v>-22595071.626423396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-22595071.626423396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-94146.131776764145</v>
      </c>
      <c r="L1243" s="444">
        <f t="shared" ca="1" si="106"/>
        <v>-22689217.758200161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-22689217.758200161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-94538.407325834007</v>
      </c>
      <c r="L1244" s="444">
        <f t="shared" ca="1" si="106"/>
        <v>-22783756.165525995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-22783756.165525995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-94932.317356358311</v>
      </c>
      <c r="L1245" s="444">
        <f t="shared" ca="1" si="106"/>
        <v>-22878688.482882354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-22878688.482882354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-95327.868678676474</v>
      </c>
      <c r="L1246" s="444">
        <f t="shared" ca="1" si="106"/>
        <v>-22974016.351561032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-22974016.351561032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-95725.068131504304</v>
      </c>
      <c r="L1247" s="444">
        <f t="shared" ca="1" si="106"/>
        <v>-23069741.419692535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-23069741.419692535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-96123.922582052226</v>
      </c>
      <c r="L1248" s="444">
        <f t="shared" ca="1" si="106"/>
        <v>-23165865.342274588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-23165865.342274588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-96524.43892614411</v>
      </c>
      <c r="L1249" s="444">
        <f t="shared" ca="1" si="106"/>
        <v>-23262389.781200733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-23262389.781200733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-96926.624088336393</v>
      </c>
      <c r="L1250" s="444">
        <f t="shared" ca="1" si="106"/>
        <v>-23359316.405289069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-23359316.405289069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-97330.485022037785</v>
      </c>
      <c r="L1251" s="444">
        <f t="shared" ca="1" si="106"/>
        <v>-23456646.890311107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-23456646.890311107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-97736.028709629609</v>
      </c>
      <c r="L1252" s="444">
        <f t="shared" ca="1" si="106"/>
        <v>-23554382.919020738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-23554382.919020738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-98143.262162586412</v>
      </c>
      <c r="L1253" s="444">
        <f t="shared" ca="1" si="106"/>
        <v>-23652526.181183323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-23652526.181183323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-98552.192421597181</v>
      </c>
      <c r="L1254" s="444">
        <f t="shared" ca="1" si="106"/>
        <v>-23751078.37360492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-23751078.37360492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-98962.826556687171</v>
      </c>
      <c r="L1255" s="444">
        <f t="shared" ca="1" si="106"/>
        <v>-23850041.200161606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-23850041.200161606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-99375.171667340022</v>
      </c>
      <c r="L1256" s="444">
        <f t="shared" ca="1" si="106"/>
        <v>-23949416.371828947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-23949416.371828947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-99789.234882620614</v>
      </c>
      <c r="L1257" s="444">
        <f t="shared" ca="1" si="106"/>
        <v>-24049205.606711566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-24049205.606711566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-100205.0233612982</v>
      </c>
      <c r="L1258" s="444">
        <f t="shared" ca="1" si="106"/>
        <v>-24149410.630072866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-24149410.630072866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-100622.54429197028</v>
      </c>
      <c r="L1259" s="444">
        <f t="shared" ca="1" si="106"/>
        <v>-24250033.174364835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-24250033.174364835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-101041.80489318681</v>
      </c>
      <c r="L1260" s="444">
        <f t="shared" ca="1" si="106"/>
        <v>-24351074.979258023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-24351074.979258023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-101462.8124135751</v>
      </c>
      <c r="L1261" s="444">
        <f t="shared" ca="1" si="106"/>
        <v>-24452537.791671596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-24452537.791671596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-101885.57413196498</v>
      </c>
      <c r="L1262" s="444">
        <f t="shared" ca="1" si="106"/>
        <v>-24554423.365803562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-24554423.365803562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-102310.09735751484</v>
      </c>
      <c r="L1263" s="444">
        <f t="shared" ca="1" si="106"/>
        <v>-24656733.463161077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-24656733.463161077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-102736.38942983781</v>
      </c>
      <c r="L1264" s="444">
        <f t="shared" ca="1" si="106"/>
        <v>-24759469.852590915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-24759469.852590915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-103164.45771912881</v>
      </c>
      <c r="L1265" s="444">
        <f t="shared" ca="1" si="106"/>
        <v>-24862634.310310043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-24862634.310310043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-103594.30962629184</v>
      </c>
      <c r="L1266" s="444">
        <f t="shared" ca="1" si="106"/>
        <v>-24966228.619936336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-24966228.619936336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-104025.95258306806</v>
      </c>
      <c r="L1267" s="444">
        <f t="shared" ca="1" si="106"/>
        <v>-25070254.572519403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-25070254.572519403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-104459.39405216418</v>
      </c>
      <c r="L1268" s="444">
        <f t="shared" ca="1" si="106"/>
        <v>-25174713.966571566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-25174713.966571566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-104894.64152738152</v>
      </c>
      <c r="L1269" s="444">
        <f t="shared" ca="1" si="106"/>
        <v>-25279608.608098947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-25279608.608098947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-105331.70253374561</v>
      </c>
      <c r="L1270" s="444">
        <f t="shared" ca="1" si="106"/>
        <v>-25384940.310632691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-25384940.310632691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-105770.58462763621</v>
      </c>
      <c r="L1271" s="444">
        <f t="shared" ca="1" si="106"/>
        <v>-25490710.895260327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-25490710.895260327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-106211.29539691802</v>
      </c>
      <c r="L1272" s="444">
        <f t="shared" ca="1" si="106"/>
        <v>-25596922.190657243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-25596922.190657243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-106653.84246107185</v>
      </c>
      <c r="L1273" s="444">
        <f t="shared" ca="1" si="106"/>
        <v>-25703576.033118315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-25703576.033118315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-107098.23347132631</v>
      </c>
      <c r="L1274" s="444">
        <f t="shared" ca="1" si="106"/>
        <v>-25810674.266589642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-25810674.266589642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-107544.47611079017</v>
      </c>
      <c r="L1275" s="444">
        <f t="shared" ca="1" si="106"/>
        <v>-25918218.742700431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-25918218.742700431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-107992.57809458513</v>
      </c>
      <c r="L1276" s="444">
        <f t="shared" ca="1" si="106"/>
        <v>-26026211.320795018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-26026211.320795018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-108442.54716997924</v>
      </c>
      <c r="L1277" s="444">
        <f t="shared" ca="1" si="106"/>
        <v>-26134653.867964998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-26134653.867964998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-108894.39111652083</v>
      </c>
      <c r="L1278" s="444">
        <f t="shared" ca="1" si="106"/>
        <v>-26243548.25908152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-26243548.25908152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-109348.11774617301</v>
      </c>
      <c r="L1279" s="444">
        <f t="shared" ca="1" si="106"/>
        <v>-26352896.376827694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-26352896.376827694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-109803.73490344874</v>
      </c>
      <c r="L1280" s="444">
        <f t="shared" ca="1" si="106"/>
        <v>-26462700.111731142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-26462700.111731142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-110261.25046554644</v>
      </c>
      <c r="L1281" s="444">
        <f t="shared" ca="1" si="106"/>
        <v>-26572961.362196688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-26572961.362196688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-110720.67234248618</v>
      </c>
      <c r="L1282" s="444">
        <f t="shared" ca="1" si="106"/>
        <v>-26683682.034539174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-26683682.034539174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-111182.00847724656</v>
      </c>
      <c r="L1283" s="444">
        <f t="shared" ref="L1283:L1537" ca="1" si="127">I1283-J1283+K1283</f>
        <v>-26794864.043016423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-26794864.043016423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-111645.26684590176</v>
      </c>
      <c r="L1284" s="444">
        <f t="shared" ca="1" si="127"/>
        <v>-26906509.309862323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-26906509.309862323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-112110.45545775967</v>
      </c>
      <c r="L1285" s="444">
        <f t="shared" ca="1" si="127"/>
        <v>-27018619.765320081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-27018619.765320081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-112577.58235550033</v>
      </c>
      <c r="L1286" s="444">
        <f t="shared" ca="1" si="127"/>
        <v>-27131197.347675581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-27131197.347675581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-113046.65561531493</v>
      </c>
      <c r="L1287" s="444">
        <f t="shared" ca="1" si="127"/>
        <v>-27244244.003290895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-27244244.003290895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-113517.6833470454</v>
      </c>
      <c r="L1288" s="444">
        <f t="shared" ca="1" si="127"/>
        <v>-27357761.686637942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-27357761.686637942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-113990.67369432475</v>
      </c>
      <c r="L1289" s="444">
        <f t="shared" ca="1" si="127"/>
        <v>-27471752.360332265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-27471752.360332265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-114465.63483471777</v>
      </c>
      <c r="L1290" s="444">
        <f t="shared" ca="1" si="127"/>
        <v>-27586217.995166983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-27586217.995166983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-114942.57497986243</v>
      </c>
      <c r="L1291" s="444">
        <f t="shared" ca="1" si="127"/>
        <v>-27701160.570146848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-27701160.570146848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-115421.50237561186</v>
      </c>
      <c r="L1292" s="444">
        <f t="shared" ca="1" si="127"/>
        <v>-27816582.072522458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-27816582.072522458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-115902.42530217693</v>
      </c>
      <c r="L1293" s="444">
        <f t="shared" ca="1" si="127"/>
        <v>-27932484.497824635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-27932484.497824635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-116385.35207426931</v>
      </c>
      <c r="L1294" s="444">
        <f t="shared" ca="1" si="127"/>
        <v>-28048869.849898905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-28048869.849898905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-116870.29104124545</v>
      </c>
      <c r="L1295" s="444">
        <f t="shared" ca="1" si="127"/>
        <v>-28165740.140940148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-28165740.140940148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-117357.25058725062</v>
      </c>
      <c r="L1296" s="444">
        <f t="shared" ca="1" si="127"/>
        <v>-28283097.391527399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-28283097.391527399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-117846.23913136416</v>
      </c>
      <c r="L1297" s="444">
        <f t="shared" ca="1" si="127"/>
        <v>-28400943.630658764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-28400943.630658764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-118337.26512774483</v>
      </c>
      <c r="L1298" s="444">
        <f t="shared" ca="1" si="127"/>
        <v>-28519280.895786509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-28519280.895786509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-118830.33706577713</v>
      </c>
      <c r="L1299" s="444">
        <f t="shared" ca="1" si="127"/>
        <v>-28638111.232852288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-28638111.232852288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-119325.46347021787</v>
      </c>
      <c r="L1300" s="444">
        <f t="shared" ca="1" si="127"/>
        <v>-28757436.696322504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-28757436.696322504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-119822.65290134377</v>
      </c>
      <c r="L1301" s="444">
        <f t="shared" ca="1" si="127"/>
        <v>-28877259.349223848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-28877259.349223848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-120321.91395509937</v>
      </c>
      <c r="L1302" s="444">
        <f t="shared" ca="1" si="127"/>
        <v>-28997581.263178948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-28997581.263178948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-120823.25526324562</v>
      </c>
      <c r="L1303" s="444">
        <f t="shared" ca="1" si="127"/>
        <v>-29118404.518442195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-29118404.518442195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-121326.68549350914</v>
      </c>
      <c r="L1304" s="444">
        <f t="shared" ca="1" si="127"/>
        <v>-29239731.203935705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-29239731.203935705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-121832.2133497321</v>
      </c>
      <c r="L1305" s="444">
        <f t="shared" ca="1" si="127"/>
        <v>-29361563.417285439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-29361563.417285439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-122339.84757202266</v>
      </c>
      <c r="L1306" s="444">
        <f t="shared" ca="1" si="127"/>
        <v>-29483903.26485746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-29483903.26485746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-122849.59693690606</v>
      </c>
      <c r="L1307" s="444">
        <f t="shared" ca="1" si="127"/>
        <v>-29606752.861794367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-29606752.861794367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-123361.47025747653</v>
      </c>
      <c r="L1308" s="444">
        <f t="shared" ca="1" si="127"/>
        <v>-29730114.332051843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-29730114.332051843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-123875.47638354936</v>
      </c>
      <c r="L1309" s="444">
        <f t="shared" ca="1" si="127"/>
        <v>-29853989.808435392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-29853989.808435392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-124391.62420181412</v>
      </c>
      <c r="L1310" s="444">
        <f t="shared" ca="1" si="127"/>
        <v>-29978381.432637207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-29978381.432637207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-124909.92263598836</v>
      </c>
      <c r="L1311" s="444">
        <f t="shared" ca="1" si="127"/>
        <v>-30103291.355273195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-30103291.355273195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-125430.38064697165</v>
      </c>
      <c r="L1312" s="444">
        <f t="shared" ca="1" si="127"/>
        <v>-30228721.735920165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-30228721.735920165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-125953.00723300068</v>
      </c>
      <c r="L1313" s="444">
        <f t="shared" ca="1" si="127"/>
        <v>-30354674.743153166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-30354674.743153166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-126477.81142980486</v>
      </c>
      <c r="L1314" s="444">
        <f t="shared" ca="1" si="127"/>
        <v>-30481152.554582972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-30481152.554582972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-127004.80231076239</v>
      </c>
      <c r="L1315" s="444">
        <f t="shared" ca="1" si="127"/>
        <v>-30608157.356893733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-30608157.356893733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-127533.98898705722</v>
      </c>
      <c r="L1316" s="444">
        <f t="shared" ca="1" si="127"/>
        <v>-30735691.345880792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-30735691.345880792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-128065.38060783662</v>
      </c>
      <c r="L1317" s="444">
        <f t="shared" ca="1" si="127"/>
        <v>-30863756.726488627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-30863756.726488627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-128598.98636036928</v>
      </c>
      <c r="L1318" s="444">
        <f t="shared" ca="1" si="127"/>
        <v>-30992355.712848999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-30992355.712848999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-129134.81547020418</v>
      </c>
      <c r="L1319" s="444">
        <f t="shared" ca="1" si="127"/>
        <v>-31121490.528319202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-31121490.528319202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-129672.87720133</v>
      </c>
      <c r="L1320" s="444">
        <f t="shared" ca="1" si="127"/>
        <v>-31251163.405520532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-31251163.405520532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-130213.18085633556</v>
      </c>
      <c r="L1321" s="444">
        <f t="shared" ca="1" si="127"/>
        <v>-31381376.586376868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-31381376.586376868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-130755.73577657026</v>
      </c>
      <c r="L1322" s="444">
        <f t="shared" ca="1" si="127"/>
        <v>-31512132.322153438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-31512132.322153438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-131300.55134230599</v>
      </c>
      <c r="L1323" s="444">
        <f t="shared" ca="1" si="127"/>
        <v>-31643432.873495743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-31643432.873495743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-131847.63697289894</v>
      </c>
      <c r="L1324" s="444">
        <f t="shared" ca="1" si="127"/>
        <v>-31775280.510468643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-31775280.510468643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-132397.00212695269</v>
      </c>
      <c r="L1325" s="444">
        <f t="shared" ca="1" si="127"/>
        <v>-31907677.512595598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-31907677.512595598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-132948.65630248163</v>
      </c>
      <c r="L1326" s="444">
        <f t="shared" ca="1" si="127"/>
        <v>-32040626.16889808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-32040626.16889808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-133502.60903707534</v>
      </c>
      <c r="L1327" s="444">
        <f t="shared" ca="1" si="127"/>
        <v>-32174128.777935155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-32174128.777935155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-134058.86990806315</v>
      </c>
      <c r="L1328" s="444">
        <f t="shared" ca="1" si="127"/>
        <v>-32308187.647843219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-32308187.647843219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-134617.44853268008</v>
      </c>
      <c r="L1329" s="444">
        <f t="shared" ca="1" si="127"/>
        <v>-32442805.096375901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-32442805.096375901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-135178.35456823293</v>
      </c>
      <c r="L1330" s="444">
        <f t="shared" ca="1" si="127"/>
        <v>-32577983.450944133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-32577983.450944133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-135741.59771226722</v>
      </c>
      <c r="L1331" s="444">
        <f t="shared" ca="1" si="127"/>
        <v>-32713725.0486564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-32713725.0486564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-136307.18770273501</v>
      </c>
      <c r="L1332" s="444">
        <f t="shared" ca="1" si="127"/>
        <v>-32850032.236359134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-32850032.236359134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-136875.13431816307</v>
      </c>
      <c r="L1333" s="444">
        <f t="shared" ca="1" si="127"/>
        <v>-32986907.370677296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-32986907.370677296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-137445.44737782207</v>
      </c>
      <c r="L1334" s="444">
        <f t="shared" ca="1" si="127"/>
        <v>-33124352.818055119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-33124352.818055119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-138018.13674189631</v>
      </c>
      <c r="L1335" s="444">
        <f t="shared" ca="1" si="127"/>
        <v>-33262370.954797015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-33262370.954797015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-138593.21231165421</v>
      </c>
      <c r="L1336" s="444">
        <f t="shared" ca="1" si="127"/>
        <v>-33400964.16710867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-33400964.16710867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-139170.68402961944</v>
      </c>
      <c r="L1337" s="444">
        <f t="shared" ca="1" si="127"/>
        <v>-33540134.85113829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-33540134.85113829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-139750.56187974286</v>
      </c>
      <c r="L1338" s="444">
        <f t="shared" ca="1" si="127"/>
        <v>-33679885.413018033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-33679885.413018033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-140332.85588757513</v>
      </c>
      <c r="L1339" s="444">
        <f t="shared" ca="1" si="127"/>
        <v>-33820218.26890561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-33820218.26890561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-140917.57612044003</v>
      </c>
      <c r="L1340" s="444">
        <f t="shared" ca="1" si="127"/>
        <v>-33961135.845026053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-33961135.845026053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-141504.73268760854</v>
      </c>
      <c r="L1341" s="444">
        <f t="shared" ca="1" si="127"/>
        <v>-34102640.577713661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-34102640.577713661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-142094.33574047359</v>
      </c>
      <c r="L1342" s="444">
        <f t="shared" ca="1" si="127"/>
        <v>-34244734.913454138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-34244734.913454138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-142686.39547272556</v>
      </c>
      <c r="L1343" s="444">
        <f t="shared" ca="1" si="127"/>
        <v>-34387421.308926865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-34387421.308926865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-143280.92212052862</v>
      </c>
      <c r="L1344" s="444">
        <f t="shared" ca="1" si="127"/>
        <v>-34530702.231047392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-34530702.231047392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-143877.92596269745</v>
      </c>
      <c r="L1345" s="444">
        <f t="shared" ca="1" si="127"/>
        <v>-34674580.157010086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-34674580.157010086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-144477.41732087536</v>
      </c>
      <c r="L1346" s="444">
        <f t="shared" ca="1" si="127"/>
        <v>-34819057.574330963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-34819057.574330963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-145079.40655971234</v>
      </c>
      <c r="L1347" s="444">
        <f t="shared" ca="1" si="127"/>
        <v>-34964136.980890676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-34964136.980890676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-145683.90408704447</v>
      </c>
      <c r="L1348" s="444">
        <f t="shared" ca="1" si="127"/>
        <v>-35109820.884977721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-35109820.884977721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-146290.92035407384</v>
      </c>
      <c r="L1349" s="444">
        <f t="shared" ca="1" si="127"/>
        <v>-35256111.805331796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-35256111.805331796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-146900.46585554915</v>
      </c>
      <c r="L1350" s="444">
        <f t="shared" ca="1" si="127"/>
        <v>-35403012.271187343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-35403012.271187343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-147512.55112994727</v>
      </c>
      <c r="L1351" s="444">
        <f t="shared" ca="1" si="127"/>
        <v>-35550524.822317287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-35550524.822317287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-148127.18675965536</v>
      </c>
      <c r="L1352" s="444">
        <f t="shared" ca="1" si="127"/>
        <v>-35698652.009076945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-35698652.009076945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-148744.38337115393</v>
      </c>
      <c r="L1353" s="444">
        <f t="shared" ca="1" si="127"/>
        <v>-35847396.392448097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-35847396.392448097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-149364.1516352004</v>
      </c>
      <c r="L1354" s="444">
        <f t="shared" ca="1" si="127"/>
        <v>-35996760.544083297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-35996760.544083297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-149986.50226701374</v>
      </c>
      <c r="L1355" s="444">
        <f t="shared" ca="1" si="127"/>
        <v>-36146747.046350308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-36146747.046350308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-150611.44602645963</v>
      </c>
      <c r="L1356" s="444">
        <f t="shared" ca="1" si="127"/>
        <v>-36297358.492376767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-36297358.492376767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-151238.99371823654</v>
      </c>
      <c r="L1357" s="444">
        <f t="shared" ca="1" si="127"/>
        <v>-36448597.486095004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-36448597.486095004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-151869.15619206251</v>
      </c>
      <c r="L1358" s="444">
        <f t="shared" ca="1" si="127"/>
        <v>-36600466.642287068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-36600466.642287068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-152501.94434286279</v>
      </c>
      <c r="L1359" s="444">
        <f t="shared" ca="1" si="127"/>
        <v>-36752968.586629927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-36752968.586629927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-153137.36911095804</v>
      </c>
      <c r="L1360" s="444">
        <f t="shared" ca="1" si="127"/>
        <v>-36906105.955740884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-36906105.955740884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-153775.44148225369</v>
      </c>
      <c r="L1361" s="444">
        <f t="shared" ca="1" si="127"/>
        <v>-37059881.397223137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-37059881.397223137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-154416.17248842973</v>
      </c>
      <c r="L1362" s="444">
        <f t="shared" ca="1" si="127"/>
        <v>-37214297.569711566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-37214297.569711566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-155059.57320713153</v>
      </c>
      <c r="L1363" s="444">
        <f t="shared" ca="1" si="127"/>
        <v>-37369357.142918698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-37369357.142918698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-155705.65476216126</v>
      </c>
      <c r="L1364" s="444">
        <f t="shared" ca="1" si="127"/>
        <v>-37525062.797680862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-37525062.797680862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-156354.42832367026</v>
      </c>
      <c r="L1365" s="444">
        <f t="shared" ca="1" si="127"/>
        <v>-37681417.226004533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-37681417.226004533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-157005.90510835222</v>
      </c>
      <c r="L1366" s="444">
        <f t="shared" ca="1" si="127"/>
        <v>-37838423.131112888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-37838423.131112888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-157660.09637963702</v>
      </c>
      <c r="L1367" s="444">
        <f t="shared" ca="1" si="127"/>
        <v>-37996083.227492526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-37996083.227492526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-158317.01344788552</v>
      </c>
      <c r="L1368" s="444">
        <f t="shared" ca="1" si="127"/>
        <v>-38154400.240940414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-38154400.240940414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-158976.66767058507</v>
      </c>
      <c r="L1369" s="444">
        <f t="shared" ca="1" si="127"/>
        <v>-38313376.908611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-38313376.908611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-159639.07045254583</v>
      </c>
      <c r="L1370" s="444">
        <f t="shared" ca="1" si="127"/>
        <v>-38473015.979063548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-38473015.979063548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-160304.23324609813</v>
      </c>
      <c r="L1371" s="444">
        <f t="shared" ca="1" si="127"/>
        <v>-38633320.212309644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-38633320.212309644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-160972.16755129019</v>
      </c>
      <c r="L1372" s="444">
        <f t="shared" ca="1" si="127"/>
        <v>-38794292.37986093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-38794292.37986093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-161642.88491608721</v>
      </c>
      <c r="L1373" s="444">
        <f t="shared" ca="1" si="127"/>
        <v>-38955935.26477702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-38955935.26477702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-162316.39693657091</v>
      </c>
      <c r="L1374" s="444">
        <f t="shared" ca="1" si="127"/>
        <v>-39118251.661713593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-39118251.661713593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-162992.71525713996</v>
      </c>
      <c r="L1375" s="444">
        <f t="shared" ca="1" si="127"/>
        <v>-39281244.376970731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-39281244.376970731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-163671.85157071138</v>
      </c>
      <c r="L1376" s="444">
        <f t="shared" ca="1" si="127"/>
        <v>-39444916.228541441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-39444916.228541441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-164353.81761892268</v>
      </c>
      <c r="L1377" s="444">
        <f t="shared" ca="1" si="127"/>
        <v>-39609270.046160363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-39609270.046160363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-165038.62519233485</v>
      </c>
      <c r="L1378" s="444">
        <f t="shared" ca="1" si="127"/>
        <v>-39774308.671352699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-39774308.671352699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-165726.28613063623</v>
      </c>
      <c r="L1379" s="444">
        <f t="shared" ca="1" si="127"/>
        <v>-39940034.957483336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-39940034.957483336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-166416.81232284723</v>
      </c>
      <c r="L1380" s="444">
        <f t="shared" ca="1" si="127"/>
        <v>-40106451.769806184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-40106451.769806184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-167110.21570752576</v>
      </c>
      <c r="L1381" s="444">
        <f t="shared" ca="1" si="127"/>
        <v>-40273561.985513709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-40273561.985513709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-167806.50827297379</v>
      </c>
      <c r="L1382" s="444">
        <f t="shared" ca="1" si="127"/>
        <v>-40441368.493786685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-40441368.493786685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-168505.70205744452</v>
      </c>
      <c r="L1383" s="444">
        <f t="shared" ca="1" si="127"/>
        <v>-40609874.195844129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-40609874.195844129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-169207.80914935053</v>
      </c>
      <c r="L1384" s="444">
        <f t="shared" ca="1" si="127"/>
        <v>-40779082.004993476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-40779082.004993476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-169912.84168747283</v>
      </c>
      <c r="L1385" s="444">
        <f t="shared" ca="1" si="127"/>
        <v>-40948994.846680947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-40948994.846680947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-170620.8118611706</v>
      </c>
      <c r="L1386" s="444">
        <f t="shared" ca="1" si="127"/>
        <v>-41119615.658542119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-41119615.658542119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-171331.73191059215</v>
      </c>
      <c r="L1387" s="444">
        <f t="shared" ca="1" si="127"/>
        <v>-41290947.390452713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-41290947.390452713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-172045.6141268863</v>
      </c>
      <c r="L1388" s="444">
        <f t="shared" ca="1" si="127"/>
        <v>-41462993.004579596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-41462993.004579596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-172762.47085241499</v>
      </c>
      <c r="L1389" s="444">
        <f t="shared" ca="1" si="127"/>
        <v>-41635755.475432009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-41635755.475432009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-173482.31448096671</v>
      </c>
      <c r="L1390" s="444">
        <f t="shared" ca="1" si="127"/>
        <v>-41809237.789912976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-41809237.789912976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-174205.15745797072</v>
      </c>
      <c r="L1391" s="444">
        <f t="shared" ca="1" si="127"/>
        <v>-41983442.947370946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-41983442.947370946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-174931.01228071228</v>
      </c>
      <c r="L1392" s="444">
        <f t="shared" ca="1" si="127"/>
        <v>-42158373.959651656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-42158373.959651656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-175659.89149854856</v>
      </c>
      <c r="L1393" s="444">
        <f t="shared" ca="1" si="127"/>
        <v>-42334033.851150207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-42334033.851150207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-176391.80771312586</v>
      </c>
      <c r="L1394" s="444">
        <f t="shared" ca="1" si="127"/>
        <v>-42510425.658863336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-42510425.658863336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-177126.77357859723</v>
      </c>
      <c r="L1395" s="444">
        <f t="shared" ca="1" si="127"/>
        <v>-42687552.432441935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-42687552.432441935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-177864.80180184139</v>
      </c>
      <c r="L1396" s="444">
        <f t="shared" ca="1" si="127"/>
        <v>-42865417.234243773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-42865417.234243773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-178605.90514268237</v>
      </c>
      <c r="L1397" s="444">
        <f t="shared" ca="1" si="127"/>
        <v>-43044023.139386453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-43044023.139386453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-179350.09641411022</v>
      </c>
      <c r="L1398" s="444">
        <f t="shared" ca="1" si="127"/>
        <v>-43223373.235800564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-43223373.235800564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-180097.38848250234</v>
      </c>
      <c r="L1399" s="444">
        <f t="shared" ca="1" si="127"/>
        <v>-43403470.624283068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-43403470.624283068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-180847.79426784613</v>
      </c>
      <c r="L1400" s="444">
        <f t="shared" ca="1" si="127"/>
        <v>-43584318.418550916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-43584318.418550916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-181601.32674396216</v>
      </c>
      <c r="L1401" s="444">
        <f t="shared" ca="1" si="127"/>
        <v>-43765919.745294876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-43765919.745294876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-182357.99893872865</v>
      </c>
      <c r="L1402" s="444">
        <f t="shared" ca="1" si="127"/>
        <v>-43948277.744233608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-43948277.744233608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-183117.82393430671</v>
      </c>
      <c r="L1403" s="444">
        <f t="shared" ca="1" si="127"/>
        <v>-44131395.568167917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-44131395.568167917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-183880.81486736631</v>
      </c>
      <c r="L1404" s="444">
        <f t="shared" ca="1" si="127"/>
        <v>-44315276.383035287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-44315276.383035287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-184646.98492931371</v>
      </c>
      <c r="L1405" s="444">
        <f t="shared" ca="1" si="127"/>
        <v>-44499923.367964603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-44499923.367964603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-185416.34736651919</v>
      </c>
      <c r="L1406" s="444">
        <f t="shared" ca="1" si="127"/>
        <v>-44685339.715331122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-44685339.715331122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-186188.91548054633</v>
      </c>
      <c r="L1407" s="444">
        <f t="shared" ca="1" si="127"/>
        <v>-44871528.630811669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-44871528.630811669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-186964.70262838196</v>
      </c>
      <c r="L1408" s="444">
        <f t="shared" ca="1" si="127"/>
        <v>-45058493.33344005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-45058493.33344005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-187743.72222266687</v>
      </c>
      <c r="L1409" s="444">
        <f t="shared" ca="1" si="127"/>
        <v>-45246237.055662714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-45246237.055662714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-188525.98773192798</v>
      </c>
      <c r="L1410" s="444">
        <f t="shared" ca="1" si="127"/>
        <v>-45434763.04339464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-45434763.04339464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-189311.51268081099</v>
      </c>
      <c r="L1411" s="444">
        <f t="shared" ca="1" si="127"/>
        <v>-45624074.556075454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-45624074.556075454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-190100.31065031438</v>
      </c>
      <c r="L1412" s="444">
        <f t="shared" ca="1" si="127"/>
        <v>-45814174.866725765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-45814174.866725765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-190892.39527802402</v>
      </c>
      <c r="L1413" s="444">
        <f t="shared" ca="1" si="127"/>
        <v>-46005067.262003787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-46005067.262003787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-191687.78025834911</v>
      </c>
      <c r="L1414" s="444">
        <f t="shared" ca="1" si="127"/>
        <v>-46196755.042262137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-46196755.042262137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-192486.47934275889</v>
      </c>
      <c r="L1415" s="444">
        <f t="shared" ca="1" si="127"/>
        <v>-46389241.521604896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-46389241.521604896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-193288.50634002039</v>
      </c>
      <c r="L1416" s="444">
        <f t="shared" ca="1" si="127"/>
        <v>-46582530.027944915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-46582530.027944915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-194093.87511643715</v>
      </c>
      <c r="L1417" s="444">
        <f t="shared" ca="1" si="127"/>
        <v>-46776623.903061353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-46776623.903061353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-194902.59959608896</v>
      </c>
      <c r="L1418" s="444">
        <f t="shared" ca="1" si="127"/>
        <v>-46971526.502657443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-46971526.502657443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-195714.69376107267</v>
      </c>
      <c r="L1419" s="444">
        <f t="shared" ca="1" si="127"/>
        <v>-47167241.196418516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-47167241.196418516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-196530.17165174382</v>
      </c>
      <c r="L1420" s="444">
        <f t="shared" ca="1" si="127"/>
        <v>-47363771.36807026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-47363771.36807026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-197349.04736695942</v>
      </c>
      <c r="L1421" s="444">
        <f t="shared" ca="1" si="127"/>
        <v>-47561120.415437222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-47561120.415437222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-198171.33506432176</v>
      </c>
      <c r="L1422" s="444">
        <f t="shared" ca="1" si="127"/>
        <v>-47759291.750501543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-47759291.750501543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-198997.0489604231</v>
      </c>
      <c r="L1423" s="444">
        <f t="shared" ca="1" si="127"/>
        <v>-47958288.799461968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-47958288.799461968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-199826.20333109153</v>
      </c>
      <c r="L1424" s="444">
        <f t="shared" ca="1" si="127"/>
        <v>-48158115.002793059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-48158115.002793059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-200658.81251163775</v>
      </c>
      <c r="L1425" s="444">
        <f t="shared" ca="1" si="127"/>
        <v>-48358773.815304697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-48358773.815304697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-201494.89089710289</v>
      </c>
      <c r="L1426" s="444">
        <f t="shared" ca="1" si="127"/>
        <v>-48560268.706201799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-48560268.706201799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-202334.45294250749</v>
      </c>
      <c r="L1427" s="444">
        <f t="shared" ca="1" si="127"/>
        <v>-48762603.159144305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-48762603.159144305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-203177.51316310128</v>
      </c>
      <c r="L1428" s="444">
        <f t="shared" ca="1" si="127"/>
        <v>-48965780.672307409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-48965780.672307409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-204024.08613461419</v>
      </c>
      <c r="L1429" s="444">
        <f t="shared" ca="1" si="127"/>
        <v>-49169804.758442022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-49169804.758442022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-204874.18649350843</v>
      </c>
      <c r="L1430" s="444">
        <f t="shared" ca="1" si="127"/>
        <v>-49374678.94493553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-49374678.94493553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-205727.82893723139</v>
      </c>
      <c r="L1431" s="444">
        <f t="shared" ca="1" si="127"/>
        <v>-49580406.773872763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-49580406.773872763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-206585.02822446983</v>
      </c>
      <c r="L1432" s="444">
        <f t="shared" ca="1" si="127"/>
        <v>-49786991.802097231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-49786991.802097231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-207445.79917540512</v>
      </c>
      <c r="L1433" s="444">
        <f t="shared" ca="1" si="127"/>
        <v>-49994437.601272635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-49994437.601272635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-208310.15667196931</v>
      </c>
      <c r="L1434" s="444">
        <f t="shared" ca="1" si="127"/>
        <v>-50202747.757944606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-50202747.757944606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-209178.11565810253</v>
      </c>
      <c r="L1435" s="444">
        <f t="shared" ca="1" si="127"/>
        <v>-50411925.873602711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-50411925.873602711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-210049.6911400113</v>
      </c>
      <c r="L1436" s="444">
        <f t="shared" ca="1" si="127"/>
        <v>-50621975.564742722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-50621975.564742722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-210924.89818642801</v>
      </c>
      <c r="L1437" s="444">
        <f t="shared" ca="1" si="127"/>
        <v>-50832900.462929152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-50832900.462929152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-211803.75192887147</v>
      </c>
      <c r="L1438" s="444">
        <f t="shared" ca="1" si="127"/>
        <v>-51044704.214858025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-51044704.214858025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-212686.26756190843</v>
      </c>
      <c r="L1439" s="444">
        <f t="shared" ca="1" si="127"/>
        <v>-51257390.48241993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-51257390.48241993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-213572.46034341637</v>
      </c>
      <c r="L1440" s="444">
        <f t="shared" ca="1" si="127"/>
        <v>-51470962.942763343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-51470962.942763343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-214462.34559484725</v>
      </c>
      <c r="L1441" s="444">
        <f t="shared" ca="1" si="127"/>
        <v>-51685425.288358189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-51685425.288358189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-215355.93870149244</v>
      </c>
      <c r="L1442" s="444">
        <f t="shared" ca="1" si="127"/>
        <v>-51900781.227059685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-51900781.227059685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-216253.25511274868</v>
      </c>
      <c r="L1443" s="444">
        <f t="shared" ca="1" si="127"/>
        <v>-52117034.482172437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-52117034.482172437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-217154.31034238514</v>
      </c>
      <c r="L1444" s="444">
        <f t="shared" ca="1" si="127"/>
        <v>-52334188.792514823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-52334188.792514823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-218059.11996881175</v>
      </c>
      <c r="L1445" s="444">
        <f t="shared" ca="1" si="127"/>
        <v>-52552247.912483633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-52552247.912483633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-218967.69963534846</v>
      </c>
      <c r="L1446" s="444">
        <f t="shared" ca="1" si="127"/>
        <v>-52771215.612118982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-52771215.612118982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-219880.06505049579</v>
      </c>
      <c r="L1447" s="444">
        <f t="shared" ca="1" si="127"/>
        <v>-52991095.677169479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-52991095.677169479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-220796.23198820616</v>
      </c>
      <c r="L1448" s="444">
        <f t="shared" ca="1" si="127"/>
        <v>-53211891.909157686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-53211891.909157686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-221716.21628815704</v>
      </c>
      <c r="L1449" s="444">
        <f t="shared" ca="1" si="127"/>
        <v>-53433608.125445843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-53433608.125445843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-222640.03385602435</v>
      </c>
      <c r="L1450" s="444">
        <f t="shared" ca="1" si="127"/>
        <v>-53656248.15930187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-53656248.15930187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-223567.70066375777</v>
      </c>
      <c r="L1451" s="444">
        <f t="shared" ca="1" si="127"/>
        <v>-53879815.85996563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-53879815.85996563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-224499.23274985675</v>
      </c>
      <c r="L1452" s="444">
        <f t="shared" ca="1" si="127"/>
        <v>-54104315.092715487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-54104315.092715487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-225434.64621964787</v>
      </c>
      <c r="L1453" s="444">
        <f t="shared" ca="1" si="127"/>
        <v>-54329749.738935135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-54329749.738935135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-226373.95724556307</v>
      </c>
      <c r="L1454" s="444">
        <f t="shared" ca="1" si="127"/>
        <v>-54556123.696180701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-54556123.696180701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-227317.18206741958</v>
      </c>
      <c r="L1455" s="444">
        <f t="shared" ca="1" si="127"/>
        <v>-54783440.878248118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-54783440.878248118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-228264.3369927005</v>
      </c>
      <c r="L1456" s="444">
        <f t="shared" ca="1" si="127"/>
        <v>-55011705.215240821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-55011705.215240821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-229215.43839683675</v>
      </c>
      <c r="L1457" s="444">
        <f t="shared" ca="1" si="127"/>
        <v>-55240920.653637655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-55240920.653637655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-230170.50272349024</v>
      </c>
      <c r="L1458" s="444">
        <f t="shared" ca="1" si="127"/>
        <v>-55471091.156361148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-55471091.156361148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-231129.54648483812</v>
      </c>
      <c r="L1459" s="444">
        <f t="shared" ca="1" si="127"/>
        <v>-55702220.702845983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-55702220.702845983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-232092.58626185829</v>
      </c>
      <c r="L1460" s="444">
        <f t="shared" ca="1" si="127"/>
        <v>-55934313.289107844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-55934313.289107844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-233059.63870461605</v>
      </c>
      <c r="L1461" s="444">
        <f t="shared" ca="1" si="127"/>
        <v>-56167372.927812457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-56167372.927812457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-234030.7205325519</v>
      </c>
      <c r="L1462" s="444">
        <f t="shared" ca="1" si="127"/>
        <v>-56401403.648345008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-56401403.648345008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-235005.84853477083</v>
      </c>
      <c r="L1463" s="444">
        <f t="shared" ca="1" si="127"/>
        <v>-56636409.496879779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-56636409.496879779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-235985.03957033242</v>
      </c>
      <c r="L1464" s="444">
        <f t="shared" ca="1" si="127"/>
        <v>-56872394.53645011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-56872394.53645011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-236968.31056854216</v>
      </c>
      <c r="L1465" s="444">
        <f t="shared" ca="1" si="127"/>
        <v>-57109362.847018652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-57109362.847018652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-237955.67852924438</v>
      </c>
      <c r="L1466" s="444">
        <f t="shared" ca="1" si="127"/>
        <v>-57347318.525547899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-57347318.525547899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-238947.16052311627</v>
      </c>
      <c r="L1467" s="444">
        <f t="shared" ca="1" si="127"/>
        <v>-57586265.686071016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-57586265.686071016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-239942.77369196259</v>
      </c>
      <c r="L1468" s="444">
        <f t="shared" ca="1" si="127"/>
        <v>-57826208.459762976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-57826208.459762976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-240942.53524901241</v>
      </c>
      <c r="L1469" s="444">
        <f t="shared" ca="1" si="127"/>
        <v>-58067150.995011985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-58067150.995011985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-241946.4624792166</v>
      </c>
      <c r="L1470" s="444">
        <f t="shared" ca="1" si="127"/>
        <v>-58309097.457491204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-58309097.457491204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-242954.57273954665</v>
      </c>
      <c r="L1471" s="444">
        <f t="shared" ca="1" si="127"/>
        <v>-58552052.030230753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-58552052.030230753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-243966.88345929477</v>
      </c>
      <c r="L1472" s="444">
        <f t="shared" ca="1" si="127"/>
        <v>-58796018.913690045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-58796018.913690045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-244983.41214037518</v>
      </c>
      <c r="L1473" s="444">
        <f t="shared" ca="1" si="127"/>
        <v>-59041002.325830422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-59041002.325830422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-246004.17635762677</v>
      </c>
      <c r="L1474" s="444">
        <f t="shared" ca="1" si="127"/>
        <v>-59287006.502188049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-59287006.502188049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-247029.19375911687</v>
      </c>
      <c r="L1475" s="444">
        <f t="shared" ca="1" si="127"/>
        <v>-59534035.695947163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-59534035.695947163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-248058.48206644651</v>
      </c>
      <c r="L1476" s="444">
        <f t="shared" ca="1" si="127"/>
        <v>-59782094.178013608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-59782094.178013608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-249092.05907505666</v>
      </c>
      <c r="L1477" s="444">
        <f t="shared" ca="1" si="127"/>
        <v>-60031186.237088665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-60031186.237088665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-250129.94265453613</v>
      </c>
      <c r="L1478" s="444">
        <f t="shared" ca="1" si="127"/>
        <v>-60281316.179743201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-60281316.179743201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-251172.15074893</v>
      </c>
      <c r="L1479" s="444">
        <f t="shared" ca="1" si="127"/>
        <v>-60532488.330492131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-60532488.330492131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-252218.70137705057</v>
      </c>
      <c r="L1480" s="444">
        <f t="shared" ca="1" si="127"/>
        <v>-60784707.031869181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-60784707.031869181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-253269.61263278825</v>
      </c>
      <c r="L1481" s="444">
        <f t="shared" ca="1" si="127"/>
        <v>-61037976.644501969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-61037976.644501969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-254324.90268542487</v>
      </c>
      <c r="L1482" s="444">
        <f t="shared" ca="1" si="127"/>
        <v>-61292301.547187395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-61292301.547187395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-255384.58977994751</v>
      </c>
      <c r="L1483" s="444">
        <f t="shared" ca="1" si="127"/>
        <v>-61547686.136967346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-61547686.136967346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-256448.69223736392</v>
      </c>
      <c r="L1484" s="444">
        <f t="shared" ca="1" si="127"/>
        <v>-61804134.829204708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-61804134.829204708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-257517.22845501965</v>
      </c>
      <c r="L1485" s="444">
        <f t="shared" ca="1" si="127"/>
        <v>-62061652.05765973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-62061652.05765973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-258590.21690691554</v>
      </c>
      <c r="L1486" s="444">
        <f t="shared" ca="1" si="127"/>
        <v>-62320242.274566643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-62320242.274566643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-259667.6761440277</v>
      </c>
      <c r="L1487" s="444">
        <f t="shared" ca="1" si="127"/>
        <v>-62579909.950710669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-62579909.950710669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-260749.6247946278</v>
      </c>
      <c r="L1488" s="444">
        <f t="shared" ca="1" si="127"/>
        <v>-62840659.575505294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-62840659.575505294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-261836.08156460535</v>
      </c>
      <c r="L1489" s="444">
        <f t="shared" ca="1" si="127"/>
        <v>-63102495.657069899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-63102495.657069899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-262927.06523779122</v>
      </c>
      <c r="L1490" s="444">
        <f t="shared" ca="1" si="127"/>
        <v>-63365422.722307689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-63365422.722307689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-264022.59467628208</v>
      </c>
      <c r="L1491" s="444">
        <f t="shared" ca="1" si="127"/>
        <v>-63629445.316983968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-63629445.316983968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-265122.68882076652</v>
      </c>
      <c r="L1492" s="444">
        <f t="shared" ca="1" si="127"/>
        <v>-63894568.005804732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-63894568.005804732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-266227.36669085303</v>
      </c>
      <c r="L1493" s="444">
        <f t="shared" ca="1" si="127"/>
        <v>-64160795.372495584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-64160795.372495584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-267336.64738539828</v>
      </c>
      <c r="L1494" s="444">
        <f t="shared" ca="1" si="127"/>
        <v>-64428132.01988098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-64428132.01988098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-268450.55008283741</v>
      </c>
      <c r="L1495" s="444">
        <f t="shared" ca="1" si="127"/>
        <v>-64696582.56996382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-64696582.56996382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-269569.0940415159</v>
      </c>
      <c r="L1496" s="444">
        <f t="shared" ca="1" si="127"/>
        <v>-64966151.664005339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-64966151.664005339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-270692.29860002222</v>
      </c>
      <c r="L1497" s="444">
        <f t="shared" ca="1" si="127"/>
        <v>-65236843.962605365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-65236843.962605365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-271820.18317752233</v>
      </c>
      <c r="L1498" s="444">
        <f t="shared" ca="1" si="127"/>
        <v>-65508664.145782888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-65508664.145782888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-272952.76727409539</v>
      </c>
      <c r="L1499" s="444">
        <f t="shared" ca="1" si="127"/>
        <v>-65781616.913056985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-65781616.913056985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-274090.07047107077</v>
      </c>
      <c r="L1500" s="444">
        <f t="shared" ca="1" si="127"/>
        <v>-66055706.983528055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-66055706.983528055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-275232.11243136687</v>
      </c>
      <c r="L1501" s="444">
        <f t="shared" ca="1" si="127"/>
        <v>-66330939.095959425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-66330939.095959425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-276378.91289983096</v>
      </c>
      <c r="L1502" s="444">
        <f t="shared" ca="1" si="127"/>
        <v>-66607318.008859254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-66607318.008859254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-277530.49170358025</v>
      </c>
      <c r="L1503" s="444">
        <f t="shared" ca="1" si="127"/>
        <v>-66884848.500562832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-66884848.500562832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-278686.86875234515</v>
      </c>
      <c r="L1504" s="444">
        <f t="shared" ca="1" si="127"/>
        <v>-67163535.369315177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-67163535.369315177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-279848.06403881323</v>
      </c>
      <c r="L1505" s="444">
        <f t="shared" ca="1" si="127"/>
        <v>-67443383.43335399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-67443383.43335399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-281014.09763897496</v>
      </c>
      <c r="L1506" s="444">
        <f t="shared" ca="1" si="127"/>
        <v>-67724397.53099297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-67724397.53099297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-282184.98971247068</v>
      </c>
      <c r="L1507" s="444">
        <f t="shared" ca="1" si="127"/>
        <v>-68006582.520705447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-68006582.520705447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-283360.76050293935</v>
      </c>
      <c r="L1508" s="444">
        <f t="shared" ca="1" si="127"/>
        <v>-68289943.281208381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-68289943.281208381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-284541.43033836823</v>
      </c>
      <c r="L1509" s="444">
        <f t="shared" ca="1" si="127"/>
        <v>-68574484.711546749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-68574484.711546749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-285727.01963144477</v>
      </c>
      <c r="L1510" s="444">
        <f t="shared" ca="1" si="127"/>
        <v>-68860211.731178194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-68860211.731178194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-286917.54887990915</v>
      </c>
      <c r="L1511" s="444">
        <f t="shared" ca="1" si="127"/>
        <v>-69147129.280058101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-69147129.280058101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-288113.03866690875</v>
      </c>
      <c r="L1512" s="444">
        <f t="shared" ca="1" si="127"/>
        <v>-69435242.318725005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-69435242.318725005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-289313.50966135418</v>
      </c>
      <c r="L1513" s="444">
        <f t="shared" ca="1" si="127"/>
        <v>-69724555.828386366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-69724555.828386366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-290518.9826182765</v>
      </c>
      <c r="L1514" s="444">
        <f t="shared" ca="1" si="127"/>
        <v>-70015074.811004639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-70015074.811004639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-291729.47837918601</v>
      </c>
      <c r="L1515" s="444">
        <f t="shared" ca="1" si="127"/>
        <v>-70306804.289383829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-70306804.289383829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-292945.0178724326</v>
      </c>
      <c r="L1516" s="444">
        <f t="shared" ca="1" si="127"/>
        <v>-70599749.307256266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-70599749.307256266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-294165.62211356778</v>
      </c>
      <c r="L1517" s="444">
        <f t="shared" ca="1" si="127"/>
        <v>-70893914.929369837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-70893914.929369837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-295391.31220570765</v>
      </c>
      <c r="L1518" s="444">
        <f t="shared" ca="1" si="127"/>
        <v>-71189306.241575539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-71189306.241575539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-296622.1093398981</v>
      </c>
      <c r="L1519" s="444">
        <f t="shared" ca="1" si="127"/>
        <v>-71485928.350915432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-71485928.350915432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-297858.03479548095</v>
      </c>
      <c r="L1520" s="444">
        <f t="shared" ca="1" si="127"/>
        <v>-71783786.38571091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-71783786.38571091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-299099.10994046211</v>
      </c>
      <c r="L1521" s="444">
        <f t="shared" ca="1" si="127"/>
        <v>-72082885.495651379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-72082885.495651379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-300345.35623188072</v>
      </c>
      <c r="L1522" s="444">
        <f t="shared" ca="1" si="127"/>
        <v>-72383230.851883262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-72383230.851883262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-301596.79521618027</v>
      </c>
      <c r="L1523" s="444">
        <f t="shared" ca="1" si="127"/>
        <v>-72684827.647099435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-72684827.647099435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-302853.44852958096</v>
      </c>
      <c r="L1524" s="444">
        <f t="shared" ca="1" si="127"/>
        <v>-72987681.095629022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-72987681.095629022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-304115.33789845428</v>
      </c>
      <c r="L1525" s="444">
        <f t="shared" ca="1" si="127"/>
        <v>-73291796.43352747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-73291796.43352747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-305382.48513969779</v>
      </c>
      <c r="L1526" s="444">
        <f t="shared" ca="1" si="127"/>
        <v>-73597178.918667167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-73597178.918667167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-306654.91216111317</v>
      </c>
      <c r="L1527" s="444">
        <f t="shared" ca="1" si="127"/>
        <v>-73903833.830828279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-73903833.830828279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-307932.64096178452</v>
      </c>
      <c r="L1528" s="444">
        <f t="shared" ca="1" si="127"/>
        <v>-74211766.47179006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-74211766.47179006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-309215.69363245857</v>
      </c>
      <c r="L1529" s="444">
        <f t="shared" ca="1" si="127"/>
        <v>-74520982.165422514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-74520982.165422514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-310504.09235592716</v>
      </c>
      <c r="L1530" s="444">
        <f t="shared" ca="1" si="127"/>
        <v>-74831486.257778436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-74831486.257778436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-311797.85940741014</v>
      </c>
      <c r="L1531" s="444">
        <f t="shared" ca="1" si="127"/>
        <v>-75143284.117185846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-75143284.117185846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-313097.01715494104</v>
      </c>
      <c r="L1532" s="444">
        <f t="shared" ca="1" si="127"/>
        <v>-75456381.134340793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-75456381.134340793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-314401.5880597533</v>
      </c>
      <c r="L1533" s="444">
        <f t="shared" ca="1" si="127"/>
        <v>-75770782.722400546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-75770782.722400546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-315711.59467666893</v>
      </c>
      <c r="L1534" s="444">
        <f t="shared" ca="1" si="127"/>
        <v>-76086494.317077219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-76086494.317077219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-317027.0596544884</v>
      </c>
      <c r="L1535" s="444">
        <f t="shared" ca="1" si="127"/>
        <v>-76403521.376731709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-76403521.376731709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-318348.0057363821</v>
      </c>
      <c r="L1536" s="444">
        <f t="shared" ca="1" si="127"/>
        <v>-76721869.382468089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-76721869.382468089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-319674.45576028369</v>
      </c>
      <c r="L1537" s="444">
        <f t="shared" ca="1" si="127"/>
        <v>-77041543.838228375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-77041543.838228375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-321006.43265928491</v>
      </c>
      <c r="L1538" s="444">
        <f t="shared" ref="L1538:L1792" ca="1" si="132">I1538-J1538+K1538</f>
        <v>-77362550.270887658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-77362550.270887658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-322343.9594620319</v>
      </c>
      <c r="L1539" s="444">
        <f t="shared" ca="1" si="132"/>
        <v>-77684894.23034969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-77684894.23034969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-323687.05929312372</v>
      </c>
      <c r="L1540" s="444">
        <f t="shared" ca="1" si="132"/>
        <v>-78008581.289642811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-78008581.289642811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-325035.7553735117</v>
      </c>
      <c r="L1541" s="444">
        <f t="shared" ca="1" si="132"/>
        <v>-78333617.045016319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-78333617.045016319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-326390.07102090132</v>
      </c>
      <c r="L1542" s="444">
        <f t="shared" ca="1" si="132"/>
        <v>-78660007.11603722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-78660007.11603722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-327750.02965015511</v>
      </c>
      <c r="L1543" s="444">
        <f t="shared" ca="1" si="132"/>
        <v>-78987757.145687371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-78987757.145687371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-329115.65477369737</v>
      </c>
      <c r="L1544" s="444">
        <f t="shared" ca="1" si="132"/>
        <v>-79316872.800461069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-79316872.800461069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-330486.97000192112</v>
      </c>
      <c r="L1545" s="444">
        <f t="shared" ca="1" si="132"/>
        <v>-79647359.77046299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-79647359.77046299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-331863.9990435958</v>
      </c>
      <c r="L1546" s="444">
        <f t="shared" ca="1" si="132"/>
        <v>-79979223.769506589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-79979223.769506589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-333246.76570627745</v>
      </c>
      <c r="L1547" s="444">
        <f t="shared" ca="1" si="132"/>
        <v>-80312470.53521286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-80312470.53521286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-334635.29389672022</v>
      </c>
      <c r="L1548" s="444">
        <f t="shared" ca="1" si="132"/>
        <v>-80647105.829109579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-80647105.829109579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-336029.60762128991</v>
      </c>
      <c r="L1549" s="444">
        <f t="shared" ca="1" si="132"/>
        <v>-80983135.436730877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-80983135.436730877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-337429.73098637862</v>
      </c>
      <c r="L1550" s="444">
        <f t="shared" ca="1" si="132"/>
        <v>-81320565.167717248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-81320565.167717248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-338835.68819882185</v>
      </c>
      <c r="L1551" s="444">
        <f t="shared" ca="1" si="132"/>
        <v>-81659400.855916068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-81659400.855916068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-340247.50356631697</v>
      </c>
      <c r="L1552" s="444">
        <f t="shared" ca="1" si="132"/>
        <v>-81999648.359482378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-81999648.359482378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-341665.20149784326</v>
      </c>
      <c r="L1553" s="444">
        <f t="shared" ca="1" si="132"/>
        <v>-82341313.560980216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-82341313.560980216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-343088.8065040842</v>
      </c>
      <c r="L1554" s="444">
        <f t="shared" ca="1" si="132"/>
        <v>-82684402.367484301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-82684402.367484301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-344518.34319785127</v>
      </c>
      <c r="L1555" s="444">
        <f t="shared" ca="1" si="132"/>
        <v>-83028920.710682154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-83028920.710682154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-345953.83629450895</v>
      </c>
      <c r="L1556" s="444">
        <f t="shared" ca="1" si="132"/>
        <v>-83374874.546976656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-83374874.546976656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-347395.31061240274</v>
      </c>
      <c r="L1557" s="444">
        <f t="shared" ca="1" si="132"/>
        <v>-83722269.857589051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-83722269.857589051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-348842.79107328772</v>
      </c>
      <c r="L1558" s="444">
        <f t="shared" ca="1" si="132"/>
        <v>-84071112.648662344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-84071112.648662344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-350296.30270275974</v>
      </c>
      <c r="L1559" s="444">
        <f t="shared" ca="1" si="132"/>
        <v>-84421408.951365098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-84421408.951365098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-351755.87063068792</v>
      </c>
      <c r="L1560" s="444">
        <f t="shared" ca="1" si="132"/>
        <v>-84773164.82199578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-84773164.82199578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-353221.52009164909</v>
      </c>
      <c r="L1561" s="444">
        <f t="shared" ca="1" si="132"/>
        <v>-85126386.342087433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-85126386.342087433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-354693.27642536431</v>
      </c>
      <c r="L1562" s="444">
        <f t="shared" ca="1" si="132"/>
        <v>-85481079.618512794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-85481079.618512794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-356171.16507713665</v>
      </c>
      <c r="L1563" s="444">
        <f t="shared" ca="1" si="132"/>
        <v>-85837250.783589929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-85837250.783589929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-357655.21159829135</v>
      </c>
      <c r="L1564" s="444">
        <f t="shared" ca="1" si="132"/>
        <v>-86194905.995188221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-86194905.995188221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-359145.4416466176</v>
      </c>
      <c r="L1565" s="444">
        <f t="shared" ca="1" si="132"/>
        <v>-86554051.436834842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-86554051.436834842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-360641.88098681183</v>
      </c>
      <c r="L1566" s="444">
        <f t="shared" ca="1" si="132"/>
        <v>-86914693.317821652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-86914693.317821652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-362144.55549092352</v>
      </c>
      <c r="L1567" s="444">
        <f t="shared" ca="1" si="132"/>
        <v>-87276837.873312578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-87276837.873312578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-363653.49113880238</v>
      </c>
      <c r="L1568" s="444">
        <f t="shared" ca="1" si="132"/>
        <v>-87640491.364451379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-87640491.364451379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-365168.71401854738</v>
      </c>
      <c r="L1569" s="444">
        <f t="shared" ca="1" si="132"/>
        <v>-88005660.078469932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-88005660.078469932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-366690.25032695802</v>
      </c>
      <c r="L1570" s="444">
        <f t="shared" ca="1" si="132"/>
        <v>-88372350.328796893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-88372350.328796893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-368218.12636998703</v>
      </c>
      <c r="L1571" s="444">
        <f t="shared" ca="1" si="132"/>
        <v>-88740568.455166876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-88740568.455166876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-369752.36856319534</v>
      </c>
      <c r="L1572" s="444">
        <f t="shared" ca="1" si="132"/>
        <v>-89110320.823730066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-89110320.823730066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-371293.00343220861</v>
      </c>
      <c r="L1573" s="444">
        <f t="shared" ca="1" si="132"/>
        <v>-89481613.827162281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-89481613.827162281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-372840.05761317618</v>
      </c>
      <c r="L1574" s="444">
        <f t="shared" ca="1" si="132"/>
        <v>-89854453.88477546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-89854453.88477546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-374393.55785323109</v>
      </c>
      <c r="L1575" s="444">
        <f t="shared" ca="1" si="132"/>
        <v>-90228847.442628697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-90228847.442628697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-375953.53101095289</v>
      </c>
      <c r="L1576" s="444">
        <f t="shared" ca="1" si="132"/>
        <v>-90604800.973639652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-90604800.973639652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-377520.00405683188</v>
      </c>
      <c r="L1577" s="444">
        <f t="shared" ca="1" si="132"/>
        <v>-90982320.977696478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-90982320.977696478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-379093.00407373533</v>
      </c>
      <c r="L1578" s="444">
        <f t="shared" ca="1" si="132"/>
        <v>-91361413.981770217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-91361413.981770217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-380672.5582573759</v>
      </c>
      <c r="L1579" s="444">
        <f t="shared" ca="1" si="132"/>
        <v>-91742086.540027589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-91742086.540027589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-382258.69391678163</v>
      </c>
      <c r="L1580" s="444">
        <f t="shared" ca="1" si="132"/>
        <v>-92124345.233944371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-92124345.233944371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-383851.43847476819</v>
      </c>
      <c r="L1581" s="444">
        <f t="shared" ca="1" si="132"/>
        <v>-92508196.672419146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-92508196.672419146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-385450.81946841313</v>
      </c>
      <c r="L1582" s="444">
        <f t="shared" ca="1" si="132"/>
        <v>-92893647.491887555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-92893647.491887555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-387056.86454953148</v>
      </c>
      <c r="L1583" s="444">
        <f t="shared" ca="1" si="132"/>
        <v>-93280704.356437087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-93280704.356437087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-388669.60148515453</v>
      </c>
      <c r="L1584" s="444">
        <f t="shared" ca="1" si="132"/>
        <v>-93669373.957922235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-93669373.957922235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-390289.05815800931</v>
      </c>
      <c r="L1585" s="444">
        <f t="shared" ca="1" si="132"/>
        <v>-94059663.016080245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-94059663.016080245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-391915.26256700105</v>
      </c>
      <c r="L1586" s="444">
        <f t="shared" ca="1" si="132"/>
        <v>-94451578.278647244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-94451578.278647244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-393548.24282769684</v>
      </c>
      <c r="L1587" s="444">
        <f t="shared" ca="1" si="132"/>
        <v>-94845126.521474943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-94845126.521474943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-395188.02717281226</v>
      </c>
      <c r="L1588" s="444">
        <f t="shared" ca="1" si="132"/>
        <v>-95240314.548647761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-95240314.548647761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-396834.64395269903</v>
      </c>
      <c r="L1589" s="444">
        <f t="shared" ca="1" si="132"/>
        <v>-95637149.192600459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-95637149.192600459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-398488.12163583527</v>
      </c>
      <c r="L1590" s="444">
        <f t="shared" ca="1" si="132"/>
        <v>-96035637.314236298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-96035637.314236298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-400148.48880931793</v>
      </c>
      <c r="L1591" s="444">
        <f t="shared" ca="1" si="132"/>
        <v>-96435785.803045616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-96435785.803045616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-401815.77417935675</v>
      </c>
      <c r="L1592" s="444">
        <f t="shared" ca="1" si="132"/>
        <v>-96837601.57722497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-96837601.57722497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-403490.0065717707</v>
      </c>
      <c r="L1593" s="444">
        <f t="shared" ca="1" si="132"/>
        <v>-97241091.58379674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-97241091.58379674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-405171.21493248641</v>
      </c>
      <c r="L1594" s="444">
        <f t="shared" ca="1" si="132"/>
        <v>-97646262.798729226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-97646262.798729226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-406859.42832803843</v>
      </c>
      <c r="L1595" s="444">
        <f t="shared" ca="1" si="132"/>
        <v>-98053122.227057263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-98053122.227057263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-408554.67594607192</v>
      </c>
      <c r="L1596" s="444">
        <f t="shared" ca="1" si="132"/>
        <v>-98461676.903003335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-98461676.903003335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-410256.9870958472</v>
      </c>
      <c r="L1597" s="444">
        <f t="shared" ca="1" si="132"/>
        <v>-98871933.890099183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-98871933.890099183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-411966.39120874659</v>
      </c>
      <c r="L1598" s="444">
        <f t="shared" ca="1" si="132"/>
        <v>-99283900.281307936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-99283900.281307936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-413682.91783878306</v>
      </c>
      <c r="L1599" s="444">
        <f t="shared" ca="1" si="132"/>
        <v>-99697583.199146718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-99697583.199146718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-415406.5966631113</v>
      </c>
      <c r="L1600" s="444">
        <f t="shared" ca="1" si="132"/>
        <v>-100112989.79580984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-100112989.79580984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-417137.45748254098</v>
      </c>
      <c r="L1601" s="444">
        <f t="shared" ca="1" si="132"/>
        <v>-100530127.25329238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-100530127.25329238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-418875.5302220516</v>
      </c>
      <c r="L1602" s="444">
        <f t="shared" ca="1" si="132"/>
        <v>-100949002.78351444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-100949002.78351444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-420620.84493131016</v>
      </c>
      <c r="L1603" s="444">
        <f t="shared" ca="1" si="132"/>
        <v>-101369623.62844574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-101369623.62844574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-422373.43178519059</v>
      </c>
      <c r="L1604" s="444">
        <f t="shared" ca="1" si="132"/>
        <v>-101791997.06023094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-101791997.06023094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-424133.32108429557</v>
      </c>
      <c r="L1605" s="444">
        <f t="shared" ca="1" si="132"/>
        <v>-102216130.38131523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-102216130.38131523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-425900.54325548012</v>
      </c>
      <c r="L1606" s="444">
        <f t="shared" ca="1" si="132"/>
        <v>-102642030.92457071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-102642030.92457071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-427675.12885237794</v>
      </c>
      <c r="L1607" s="444">
        <f t="shared" ca="1" si="132"/>
        <v>-103069706.05342309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-103069706.05342309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-429457.10855592956</v>
      </c>
      <c r="L1608" s="444">
        <f t="shared" ca="1" si="132"/>
        <v>-103499163.16197902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-103499163.16197902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-431246.5131749126</v>
      </c>
      <c r="L1609" s="444">
        <f t="shared" ca="1" si="132"/>
        <v>-103930409.67515393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-103930409.67515393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-433043.37364647468</v>
      </c>
      <c r="L1610" s="444">
        <f t="shared" ca="1" si="132"/>
        <v>-104363453.04880039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-104363453.04880039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-434847.72103666828</v>
      </c>
      <c r="L1611" s="444">
        <f t="shared" ca="1" si="132"/>
        <v>-104798300.76983707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-104798300.76983707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-436659.58654098783</v>
      </c>
      <c r="L1612" s="444">
        <f t="shared" ca="1" si="132"/>
        <v>-105234960.35637805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-105234960.35637805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-438479.00148490845</v>
      </c>
      <c r="L1613" s="444">
        <f t="shared" ca="1" si="132"/>
        <v>-105673439.35786296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-105673439.35786296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-440305.99732442899</v>
      </c>
      <c r="L1614" s="444">
        <f t="shared" ca="1" si="132"/>
        <v>-106113745.35518739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-106113745.35518739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-442140.6056466141</v>
      </c>
      <c r="L1615" s="444">
        <f t="shared" ca="1" si="132"/>
        <v>-106555885.960834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-106555885.960834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-443982.85817014164</v>
      </c>
      <c r="L1616" s="444">
        <f t="shared" ca="1" si="132"/>
        <v>-106999868.81900413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-106999868.81900413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-445832.78674585052</v>
      </c>
      <c r="L1617" s="444">
        <f t="shared" ca="1" si="132"/>
        <v>-107445701.60574998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-107445701.60574998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-447690.42335729161</v>
      </c>
      <c r="L1618" s="444">
        <f t="shared" ca="1" si="132"/>
        <v>-107893392.02910727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-107893392.02910727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-449555.80012128036</v>
      </c>
      <c r="L1619" s="444">
        <f t="shared" ca="1" si="132"/>
        <v>-108342947.82922855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-108342947.82922855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-451428.94928845228</v>
      </c>
      <c r="L1620" s="444">
        <f t="shared" ca="1" si="132"/>
        <v>-108794376.77851701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-108794376.77851701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-453309.90324382088</v>
      </c>
      <c r="L1621" s="444">
        <f t="shared" ca="1" si="132"/>
        <v>-109247686.68176083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-109247686.68176083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-455198.69450733677</v>
      </c>
      <c r="L1622" s="444">
        <f t="shared" ca="1" si="132"/>
        <v>-109702885.37626816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-109702885.37626816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-457095.35573445063</v>
      </c>
      <c r="L1623" s="444">
        <f t="shared" ca="1" si="132"/>
        <v>-110159980.73200262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-110159980.73200262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-458999.91971667757</v>
      </c>
      <c r="L1624" s="444">
        <f t="shared" ca="1" si="132"/>
        <v>-110618980.65171929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-110618980.65171929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-460912.41938216367</v>
      </c>
      <c r="L1625" s="444">
        <f t="shared" ca="1" si="132"/>
        <v>-111079893.07110146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-111079893.07110146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-462832.88779625605</v>
      </c>
      <c r="L1626" s="444">
        <f t="shared" ca="1" si="132"/>
        <v>-111542725.95889771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-111542725.95889771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-464761.35816207377</v>
      </c>
      <c r="L1627" s="444">
        <f t="shared" ca="1" si="132"/>
        <v>-112007487.31705979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-112007487.31705979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-466697.86382108246</v>
      </c>
      <c r="L1628" s="444">
        <f t="shared" ca="1" si="132"/>
        <v>-112474185.18088087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-112474185.18088087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-468642.43825367029</v>
      </c>
      <c r="L1629" s="444">
        <f t="shared" ca="1" si="132"/>
        <v>-112942827.61913455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-112942827.61913455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-470595.11507972726</v>
      </c>
      <c r="L1630" s="444">
        <f t="shared" ca="1" si="132"/>
        <v>-113413422.73421428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-113413422.73421428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-472555.92805922613</v>
      </c>
      <c r="L1631" s="444">
        <f t="shared" ca="1" si="132"/>
        <v>-113885978.6622735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-113885978.6622735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-474524.9110928062</v>
      </c>
      <c r="L1632" s="444">
        <f t="shared" ca="1" si="132"/>
        <v>-114360503.5733663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-114360503.5733663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-476502.09822235955</v>
      </c>
      <c r="L1633" s="444">
        <f t="shared" ca="1" si="132"/>
        <v>-114837005.67158866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-114837005.67158866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-478487.52363161941</v>
      </c>
      <c r="L1634" s="444">
        <f t="shared" ca="1" si="132"/>
        <v>-115315493.19522028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-115315493.19522028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-480481.22164675116</v>
      </c>
      <c r="L1635" s="444">
        <f t="shared" ca="1" si="132"/>
        <v>-115795974.41686703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-115795974.41686703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-482483.22673694592</v>
      </c>
      <c r="L1636" s="444">
        <f t="shared" ca="1" si="132"/>
        <v>-116278457.64360398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-116278457.64360398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-484493.57351501659</v>
      </c>
      <c r="L1637" s="444">
        <f t="shared" ca="1" si="132"/>
        <v>-116762951.21711899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-116762951.21711899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-486512.29673799587</v>
      </c>
      <c r="L1638" s="444">
        <f t="shared" ca="1" si="132"/>
        <v>-117249463.51385699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-117249463.51385699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-488539.43130773742</v>
      </c>
      <c r="L1639" s="444">
        <f t="shared" ca="1" si="132"/>
        <v>-117738002.94516473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-117738002.94516473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-490575.01227151963</v>
      </c>
      <c r="L1640" s="444">
        <f t="shared" ca="1" si="132"/>
        <v>-118228577.95743625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-118228577.95743625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-492619.07482265099</v>
      </c>
      <c r="L1641" s="444">
        <f t="shared" ca="1" si="132"/>
        <v>-118721197.0322589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-118721197.0322589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-494671.65430107876</v>
      </c>
      <c r="L1642" s="444">
        <f t="shared" ca="1" si="132"/>
        <v>-119215868.68655998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-119215868.68655998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-496732.78619399981</v>
      </c>
      <c r="L1643" s="444">
        <f t="shared" ca="1" si="132"/>
        <v>-119712601.47275397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-119712601.47275397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-498802.50613647496</v>
      </c>
      <c r="L1644" s="444">
        <f t="shared" ca="1" si="132"/>
        <v>-120211403.97889045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-120211403.97889045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-500880.84991204354</v>
      </c>
      <c r="L1645" s="444">
        <f t="shared" ca="1" si="132"/>
        <v>-120712284.8288025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-120712284.8288025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-502967.85345334373</v>
      </c>
      <c r="L1646" s="444">
        <f t="shared" ca="1" si="132"/>
        <v>-121215252.68225583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-121215252.68225583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-505063.55284273264</v>
      </c>
      <c r="L1647" s="444">
        <f t="shared" ca="1" si="132"/>
        <v>-121720316.23509857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-121720316.23509857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-507167.9843129107</v>
      </c>
      <c r="L1648" s="444">
        <f t="shared" ca="1" si="132"/>
        <v>-122227484.21941148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-122227484.21941148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-509281.18424754782</v>
      </c>
      <c r="L1649" s="444">
        <f t="shared" ca="1" si="132"/>
        <v>-122736765.40365903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-122736765.40365903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-511403.18918191263</v>
      </c>
      <c r="L1650" s="444">
        <f t="shared" ca="1" si="132"/>
        <v>-123248168.59284094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-123248168.59284094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-513534.03580350388</v>
      </c>
      <c r="L1651" s="444">
        <f t="shared" ca="1" si="132"/>
        <v>-123761702.62864444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-123761702.62864444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-515673.76095268514</v>
      </c>
      <c r="L1652" s="444">
        <f t="shared" ca="1" si="132"/>
        <v>-124277376.38959712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-124277376.38959712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-517822.40162332129</v>
      </c>
      <c r="L1653" s="444">
        <f t="shared" ca="1" si="132"/>
        <v>-124795198.79122044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-124795198.79122044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-519979.99496341852</v>
      </c>
      <c r="L1654" s="444">
        <f t="shared" ca="1" si="132"/>
        <v>-125315178.78618386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-125315178.78618386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-522146.57827576611</v>
      </c>
      <c r="L1655" s="444">
        <f t="shared" ca="1" si="132"/>
        <v>-125837325.36445963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-125837325.36445963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-524322.18901858176</v>
      </c>
      <c r="L1656" s="444">
        <f t="shared" ca="1" si="132"/>
        <v>-126361647.55347821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-126361647.55347821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-526506.86480615917</v>
      </c>
      <c r="L1657" s="444">
        <f t="shared" ca="1" si="132"/>
        <v>-126888154.41828437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-126888154.41828437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-528700.64340951818</v>
      </c>
      <c r="L1658" s="444">
        <f t="shared" ca="1" si="132"/>
        <v>-127416855.06169389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-127416855.06169389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-530903.56275705784</v>
      </c>
      <c r="L1659" s="444">
        <f t="shared" ca="1" si="132"/>
        <v>-127947758.62445095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-127947758.62445095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-533115.66093521228</v>
      </c>
      <c r="L1660" s="444">
        <f t="shared" ca="1" si="132"/>
        <v>-128480874.28538616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-128480874.28538616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-535336.97618910903</v>
      </c>
      <c r="L1661" s="444">
        <f t="shared" ca="1" si="132"/>
        <v>-129016211.26157527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-129016211.26157527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-537567.54692323029</v>
      </c>
      <c r="L1662" s="444">
        <f t="shared" ca="1" si="132"/>
        <v>-129553778.8084985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-129553778.8084985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-539807.41170207714</v>
      </c>
      <c r="L1663" s="444">
        <f t="shared" ca="1" si="132"/>
        <v>-130093586.22020058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-130093586.22020058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-542056.60925083573</v>
      </c>
      <c r="L1664" s="444">
        <f t="shared" ca="1" si="132"/>
        <v>-130635642.82945141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-130635642.82945141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-544315.17845604755</v>
      </c>
      <c r="L1665" s="444">
        <f t="shared" ca="1" si="132"/>
        <v>-131179958.00790747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-131179958.00790747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-546583.15836628107</v>
      </c>
      <c r="L1666" s="444">
        <f t="shared" ca="1" si="132"/>
        <v>-131726541.16627374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-131726541.16627374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-548860.58819280728</v>
      </c>
      <c r="L1667" s="444">
        <f t="shared" ca="1" si="132"/>
        <v>-132275401.75446655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-132275401.75446655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-551147.50731027732</v>
      </c>
      <c r="L1668" s="444">
        <f t="shared" ca="1" si="132"/>
        <v>-132826549.26177682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-132826549.26177682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-553443.95525740343</v>
      </c>
      <c r="L1669" s="444">
        <f t="shared" ca="1" si="132"/>
        <v>-133379993.21703422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-133379993.21703422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-555749.97173764254</v>
      </c>
      <c r="L1670" s="444">
        <f t="shared" ca="1" si="132"/>
        <v>-133935743.18877186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-133935743.18877186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-558065.59661988262</v>
      </c>
      <c r="L1671" s="444">
        <f t="shared" ca="1" si="132"/>
        <v>-134493808.78539175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-134493808.78539175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-560390.86993913224</v>
      </c>
      <c r="L1672" s="444">
        <f t="shared" ca="1" si="132"/>
        <v>-135054199.65533087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-135054199.65533087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-562725.83189721196</v>
      </c>
      <c r="L1673" s="444">
        <f t="shared" ca="1" si="132"/>
        <v>-135616925.48722807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-135616925.48722807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-565070.52286345023</v>
      </c>
      <c r="L1674" s="444">
        <f t="shared" ca="1" si="132"/>
        <v>-136181996.01009151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-136181996.01009151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-567424.98337538133</v>
      </c>
      <c r="L1675" s="444">
        <f t="shared" ca="1" si="132"/>
        <v>-136749420.99346688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-136749420.99346688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-569789.25413944537</v>
      </c>
      <c r="L1676" s="444">
        <f t="shared" ca="1" si="132"/>
        <v>-137319210.24760634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-137319210.24760634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-572163.37603169307</v>
      </c>
      <c r="L1677" s="444">
        <f t="shared" ca="1" si="132"/>
        <v>-137891373.62363803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-137891373.62363803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-574547.3900984918</v>
      </c>
      <c r="L1678" s="444">
        <f t="shared" ca="1" si="132"/>
        <v>-138465921.01373652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-138465921.01373652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-576941.3375572355</v>
      </c>
      <c r="L1679" s="444">
        <f t="shared" ca="1" si="132"/>
        <v>-139042862.35129374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-139042862.35129374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-579345.25979705725</v>
      </c>
      <c r="L1680" s="444">
        <f t="shared" ca="1" si="132"/>
        <v>-139622207.61109081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-139622207.61109081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-581759.19837954501</v>
      </c>
      <c r="L1681" s="444">
        <f t="shared" ca="1" si="132"/>
        <v>-140203966.80947036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-140203966.80947036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-584183.19503945985</v>
      </c>
      <c r="L1682" s="444">
        <f t="shared" ca="1" si="132"/>
        <v>-140788150.00450981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-140788150.00450981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-586617.29168545757</v>
      </c>
      <c r="L1683" s="444">
        <f t="shared" ca="1" si="132"/>
        <v>-141374767.29619527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-141374767.29619527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-589061.53040081356</v>
      </c>
      <c r="L1684" s="444">
        <f t="shared" ca="1" si="132"/>
        <v>-141963828.82659608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-141963828.82659608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-591515.95344415028</v>
      </c>
      <c r="L1685" s="444">
        <f t="shared" ca="1" si="132"/>
        <v>-142555344.78004023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-142555344.78004023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-593980.60325016768</v>
      </c>
      <c r="L1686" s="444">
        <f t="shared" ca="1" si="132"/>
        <v>-143149325.38329041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-143149325.38329041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-596455.52243037673</v>
      </c>
      <c r="L1687" s="444">
        <f t="shared" ca="1" si="132"/>
        <v>-143745780.9057208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-143745780.9057208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-598940.75377383665</v>
      </c>
      <c r="L1688" s="444">
        <f t="shared" ca="1" si="132"/>
        <v>-144344721.65949464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-144344721.65949464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-601436.34024789429</v>
      </c>
      <c r="L1689" s="444">
        <f t="shared" ca="1" si="132"/>
        <v>-144946157.99974254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-144946157.99974254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-603942.32499892719</v>
      </c>
      <c r="L1690" s="444">
        <f t="shared" ca="1" si="132"/>
        <v>-145550100.32474145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-145550100.32474145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-606458.75135308935</v>
      </c>
      <c r="L1691" s="444">
        <f t="shared" ca="1" si="132"/>
        <v>-146156559.07609454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-146156559.07609454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-608985.6628170606</v>
      </c>
      <c r="L1692" s="444">
        <f t="shared" ca="1" si="132"/>
        <v>-146765544.7389116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-146765544.7389116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-611523.10307879827</v>
      </c>
      <c r="L1693" s="444">
        <f t="shared" ca="1" si="132"/>
        <v>-147377067.84199041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-147377067.84199041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-614071.11600829335</v>
      </c>
      <c r="L1694" s="444">
        <f t="shared" ca="1" si="132"/>
        <v>-147991138.95799869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-147991138.95799869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-616629.74565832783</v>
      </c>
      <c r="L1695" s="444">
        <f t="shared" ca="1" si="132"/>
        <v>-148607768.70365703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-148607768.70365703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-619199.03626523761</v>
      </c>
      <c r="L1696" s="444">
        <f t="shared" ca="1" si="132"/>
        <v>-149226967.73992226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-149226967.73992226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-621779.03224967606</v>
      </c>
      <c r="L1697" s="444">
        <f t="shared" ca="1" si="132"/>
        <v>-149848746.77217194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-149848746.77217194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-624369.77821738308</v>
      </c>
      <c r="L1698" s="444">
        <f t="shared" ca="1" si="132"/>
        <v>-150473116.55038932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-150473116.55038932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-626971.31895995548</v>
      </c>
      <c r="L1699" s="444">
        <f t="shared" ca="1" si="132"/>
        <v>-151100087.86934927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-151100087.86934927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-629583.699455622</v>
      </c>
      <c r="L1700" s="444">
        <f t="shared" ca="1" si="132"/>
        <v>-151729671.56880489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-151729671.56880489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-632206.9648700204</v>
      </c>
      <c r="L1701" s="444">
        <f t="shared" ca="1" si="132"/>
        <v>-152361878.5336749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-152361878.5336749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-634841.16055697878</v>
      </c>
      <c r="L1702" s="444">
        <f t="shared" ca="1" si="132"/>
        <v>-152996719.69423187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-152996719.69423187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-637486.33205929946</v>
      </c>
      <c r="L1703" s="444">
        <f t="shared" ca="1" si="132"/>
        <v>-153634206.02629116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-153634206.02629116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-640142.52510954649</v>
      </c>
      <c r="L1704" s="444">
        <f t="shared" ca="1" si="132"/>
        <v>-154274348.55140072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-154274348.55140072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-642809.78563083638</v>
      </c>
      <c r="L1705" s="444">
        <f t="shared" ca="1" si="132"/>
        <v>-154917158.33703154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-154917158.33703154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-645488.15973763145</v>
      </c>
      <c r="L1706" s="444">
        <f t="shared" ca="1" si="132"/>
        <v>-155562646.49676916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-155562646.49676916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-648177.69373653817</v>
      </c>
      <c r="L1707" s="444">
        <f t="shared" ca="1" si="132"/>
        <v>-156210824.19050568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-156210824.19050568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-650878.43412710703</v>
      </c>
      <c r="L1708" s="444">
        <f t="shared" ca="1" si="132"/>
        <v>-156861702.62463278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-156861702.62463278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-653590.42760263651</v>
      </c>
      <c r="L1709" s="444">
        <f t="shared" ca="1" si="132"/>
        <v>-157515293.05223542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-157515293.05223542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-656313.72105098097</v>
      </c>
      <c r="L1710" s="444">
        <f t="shared" ca="1" si="132"/>
        <v>-158171606.7732864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-158171606.7732864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-659048.36155536002</v>
      </c>
      <c r="L1711" s="444">
        <f t="shared" ca="1" si="132"/>
        <v>-158830655.13484177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-158830655.13484177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-661794.39639517409</v>
      </c>
      <c r="L1712" s="444">
        <f t="shared" ca="1" si="132"/>
        <v>-159492449.53123695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-159492449.53123695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-664551.87304682063</v>
      </c>
      <c r="L1713" s="444">
        <f t="shared" ca="1" si="132"/>
        <v>-160157001.40428376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-160157001.40428376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-667320.83918451564</v>
      </c>
      <c r="L1714" s="444">
        <f t="shared" ca="1" si="132"/>
        <v>-160824322.24346828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-160824322.24346828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-670101.34268111782</v>
      </c>
      <c r="L1715" s="444">
        <f t="shared" ca="1" si="132"/>
        <v>-161494423.58614939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-161494423.58614939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-672893.43160895584</v>
      </c>
      <c r="L1716" s="444">
        <f t="shared" ca="1" si="132"/>
        <v>-162167317.01775834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-162167317.01775834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-675697.15424065979</v>
      </c>
      <c r="L1717" s="444">
        <f t="shared" ca="1" si="132"/>
        <v>-162843014.17199901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-162843014.17199901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-678512.55904999585</v>
      </c>
      <c r="L1718" s="444">
        <f t="shared" ca="1" si="132"/>
        <v>-163521526.731049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-163521526.731049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-681339.69471270416</v>
      </c>
      <c r="L1719" s="444">
        <f t="shared" ca="1" si="132"/>
        <v>-164202866.4257617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-164202866.4257617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-684178.61010734038</v>
      </c>
      <c r="L1720" s="444">
        <f t="shared" ca="1" si="132"/>
        <v>-164887045.03586903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-164887045.03586903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-687029.35431612097</v>
      </c>
      <c r="L1721" s="444">
        <f t="shared" ca="1" si="132"/>
        <v>-165574074.39018515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-165574074.39018515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-689891.97662577149</v>
      </c>
      <c r="L1722" s="444">
        <f t="shared" ca="1" si="132"/>
        <v>-166263966.36681092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-166263966.36681092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-692766.52652837883</v>
      </c>
      <c r="L1723" s="444">
        <f t="shared" ca="1" si="132"/>
        <v>-166956732.89333931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-166956732.89333931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-695653.05372224713</v>
      </c>
      <c r="L1724" s="444">
        <f t="shared" ca="1" si="132"/>
        <v>-167652385.94706154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-167652385.94706154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-698551.6081127564</v>
      </c>
      <c r="L1725" s="444">
        <f t="shared" ca="1" si="132"/>
        <v>-168350937.55517429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-168350937.55517429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-701462.23981322616</v>
      </c>
      <c r="L1726" s="444">
        <f t="shared" ca="1" si="132"/>
        <v>-169052399.79498753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-169052399.79498753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-704384.99914578139</v>
      </c>
      <c r="L1727" s="444">
        <f t="shared" ca="1" si="132"/>
        <v>-169756784.79413331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-169756784.79413331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-707319.93664222211</v>
      </c>
      <c r="L1728" s="444">
        <f t="shared" ca="1" si="132"/>
        <v>-170464104.73077554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-170464104.73077554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-710267.10304489802</v>
      </c>
      <c r="L1729" s="444">
        <f t="shared" ca="1" si="132"/>
        <v>-171174371.83382043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-171174371.83382043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-713226.54930758511</v>
      </c>
      <c r="L1730" s="444">
        <f t="shared" ca="1" si="132"/>
        <v>-171887598.38312802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-171887598.38312802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-716198.32659636671</v>
      </c>
      <c r="L1731" s="444">
        <f t="shared" ca="1" si="132"/>
        <v>-172603796.7097244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-172603796.7097244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-719182.48629051831</v>
      </c>
      <c r="L1732" s="444">
        <f t="shared" ca="1" si="132"/>
        <v>-173322979.19601491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-173322979.19601491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-722179.07998339541</v>
      </c>
      <c r="L1733" s="444">
        <f t="shared" ca="1" si="132"/>
        <v>-174045158.27599829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-174045158.27599829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-725188.15948332625</v>
      </c>
      <c r="L1734" s="444">
        <f t="shared" ca="1" si="132"/>
        <v>-174770346.43548161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-174770346.43548161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-728209.77681450674</v>
      </c>
      <c r="L1735" s="444">
        <f t="shared" ca="1" si="132"/>
        <v>-175498556.21229613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-175498556.21229613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-731243.98421790055</v>
      </c>
      <c r="L1736" s="444">
        <f t="shared" ca="1" si="132"/>
        <v>-176229800.19651404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-176229800.19651404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-734290.83415214182</v>
      </c>
      <c r="L1737" s="444">
        <f t="shared" ca="1" si="132"/>
        <v>-176964091.03066617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-176964091.03066617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-737350.37929444236</v>
      </c>
      <c r="L1738" s="444">
        <f t="shared" ca="1" si="132"/>
        <v>-177701441.40996063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-177701441.40996063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-740422.67254150263</v>
      </c>
      <c r="L1739" s="444">
        <f t="shared" ca="1" si="132"/>
        <v>-178441864.08250213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-178441864.08250213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-743507.76701042557</v>
      </c>
      <c r="L1740" s="444">
        <f t="shared" ca="1" si="132"/>
        <v>-179185371.84951255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-179185371.84951255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-746605.71603963559</v>
      </c>
      <c r="L1741" s="444">
        <f t="shared" ca="1" si="132"/>
        <v>-179931977.56555218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-179931977.56555218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-749716.57318980072</v>
      </c>
      <c r="L1742" s="444">
        <f t="shared" ca="1" si="132"/>
        <v>-180681694.13874197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-180681694.13874197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-752840.3922447582</v>
      </c>
      <c r="L1743" s="444">
        <f t="shared" ca="1" si="132"/>
        <v>-181434534.53098673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-181434534.53098673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-755977.22721244465</v>
      </c>
      <c r="L1744" s="444">
        <f t="shared" ca="1" si="132"/>
        <v>-182190511.75819919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-182190511.75819919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-759127.13232582994</v>
      </c>
      <c r="L1745" s="444">
        <f t="shared" ca="1" si="132"/>
        <v>-182949638.89052501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-182949638.89052501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-762290.16204385424</v>
      </c>
      <c r="L1746" s="444">
        <f t="shared" ca="1" si="132"/>
        <v>-183711929.05256885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-183711929.05256885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-765466.37105237017</v>
      </c>
      <c r="L1747" s="444">
        <f t="shared" ca="1" si="132"/>
        <v>-184477395.42362124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-184477395.42362124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-768655.81426508853</v>
      </c>
      <c r="L1748" s="444">
        <f t="shared" ca="1" si="132"/>
        <v>-185246051.23788634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-185246051.23788634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-771858.54682452639</v>
      </c>
      <c r="L1749" s="444">
        <f t="shared" ca="1" si="132"/>
        <v>-186017909.78471085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-186017909.78471085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-775074.62410296185</v>
      </c>
      <c r="L1750" s="444">
        <f t="shared" ca="1" si="132"/>
        <v>-186792984.4088138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-186792984.4088138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-778304.10170339083</v>
      </c>
      <c r="L1751" s="444">
        <f t="shared" ca="1" si="132"/>
        <v>-187571288.51051721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-187571288.51051721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-781547.03546048841</v>
      </c>
      <c r="L1752" s="444">
        <f t="shared" ca="1" si="132"/>
        <v>-188352835.54597771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-188352835.54597771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-784803.48144157382</v>
      </c>
      <c r="L1753" s="444">
        <f t="shared" ca="1" si="132"/>
        <v>-189137639.0274193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-189137639.0274193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-788073.49594758044</v>
      </c>
      <c r="L1754" s="444">
        <f t="shared" ca="1" si="132"/>
        <v>-189925712.52336687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-189925712.52336687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-791357.1355140286</v>
      </c>
      <c r="L1755" s="444">
        <f t="shared" ca="1" si="132"/>
        <v>-190717069.65888089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-190717069.65888089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-794654.45691200369</v>
      </c>
      <c r="L1756" s="444">
        <f t="shared" ca="1" si="132"/>
        <v>-191511724.1157929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-191511724.1157929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-797965.5171491371</v>
      </c>
      <c r="L1757" s="444">
        <f t="shared" ca="1" si="132"/>
        <v>-192309689.63294205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-192309689.63294205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-801290.37347059185</v>
      </c>
      <c r="L1758" s="444">
        <f t="shared" ca="1" si="132"/>
        <v>-193110980.00641266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-193110980.00641266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-804629.08336005267</v>
      </c>
      <c r="L1759" s="444">
        <f t="shared" ca="1" si="132"/>
        <v>-193915609.0897727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-193915609.0897727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-807981.70454071963</v>
      </c>
      <c r="L1760" s="444">
        <f t="shared" ca="1" si="132"/>
        <v>-194723590.79431343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-194723590.79431343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-811348.29497630592</v>
      </c>
      <c r="L1761" s="444">
        <f t="shared" ca="1" si="132"/>
        <v>-195534939.08928972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-195534939.08928972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-814728.91287204053</v>
      </c>
      <c r="L1762" s="444">
        <f t="shared" ca="1" si="132"/>
        <v>-196349668.00216177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-196349668.00216177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-818123.61667567398</v>
      </c>
      <c r="L1763" s="444">
        <f t="shared" ca="1" si="132"/>
        <v>-197167791.61883745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-197167791.61883745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-821532.46507848939</v>
      </c>
      <c r="L1764" s="444">
        <f t="shared" ca="1" si="132"/>
        <v>-197989324.08391595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-197989324.08391595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-824955.51701631641</v>
      </c>
      <c r="L1765" s="444">
        <f t="shared" ca="1" si="132"/>
        <v>-198814279.60093227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-198814279.60093227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-828392.8316705511</v>
      </c>
      <c r="L1766" s="444">
        <f t="shared" ca="1" si="132"/>
        <v>-199642672.43260282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-199642672.43260282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-831844.46846917842</v>
      </c>
      <c r="L1767" s="444">
        <f t="shared" ca="1" si="132"/>
        <v>-200474516.901072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-200474516.901072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-835310.48708779993</v>
      </c>
      <c r="L1768" s="444">
        <f t="shared" ca="1" si="132"/>
        <v>-201309827.38815978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-201309827.38815978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-838790.94745066576</v>
      </c>
      <c r="L1769" s="444">
        <f t="shared" ca="1" si="132"/>
        <v>-202148618.33561045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-202148618.33561045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-842285.90973171021</v>
      </c>
      <c r="L1770" s="444">
        <f t="shared" ca="1" si="132"/>
        <v>-202990904.24534217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-202990904.24534217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-845795.43435559236</v>
      </c>
      <c r="L1771" s="444">
        <f t="shared" ca="1" si="132"/>
        <v>-203836699.67969775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-203836699.67969775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-849319.58199874067</v>
      </c>
      <c r="L1772" s="444">
        <f t="shared" ca="1" si="132"/>
        <v>-204686019.26169649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-204686019.26169649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-852858.41359040199</v>
      </c>
      <c r="L1773" s="444">
        <f t="shared" ca="1" si="132"/>
        <v>-205538877.67528689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-205538877.67528689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-856411.99031369539</v>
      </c>
      <c r="L1774" s="444">
        <f t="shared" ca="1" si="132"/>
        <v>-206395289.6656006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-206395289.6656006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-859980.37360666913</v>
      </c>
      <c r="L1775" s="444">
        <f t="shared" ca="1" si="132"/>
        <v>-207255270.03920728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-207255270.03920728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-863563.62516336364</v>
      </c>
      <c r="L1776" s="444">
        <f t="shared" ca="1" si="132"/>
        <v>-208118833.66437066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-208118833.66437066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-867161.80693487776</v>
      </c>
      <c r="L1777" s="444">
        <f t="shared" ca="1" si="132"/>
        <v>-208985995.47130552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-208985995.47130552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-870774.98113043967</v>
      </c>
      <c r="L1778" s="444">
        <f t="shared" ca="1" si="132"/>
        <v>-209856770.45243597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-209856770.45243597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-874403.21021848335</v>
      </c>
      <c r="L1779" s="444">
        <f t="shared" ca="1" si="132"/>
        <v>-210731173.66265446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-210731173.66265446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-878046.55692772707</v>
      </c>
      <c r="L1780" s="444">
        <f t="shared" ca="1" si="132"/>
        <v>-211609220.2195822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-211609220.2195822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-881705.08424825908</v>
      </c>
      <c r="L1781" s="444">
        <f t="shared" ca="1" si="132"/>
        <v>-212490925.30383044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-212490925.30383044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-885378.85543262679</v>
      </c>
      <c r="L1782" s="444">
        <f t="shared" ca="1" si="132"/>
        <v>-213376304.15926307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-213376304.15926307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-889067.93399692944</v>
      </c>
      <c r="L1783" s="444">
        <f t="shared" ca="1" si="132"/>
        <v>-214265372.09325999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-214265372.09325999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-892772.3837219167</v>
      </c>
      <c r="L1784" s="444">
        <f t="shared" ca="1" si="132"/>
        <v>-215158144.47698191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-215158144.47698191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-896492.2686540914</v>
      </c>
      <c r="L1785" s="444">
        <f t="shared" ca="1" si="132"/>
        <v>-216054636.74563599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-216054636.74563599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-900227.65310681658</v>
      </c>
      <c r="L1786" s="444">
        <f t="shared" ca="1" si="132"/>
        <v>-216954864.39874279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-216954864.39874279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-903978.60166142834</v>
      </c>
      <c r="L1787" s="444">
        <f t="shared" ca="1" si="132"/>
        <v>-217858843.00040421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-217858843.00040421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-907745.17916835076</v>
      </c>
      <c r="L1788" s="444">
        <f t="shared" ca="1" si="132"/>
        <v>-218766588.17957255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-218766588.17957255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-911527.45074821904</v>
      </c>
      <c r="L1789" s="444">
        <f t="shared" ca="1" si="132"/>
        <v>-219678115.63032076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-219678115.63032076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-915325.48179300327</v>
      </c>
      <c r="L1790" s="444">
        <f t="shared" ca="1" si="132"/>
        <v>-220593441.11211377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-220593441.11211377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-919139.3379671406</v>
      </c>
      <c r="L1791" s="444">
        <f t="shared" ca="1" si="132"/>
        <v>-221512580.4500809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-221512580.4500809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-922969.08520867035</v>
      </c>
      <c r="L1792" s="444">
        <f t="shared" ca="1" si="132"/>
        <v>-222435549.53528959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-222435549.53528959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-926814.7897303733</v>
      </c>
      <c r="L1793" s="444">
        <f t="shared" ref="L1793:L2047" ca="1" si="137">I1793-J1793+K1793</f>
        <v>-223362364.32501996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-223362364.32501996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-930676.5180209165</v>
      </c>
      <c r="L1794" s="444">
        <f t="shared" ca="1" si="137"/>
        <v>-224293040.84304088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-224293040.84304088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-934554.33684600366</v>
      </c>
      <c r="L1795" s="444">
        <f t="shared" ca="1" si="137"/>
        <v>-225227595.17988688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-225227595.17988688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-938448.31324952864</v>
      </c>
      <c r="L1796" s="444">
        <f t="shared" ca="1" si="137"/>
        <v>-226166043.49313641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-226166043.49313641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-942358.51455473516</v>
      </c>
      <c r="L1797" s="444">
        <f t="shared" ca="1" si="137"/>
        <v>-227108402.00769114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-227108402.00769114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-946285.00836537965</v>
      </c>
      <c r="L1798" s="444">
        <f t="shared" ca="1" si="137"/>
        <v>-228054687.01605654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-228054687.01605654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-950227.86256690219</v>
      </c>
      <c r="L1799" s="444">
        <f t="shared" ca="1" si="137"/>
        <v>-229004914.87862343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-229004914.87862343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-954187.14532759762</v>
      </c>
      <c r="L1800" s="444">
        <f t="shared" ca="1" si="137"/>
        <v>-229959102.02395102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-229959102.02395102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-958162.92509979592</v>
      </c>
      <c r="L1801" s="444">
        <f t="shared" ca="1" si="137"/>
        <v>-230917264.94905081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-230917264.94905081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-962155.27062104503</v>
      </c>
      <c r="L1802" s="444">
        <f t="shared" ca="1" si="137"/>
        <v>-231879420.21967185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-231879420.21967185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-966164.25091529929</v>
      </c>
      <c r="L1803" s="444">
        <f t="shared" ca="1" si="137"/>
        <v>-232845584.47058713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-232845584.47058713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-970189.93529411289</v>
      </c>
      <c r="L1804" s="444">
        <f t="shared" ca="1" si="137"/>
        <v>-233815774.40588126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-233815774.40588126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-974232.3933578385</v>
      </c>
      <c r="L1805" s="444">
        <f t="shared" ca="1" si="137"/>
        <v>-234790006.7992391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-234790006.7992391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-978291.69499682949</v>
      </c>
      <c r="L1806" s="444">
        <f t="shared" ca="1" si="137"/>
        <v>-235768298.49423593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-235768298.49423593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-982367.9103926497</v>
      </c>
      <c r="L1807" s="444">
        <f t="shared" ca="1" si="137"/>
        <v>-236750666.40462857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-236750666.40462857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-986461.1100192857</v>
      </c>
      <c r="L1808" s="444">
        <f t="shared" ca="1" si="137"/>
        <v>-237737127.51464787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-237737127.51464787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-990571.36464436608</v>
      </c>
      <c r="L1809" s="444">
        <f t="shared" ca="1" si="137"/>
        <v>-238727698.87929225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-238727698.87929225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-994698.74533038435</v>
      </c>
      <c r="L1810" s="444">
        <f t="shared" ca="1" si="137"/>
        <v>-239722397.62462264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-239722397.62462264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-998843.32343592774</v>
      </c>
      <c r="L1811" s="444">
        <f t="shared" ca="1" si="137"/>
        <v>-240721240.94805858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-240721240.94805858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-1003005.1706169108</v>
      </c>
      <c r="L1812" s="444">
        <f t="shared" ca="1" si="137"/>
        <v>-241724246.1186755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-241724246.1186755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-1007184.3588278146</v>
      </c>
      <c r="L1813" s="444">
        <f t="shared" ca="1" si="137"/>
        <v>-242731430.47750333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-242731430.47750333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-1011380.9603229304</v>
      </c>
      <c r="L1814" s="444">
        <f t="shared" ca="1" si="137"/>
        <v>-243742811.43782625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-243742811.43782625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-1015595.0476576093</v>
      </c>
      <c r="L1815" s="444">
        <f t="shared" ca="1" si="137"/>
        <v>-244758406.48548386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-244758406.48548386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-1019826.6936895159</v>
      </c>
      <c r="L1816" s="444">
        <f t="shared" ca="1" si="137"/>
        <v>-245778233.17917338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-245778233.17917338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-1024075.9715798891</v>
      </c>
      <c r="L1817" s="444">
        <f t="shared" ca="1" si="137"/>
        <v>-246802309.15075326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-246802309.15075326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-1028342.9547948053</v>
      </c>
      <c r="L1818" s="444">
        <f t="shared" ca="1" si="137"/>
        <v>-247830652.10554805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-247830652.10554805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-1032627.7171064502</v>
      </c>
      <c r="L1819" s="444">
        <f t="shared" ca="1" si="137"/>
        <v>-248863279.82265452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-248863279.82265452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-1036930.3325943938</v>
      </c>
      <c r="L1820" s="444">
        <f t="shared" ca="1" si="137"/>
        <v>-249900210.15524891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-249900210.15524891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-1041250.8756468705</v>
      </c>
      <c r="L1821" s="444">
        <f t="shared" ca="1" si="137"/>
        <v>-250941461.03089577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-250941461.03089577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-1045589.4209620657</v>
      </c>
      <c r="L1822" s="444">
        <f t="shared" ca="1" si="137"/>
        <v>-251987050.45185784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-251987050.45185784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-1049946.0435494077</v>
      </c>
      <c r="L1823" s="444">
        <f t="shared" ca="1" si="137"/>
        <v>-253036996.49540725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-253036996.49540725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-1054320.8187308635</v>
      </c>
      <c r="L1824" s="444">
        <f t="shared" ca="1" si="137"/>
        <v>-254091317.31413811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-254091317.31413811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-1058713.8221422422</v>
      </c>
      <c r="L1825" s="444">
        <f t="shared" ca="1" si="137"/>
        <v>-255150031.13628036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-255150031.13628036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-1063125.1297345012</v>
      </c>
      <c r="L1826" s="444">
        <f t="shared" ca="1" si="137"/>
        <v>-256213156.26601487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-256213156.26601487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-1067554.8177750621</v>
      </c>
      <c r="L1827" s="444">
        <f t="shared" ca="1" si="137"/>
        <v>-257280711.08378994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-257280711.08378994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-1072002.9628491248</v>
      </c>
      <c r="L1828" s="444">
        <f t="shared" ca="1" si="137"/>
        <v>-258352714.04663906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-258352714.04663906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-1076469.6418609961</v>
      </c>
      <c r="L1829" s="444">
        <f t="shared" ca="1" si="137"/>
        <v>-259429183.68850005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-259429183.68850005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-1080954.9320354171</v>
      </c>
      <c r="L1830" s="444">
        <f t="shared" ca="1" si="137"/>
        <v>-260510138.62053546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-260510138.62053546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-1085458.9109188977</v>
      </c>
      <c r="L1831" s="444">
        <f t="shared" ca="1" si="137"/>
        <v>-261595597.53145435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-261595597.53145435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-1089981.6563810597</v>
      </c>
      <c r="L1832" s="444">
        <f t="shared" ca="1" si="137"/>
        <v>-262685579.18783543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-262685579.18783543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-1094523.246615981</v>
      </c>
      <c r="L1833" s="444">
        <f t="shared" ca="1" si="137"/>
        <v>-263780102.4344514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-263780102.4344514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-1099083.7601435476</v>
      </c>
      <c r="L1834" s="444">
        <f t="shared" ca="1" si="137"/>
        <v>-264879186.19459495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-264879186.19459495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-1103663.2758108124</v>
      </c>
      <c r="L1835" s="444">
        <f t="shared" ca="1" si="137"/>
        <v>-265982849.47040576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-265982849.47040576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-1108261.8727933571</v>
      </c>
      <c r="L1836" s="444">
        <f t="shared" ca="1" si="137"/>
        <v>-267091111.3431991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-267091111.3431991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-1112879.6305966629</v>
      </c>
      <c r="L1837" s="444">
        <f t="shared" ca="1" si="137"/>
        <v>-268203990.97379577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-268203990.97379577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-1117516.6290574824</v>
      </c>
      <c r="L1838" s="444">
        <f t="shared" ca="1" si="137"/>
        <v>-269321507.60285324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-269321507.60285324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-1122172.9483452218</v>
      </c>
      <c r="L1839" s="444">
        <f t="shared" ca="1" si="137"/>
        <v>-270443680.55119848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-270443680.55119848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-1126848.6689633271</v>
      </c>
      <c r="L1840" s="444">
        <f t="shared" ca="1" si="137"/>
        <v>-271570529.2201618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-271570529.2201618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-1131543.8717506742</v>
      </c>
      <c r="L1841" s="444">
        <f t="shared" ca="1" si="137"/>
        <v>-272702073.09191245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-272702073.09191245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-1136258.6378829684</v>
      </c>
      <c r="L1842" s="444">
        <f t="shared" ca="1" si="137"/>
        <v>-273838331.7297954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-273838331.7297954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-1140993.0488741475</v>
      </c>
      <c r="L1843" s="444">
        <f t="shared" ca="1" si="137"/>
        <v>-274979324.77866954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-274979324.77866954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-1145747.1865777897</v>
      </c>
      <c r="L1844" s="444">
        <f t="shared" ca="1" si="137"/>
        <v>-276125071.96524733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-276125071.96524733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-1150521.1331885306</v>
      </c>
      <c r="L1845" s="444">
        <f t="shared" ca="1" si="137"/>
        <v>-277275593.09843588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-277275593.09843588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-1155314.9712434828</v>
      </c>
      <c r="L1846" s="444">
        <f t="shared" ca="1" si="137"/>
        <v>-278430908.06967938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-278430908.06967938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-1160128.7836236642</v>
      </c>
      <c r="L1847" s="444">
        <f t="shared" ca="1" si="137"/>
        <v>-279591036.85330302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-279591036.85330302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-1164962.6535554293</v>
      </c>
      <c r="L1848" s="444">
        <f t="shared" ca="1" si="137"/>
        <v>-280755999.50685847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-280755999.50685847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-1169816.6646119102</v>
      </c>
      <c r="L1849" s="444">
        <f t="shared" ca="1" si="137"/>
        <v>-281925816.1714704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-281925816.1714704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-1174690.9007144601</v>
      </c>
      <c r="L1850" s="444">
        <f t="shared" ca="1" si="137"/>
        <v>-283100507.07218486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-283100507.07218486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-1179585.4461341035</v>
      </c>
      <c r="L1851" s="444">
        <f t="shared" ca="1" si="137"/>
        <v>-284280092.51831895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-284280092.51831895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-1184500.3854929956</v>
      </c>
      <c r="L1852" s="444">
        <f t="shared" ca="1" si="137"/>
        <v>-285464592.90381193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-285464592.90381193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-1189435.803765883</v>
      </c>
      <c r="L1853" s="444">
        <f t="shared" ca="1" si="137"/>
        <v>-286654028.70757782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-286654028.70757782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-1194391.7862815743</v>
      </c>
      <c r="L1854" s="444">
        <f t="shared" ca="1" si="137"/>
        <v>-287848420.49385941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-287848420.49385941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-1199368.4187244142</v>
      </c>
      <c r="L1855" s="444">
        <f t="shared" ca="1" si="137"/>
        <v>-289047788.91258383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-289047788.91258383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-1204365.7871357659</v>
      </c>
      <c r="L1856" s="444">
        <f t="shared" ca="1" si="137"/>
        <v>-290252154.69971961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-290252154.69971961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-1209383.9779154984</v>
      </c>
      <c r="L1857" s="444">
        <f t="shared" ca="1" si="137"/>
        <v>-291461538.67763513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-291461538.67763513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-1214423.0778234797</v>
      </c>
      <c r="L1858" s="444">
        <f t="shared" ca="1" si="137"/>
        <v>-292675961.75545859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-292675961.75545859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-1219483.1739810775</v>
      </c>
      <c r="L1859" s="444">
        <f t="shared" ca="1" si="137"/>
        <v>-293895444.92943966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-293895444.92943966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-1224564.3538726652</v>
      </c>
      <c r="L1860" s="444">
        <f t="shared" ca="1" si="137"/>
        <v>-295120009.28331232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-295120009.28331232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-1229666.7053471347</v>
      </c>
      <c r="L1861" s="444">
        <f t="shared" ca="1" si="137"/>
        <v>-296349675.98865944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-296349675.98865944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-1234790.3166194144</v>
      </c>
      <c r="L1862" s="444">
        <f t="shared" ca="1" si="137"/>
        <v>-297584466.30527884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-297584466.30527884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-1239935.2762719952</v>
      </c>
      <c r="L1863" s="444">
        <f t="shared" ca="1" si="137"/>
        <v>-298824401.58155084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-298824401.58155084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-1245101.6732564617</v>
      </c>
      <c r="L1864" s="444">
        <f t="shared" ca="1" si="137"/>
        <v>-300069503.25480729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-300069503.25480729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-1250289.5968950305</v>
      </c>
      <c r="L1865" s="444">
        <f t="shared" ca="1" si="137"/>
        <v>-301319792.85170233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-301319792.85170233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-1255499.136882093</v>
      </c>
      <c r="L1866" s="444">
        <f t="shared" ca="1" si="137"/>
        <v>-302575291.9885844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-302575291.9885844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-1260730.3832857683</v>
      </c>
      <c r="L1867" s="444">
        <f t="shared" ca="1" si="137"/>
        <v>-303836022.37187016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-303836022.37187016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-1265983.4265494589</v>
      </c>
      <c r="L1868" s="444">
        <f t="shared" ca="1" si="137"/>
        <v>-305102005.79841959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-305102005.79841959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-1271258.357493415</v>
      </c>
      <c r="L1869" s="444">
        <f t="shared" ca="1" si="137"/>
        <v>-306373264.155913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-306373264.155913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-1276555.2673163041</v>
      </c>
      <c r="L1870" s="444">
        <f t="shared" ca="1" si="137"/>
        <v>-307649819.42322928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-307649819.42322928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-1281874.2475967887</v>
      </c>
      <c r="L1871" s="444">
        <f t="shared" ca="1" si="137"/>
        <v>-308931693.67082608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-308931693.67082608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-1287215.3902951085</v>
      </c>
      <c r="L1872" s="444">
        <f t="shared" ca="1" si="137"/>
        <v>-310218909.06112117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-310218909.06112117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-1292578.7877546714</v>
      </c>
      <c r="L1873" s="444">
        <f t="shared" ca="1" si="137"/>
        <v>-311511487.84887582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-311511487.84887582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-1297964.5327036493</v>
      </c>
      <c r="L1874" s="444">
        <f t="shared" ca="1" si="137"/>
        <v>-312809452.38157946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-312809452.38157946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-1303372.7182565811</v>
      </c>
      <c r="L1875" s="444">
        <f t="shared" ca="1" si="137"/>
        <v>-314112825.09983605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-314112825.09983605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-1308803.4379159836</v>
      </c>
      <c r="L1876" s="444">
        <f t="shared" ca="1" si="137"/>
        <v>-315421628.53775203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-315421628.53775203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-1314256.7855739668</v>
      </c>
      <c r="L1877" s="444">
        <f t="shared" ca="1" si="137"/>
        <v>-316735885.32332599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-316735885.32332599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-1319732.8555138584</v>
      </c>
      <c r="L1878" s="444">
        <f t="shared" ca="1" si="137"/>
        <v>-318055618.17883986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-318055618.17883986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-1325231.7424118328</v>
      </c>
      <c r="L1879" s="444">
        <f t="shared" ca="1" si="137"/>
        <v>-319380849.92125171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-319380849.92125171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-1330753.5413385488</v>
      </c>
      <c r="L1880" s="444">
        <f t="shared" ca="1" si="137"/>
        <v>-320711603.46259028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-320711603.46259028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-1336298.3477607928</v>
      </c>
      <c r="L1881" s="444">
        <f t="shared" ca="1" si="137"/>
        <v>-322047901.81035107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-322047901.81035107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-1341866.2575431294</v>
      </c>
      <c r="L1882" s="444">
        <f t="shared" ca="1" si="137"/>
        <v>-323389768.06789422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-323389768.06789422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-1347457.3669495592</v>
      </c>
      <c r="L1883" s="444">
        <f t="shared" ca="1" si="137"/>
        <v>-324737225.43484378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-324737225.43484378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-1353071.7726451824</v>
      </c>
      <c r="L1884" s="444">
        <f t="shared" ca="1" si="137"/>
        <v>-326090297.20748895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-326090297.20748895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-1358709.5716978707</v>
      </c>
      <c r="L1885" s="444">
        <f t="shared" ca="1" si="137"/>
        <v>-327449006.77918684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-327449006.77918684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-1364370.8615799451</v>
      </c>
      <c r="L1886" s="444">
        <f t="shared" ca="1" si="137"/>
        <v>-328813377.6407668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-328813377.6407668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-1370055.7401698616</v>
      </c>
      <c r="L1887" s="444">
        <f t="shared" ca="1" si="137"/>
        <v>-330183433.38093668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-330183433.38093668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-1375764.3057539028</v>
      </c>
      <c r="L1888" s="444">
        <f t="shared" ca="1" si="137"/>
        <v>-331559197.68669057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-331559197.68669057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-1381496.6570278774</v>
      </c>
      <c r="L1889" s="444">
        <f t="shared" ca="1" si="137"/>
        <v>-332940694.34371847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-332940694.34371847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-1387252.893098827</v>
      </c>
      <c r="L1890" s="444">
        <f t="shared" ca="1" si="137"/>
        <v>-334327947.2368173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-334327947.2368173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-1393033.1134867386</v>
      </c>
      <c r="L1891" s="444">
        <f t="shared" ca="1" si="137"/>
        <v>-335720980.35030407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-335720980.35030407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-1398837.4181262669</v>
      </c>
      <c r="L1892" s="444">
        <f t="shared" ca="1" si="137"/>
        <v>-337119817.76843035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-337119817.76843035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-1404665.9073684597</v>
      </c>
      <c r="L1893" s="444">
        <f t="shared" ca="1" si="137"/>
        <v>-338524483.67579883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-338524483.67579883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-1410518.6819824951</v>
      </c>
      <c r="L1894" s="444">
        <f t="shared" ca="1" si="137"/>
        <v>-339935002.35778135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-339935002.35778135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-1416395.8431574223</v>
      </c>
      <c r="L1895" s="444">
        <f t="shared" ca="1" si="137"/>
        <v>-341351398.20093876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-341351398.20093876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-1422297.4925039115</v>
      </c>
      <c r="L1896" s="444">
        <f t="shared" ca="1" si="137"/>
        <v>-342773695.6934427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-342773695.6934427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-1428223.7320560112</v>
      </c>
      <c r="L1897" s="444">
        <f t="shared" ca="1" si="137"/>
        <v>-344201919.42549872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-344201919.42549872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-1434174.6642729114</v>
      </c>
      <c r="L1898" s="444">
        <f t="shared" ca="1" si="137"/>
        <v>-345636094.08977163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-345636094.08977163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-1440150.3920407151</v>
      </c>
      <c r="L1899" s="444">
        <f t="shared" ca="1" si="137"/>
        <v>-347076244.48181236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-347076244.48181236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-1446151.0186742181</v>
      </c>
      <c r="L1900" s="444">
        <f t="shared" ca="1" si="137"/>
        <v>-348522395.50048655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-348522395.50048655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-1452176.647918694</v>
      </c>
      <c r="L1901" s="444">
        <f t="shared" ca="1" si="137"/>
        <v>-349974572.14840525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-349974572.14840525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-1458227.3839516887</v>
      </c>
      <c r="L1902" s="444">
        <f t="shared" ca="1" si="137"/>
        <v>-351432799.53235692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-351432799.53235692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-1464303.3313848204</v>
      </c>
      <c r="L1903" s="444">
        <f t="shared" ca="1" si="137"/>
        <v>-352897102.86374176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-352897102.86374176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-1470404.5952655906</v>
      </c>
      <c r="L1904" s="444">
        <f t="shared" ca="1" si="137"/>
        <v>-354367507.45900732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-354367507.45900732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-1476531.2810791971</v>
      </c>
      <c r="L1905" s="444">
        <f t="shared" ca="1" si="137"/>
        <v>-355844038.7400865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-355844038.7400865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-1482683.4947503605</v>
      </c>
      <c r="L1906" s="444">
        <f t="shared" ca="1" si="137"/>
        <v>-357326722.23483688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-357326722.23483688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-1488861.3426451536</v>
      </c>
      <c r="L1907" s="444">
        <f t="shared" ca="1" si="137"/>
        <v>-358815583.57748204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-358815583.57748204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-1495064.9315728419</v>
      </c>
      <c r="L1908" s="444">
        <f t="shared" ca="1" si="137"/>
        <v>-360310648.5090549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-360310648.5090549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-1501294.3687877287</v>
      </c>
      <c r="L1909" s="444">
        <f t="shared" ca="1" si="137"/>
        <v>-361811942.87784261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-361811942.87784261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-1507549.7619910107</v>
      </c>
      <c r="L1910" s="444">
        <f t="shared" ca="1" si="137"/>
        <v>-363319492.63983363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-363319492.63983363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-1513831.2193326401</v>
      </c>
      <c r="L1911" s="444">
        <f t="shared" ca="1" si="137"/>
        <v>-364833323.85916626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-364833323.85916626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-1520138.8494131928</v>
      </c>
      <c r="L1912" s="444">
        <f t="shared" ca="1" si="137"/>
        <v>-366353462.70857948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-366353462.70857948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-1526472.7612857479</v>
      </c>
      <c r="L1913" s="444">
        <f t="shared" ca="1" si="137"/>
        <v>-367879935.4698652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-367879935.4698652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-1532833.0644577716</v>
      </c>
      <c r="L1914" s="444">
        <f t="shared" ca="1" si="137"/>
        <v>-369412768.53432298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-369412768.53432298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-1539219.8688930124</v>
      </c>
      <c r="L1915" s="444">
        <f t="shared" ca="1" si="137"/>
        <v>-370951988.403216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-370951988.403216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-1545633.2850134</v>
      </c>
      <c r="L1916" s="444">
        <f t="shared" ca="1" si="137"/>
        <v>-372497621.68822938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-372497621.68822938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-1552073.4237009557</v>
      </c>
      <c r="L1917" s="444">
        <f t="shared" ca="1" si="137"/>
        <v>-374049695.11193031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-374049695.11193031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-1558540.3962997096</v>
      </c>
      <c r="L1918" s="444">
        <f t="shared" ca="1" si="137"/>
        <v>-375608235.50823003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-375608235.50823003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-1565034.3146176252</v>
      </c>
      <c r="L1919" s="444">
        <f t="shared" ca="1" si="137"/>
        <v>-377173269.82284766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-377173269.82284766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-1571555.2909285319</v>
      </c>
      <c r="L1920" s="444">
        <f t="shared" ca="1" si="137"/>
        <v>-378744825.11377621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-378744825.11377621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-1578103.4379740674</v>
      </c>
      <c r="L1921" s="444">
        <f t="shared" ca="1" si="137"/>
        <v>-380322928.5517503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-380322928.5517503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-1584678.8689656262</v>
      </c>
      <c r="L1922" s="444">
        <f t="shared" ca="1" si="137"/>
        <v>-381907607.42071593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-381907607.42071593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-1591281.6975863164</v>
      </c>
      <c r="L1923" s="444">
        <f t="shared" ca="1" si="137"/>
        <v>-383498889.11830223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-383498889.11830223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-1597912.0379929258</v>
      </c>
      <c r="L1924" s="444">
        <f t="shared" ca="1" si="137"/>
        <v>-385096801.15629518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-385096801.15629518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-1604570.0048178965</v>
      </c>
      <c r="L1925" s="444">
        <f t="shared" ca="1" si="137"/>
        <v>-386701371.16111308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-386701371.16111308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-1611255.7131713044</v>
      </c>
      <c r="L1926" s="444">
        <f t="shared" ca="1" si="137"/>
        <v>-388312626.87428439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-388312626.87428439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-1617969.2786428516</v>
      </c>
      <c r="L1927" s="444">
        <f t="shared" ca="1" si="137"/>
        <v>-389930596.15292722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-389930596.15292722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-1624710.8173038634</v>
      </c>
      <c r="L1928" s="444">
        <f t="shared" ca="1" si="137"/>
        <v>-391555306.97023106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-391555306.97023106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-1631480.445709296</v>
      </c>
      <c r="L1929" s="444">
        <f t="shared" ca="1" si="137"/>
        <v>-393186787.41594034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-393186787.41594034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-1638278.2808997515</v>
      </c>
      <c r="L1930" s="444">
        <f t="shared" ca="1" si="137"/>
        <v>-394825065.69684011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-394825065.69684011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-1645104.4404035003</v>
      </c>
      <c r="L1931" s="444">
        <f t="shared" ca="1" si="137"/>
        <v>-396470170.13724363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-396470170.13724363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-1651959.0422385151</v>
      </c>
      <c r="L1932" s="444">
        <f t="shared" ca="1" si="137"/>
        <v>-398122129.17948216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-398122129.17948216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-1658842.2049145091</v>
      </c>
      <c r="L1933" s="444">
        <f t="shared" ca="1" si="137"/>
        <v>-399780971.38439667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-399780971.38439667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-1665754.0474349861</v>
      </c>
      <c r="L1934" s="444">
        <f t="shared" ca="1" si="137"/>
        <v>-401446725.43183166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-401446725.43183166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-1672694.6892992985</v>
      </c>
      <c r="L1935" s="444">
        <f t="shared" ca="1" si="137"/>
        <v>-403119420.12113094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-403119420.12113094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-1679664.2505047123</v>
      </c>
      <c r="L1936" s="444">
        <f t="shared" ca="1" si="137"/>
        <v>-404799084.37163568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-404799084.37163568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-1686662.851548482</v>
      </c>
      <c r="L1937" s="444">
        <f t="shared" ca="1" si="137"/>
        <v>-406485747.22318417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-406485747.22318417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-1693690.613429934</v>
      </c>
      <c r="L1938" s="444">
        <f t="shared" ca="1" si="137"/>
        <v>-408179437.83661413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-408179437.83661413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-1700747.6576525588</v>
      </c>
      <c r="L1939" s="444">
        <f t="shared" ca="1" si="137"/>
        <v>-409880185.49426669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-409880185.49426669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-1707834.1062261111</v>
      </c>
      <c r="L1940" s="444">
        <f t="shared" ca="1" si="137"/>
        <v>-411588019.60049278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-411588019.60049278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-1714950.0816687199</v>
      </c>
      <c r="L1941" s="444">
        <f t="shared" ca="1" si="137"/>
        <v>-413302969.68216151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-413302969.68216151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-1722095.7070090063</v>
      </c>
      <c r="L1942" s="444">
        <f t="shared" ca="1" si="137"/>
        <v>-415025065.38917053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-415025065.38917053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-1729271.1057882104</v>
      </c>
      <c r="L1943" s="444">
        <f t="shared" ca="1" si="137"/>
        <v>-416754336.49495876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-416754336.49495876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-1736476.4020623281</v>
      </c>
      <c r="L1944" s="444">
        <f t="shared" ca="1" si="137"/>
        <v>-418490812.89702111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-418490812.89702111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-1743711.7204042545</v>
      </c>
      <c r="L1945" s="444">
        <f t="shared" ca="1" si="137"/>
        <v>-420234524.61742538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-420234524.61742538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-1750977.185905939</v>
      </c>
      <c r="L1946" s="444">
        <f t="shared" ca="1" si="137"/>
        <v>-421985501.80333132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-421985501.80333132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-1758272.924180547</v>
      </c>
      <c r="L1947" s="444">
        <f t="shared" ca="1" si="137"/>
        <v>-423743774.72751188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-423743774.72751188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-1765599.061364633</v>
      </c>
      <c r="L1948" s="444">
        <f t="shared" ca="1" si="137"/>
        <v>-425509373.78887653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-425509373.78887653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-1772955.7241203187</v>
      </c>
      <c r="L1949" s="444">
        <f t="shared" ca="1" si="137"/>
        <v>-427282329.51299685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-427282329.51299685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-1780343.0396374871</v>
      </c>
      <c r="L1950" s="444">
        <f t="shared" ca="1" si="137"/>
        <v>-429062672.55263436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-429062672.55263436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-1787761.1356359764</v>
      </c>
      <c r="L1951" s="444">
        <f t="shared" ca="1" si="137"/>
        <v>-430850433.68827033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-430850433.68827033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-1795210.1403677929</v>
      </c>
      <c r="L1952" s="444">
        <f t="shared" ca="1" si="137"/>
        <v>-432645643.82863814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-432645643.82863814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-1802690.1826193254</v>
      </c>
      <c r="L1953" s="444">
        <f t="shared" ca="1" si="137"/>
        <v>-434448334.01125747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-434448334.01125747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-1810201.3917135727</v>
      </c>
      <c r="L1954" s="444">
        <f t="shared" ca="1" si="137"/>
        <v>-436258535.40297103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-436258535.40297103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-1817743.8975123793</v>
      </c>
      <c r="L1955" s="444">
        <f t="shared" ca="1" si="137"/>
        <v>-438076279.30048341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-438076279.30048341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-1825317.8304186806</v>
      </c>
      <c r="L1956" s="444">
        <f t="shared" ca="1" si="137"/>
        <v>-439901597.13090211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-439901597.13090211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-1832923.3213787589</v>
      </c>
      <c r="L1957" s="444">
        <f t="shared" ca="1" si="137"/>
        <v>-441734520.45228088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-441734520.45228088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-1840560.5018845035</v>
      </c>
      <c r="L1958" s="444">
        <f t="shared" ca="1" si="137"/>
        <v>-443575080.9541654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-443575080.9541654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-1848229.5039756892</v>
      </c>
      <c r="L1959" s="444">
        <f t="shared" ca="1" si="137"/>
        <v>-445423310.45814109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-445423310.45814109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-1855930.4602422542</v>
      </c>
      <c r="L1960" s="444">
        <f t="shared" ca="1" si="137"/>
        <v>-447279240.91838336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-447279240.91838336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-1863663.5038265972</v>
      </c>
      <c r="L1961" s="444">
        <f t="shared" ca="1" si="137"/>
        <v>-449142904.42220998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-449142904.42220998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-1871428.7684258746</v>
      </c>
      <c r="L1962" s="444">
        <f t="shared" ca="1" si="137"/>
        <v>-451014333.19063586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-451014333.19063586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-1879226.3882943161</v>
      </c>
      <c r="L1963" s="444">
        <f t="shared" ca="1" si="137"/>
        <v>-452893559.5789302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-452893559.5789302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-1887056.4982455426</v>
      </c>
      <c r="L1964" s="444">
        <f t="shared" ca="1" si="137"/>
        <v>-454780616.07717574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-454780616.07717574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-1894919.2336548988</v>
      </c>
      <c r="L1965" s="444">
        <f t="shared" ca="1" si="137"/>
        <v>-456675535.31083065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-456675535.31083065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-1902814.7304617944</v>
      </c>
      <c r="L1966" s="444">
        <f t="shared" ca="1" si="137"/>
        <v>-458578350.04129243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-458578350.04129243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-1910743.1251720521</v>
      </c>
      <c r="L1967" s="444">
        <f t="shared" ca="1" si="137"/>
        <v>-460489093.16646451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-460489093.16646451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-1918704.5548602687</v>
      </c>
      <c r="L1968" s="444">
        <f t="shared" ca="1" si="137"/>
        <v>-462407797.7213248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-462407797.7213248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-1926699.157172187</v>
      </c>
      <c r="L1969" s="444">
        <f t="shared" ca="1" si="137"/>
        <v>-464334496.878497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-464334496.878497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-1934727.0703270708</v>
      </c>
      <c r="L1970" s="444">
        <f t="shared" ca="1" si="137"/>
        <v>-466269223.94882405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-466269223.94882405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-1942788.4331201001</v>
      </c>
      <c r="L1971" s="444">
        <f t="shared" ca="1" si="137"/>
        <v>-468212012.38194412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-468212012.38194412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-1950883.3849247671</v>
      </c>
      <c r="L1972" s="444">
        <f t="shared" ca="1" si="137"/>
        <v>-470162895.76686889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-470162895.76686889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-1959012.0656952872</v>
      </c>
      <c r="L1973" s="444">
        <f t="shared" ca="1" si="137"/>
        <v>-472121907.83256418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-472121907.83256418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-1967174.6159690174</v>
      </c>
      <c r="L1974" s="444">
        <f t="shared" ca="1" si="137"/>
        <v>-474089082.44853318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-474089082.44853318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-1975371.1768688883</v>
      </c>
      <c r="L1975" s="444">
        <f t="shared" ca="1" si="137"/>
        <v>-476064453.62540209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-476064453.62540209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-1983601.8901058424</v>
      </c>
      <c r="L1976" s="444">
        <f t="shared" ca="1" si="137"/>
        <v>-478048055.51550794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-478048055.51550794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-1991866.897981283</v>
      </c>
      <c r="L1977" s="444">
        <f t="shared" ca="1" si="137"/>
        <v>-480039922.41348922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-480039922.41348922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-2000166.3433895386</v>
      </c>
      <c r="L1978" s="444">
        <f t="shared" ca="1" si="137"/>
        <v>-482040088.75687873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-482040088.75687873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-2008500.369820328</v>
      </c>
      <c r="L1979" s="444">
        <f t="shared" ca="1" si="137"/>
        <v>-484048589.12669909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-484048589.12669909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-2016869.1213612461</v>
      </c>
      <c r="L1980" s="444">
        <f t="shared" ca="1" si="137"/>
        <v>-486065458.24806035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-486065458.24806035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-2025272.7427002518</v>
      </c>
      <c r="L1981" s="444">
        <f t="shared" ca="1" si="137"/>
        <v>-488090730.99076062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-488090730.99076062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-2033711.3791281693</v>
      </c>
      <c r="L1982" s="444">
        <f t="shared" ca="1" si="137"/>
        <v>-490124442.36988878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-490124442.36988878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-2042185.1765412029</v>
      </c>
      <c r="L1983" s="444">
        <f t="shared" ca="1" si="137"/>
        <v>-492166627.54642999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-492166627.54642999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-2050694.2814434583</v>
      </c>
      <c r="L1984" s="444">
        <f t="shared" ca="1" si="137"/>
        <v>-494217321.82787347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-494217321.82787347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-2059238.8409494725</v>
      </c>
      <c r="L1985" s="444">
        <f t="shared" ca="1" si="137"/>
        <v>-496276560.66882294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-496276560.66882294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-2067819.0027867623</v>
      </c>
      <c r="L1986" s="444">
        <f t="shared" ca="1" si="137"/>
        <v>-498344379.6716097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-498344379.6716097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-2076434.9152983737</v>
      </c>
      <c r="L1987" s="444">
        <f t="shared" ca="1" si="137"/>
        <v>-500420814.5869081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-500420814.5869081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-2085086.7274454501</v>
      </c>
      <c r="L1988" s="444">
        <f t="shared" ca="1" si="137"/>
        <v>-502505901.31435353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-502505901.31435353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-2093774.5888098064</v>
      </c>
      <c r="L1989" s="444">
        <f t="shared" ca="1" si="137"/>
        <v>-504599675.90316331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-504599675.90316331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-2102498.6495965137</v>
      </c>
      <c r="L1990" s="444">
        <f t="shared" ca="1" si="137"/>
        <v>-506702174.55275983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-506702174.55275983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-2111259.0606364994</v>
      </c>
      <c r="L1991" s="444">
        <f t="shared" ca="1" si="137"/>
        <v>-508813433.61339635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-508813433.61339635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-2120055.9733891515</v>
      </c>
      <c r="L1992" s="444">
        <f t="shared" ca="1" si="137"/>
        <v>-510933489.5867855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-510933489.5867855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-2128889.5399449398</v>
      </c>
      <c r="L1993" s="444">
        <f t="shared" ca="1" si="137"/>
        <v>-513062379.12673044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-513062379.12673044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-2137759.9130280437</v>
      </c>
      <c r="L1994" s="444">
        <f t="shared" ca="1" si="137"/>
        <v>-515200139.0397585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-515200139.0397585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-2146667.2459989935</v>
      </c>
      <c r="L1995" s="444">
        <f t="shared" ca="1" si="137"/>
        <v>-517346806.28575748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-517346806.28575748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-2155611.6928573227</v>
      </c>
      <c r="L1996" s="444">
        <f t="shared" ca="1" si="137"/>
        <v>-519502417.97861481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-519502417.97861481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-2164593.4082442285</v>
      </c>
      <c r="L1997" s="444">
        <f t="shared" ca="1" si="137"/>
        <v>-521667011.38685906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-521667011.38685906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-2173612.547445246</v>
      </c>
      <c r="L1998" s="444">
        <f t="shared" ca="1" si="137"/>
        <v>-523840623.9343043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-523840623.9343043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-2182669.2663929346</v>
      </c>
      <c r="L1999" s="444">
        <f t="shared" ca="1" si="137"/>
        <v>-526023293.20069724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-526023293.20069724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-2191763.7216695719</v>
      </c>
      <c r="L2000" s="444">
        <f t="shared" ca="1" si="137"/>
        <v>-528215056.9223668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-528215056.9223668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-2200896.0705098617</v>
      </c>
      <c r="L2001" s="444">
        <f t="shared" ca="1" si="137"/>
        <v>-530415952.99287665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-530415952.99287665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-2210066.4708036524</v>
      </c>
      <c r="L2002" s="444">
        <f t="shared" ca="1" si="137"/>
        <v>-532626019.46368033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-532626019.46368033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-2219275.0810986678</v>
      </c>
      <c r="L2003" s="444">
        <f t="shared" ca="1" si="137"/>
        <v>-534845294.544779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-534845294.544779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-2228522.0606032461</v>
      </c>
      <c r="L2004" s="444">
        <f t="shared" ca="1" si="137"/>
        <v>-537073816.6053822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-537073816.6053822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-2237807.5691890926</v>
      </c>
      <c r="L2005" s="444">
        <f t="shared" ca="1" si="137"/>
        <v>-539311624.17457128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-539311624.17457128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-2247131.7673940468</v>
      </c>
      <c r="L2006" s="444">
        <f t="shared" ca="1" si="137"/>
        <v>-541558755.94196534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-541558755.94196534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-2256494.8164248555</v>
      </c>
      <c r="L2007" s="444">
        <f t="shared" ca="1" si="137"/>
        <v>-543815250.75839019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-543815250.75839019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-2265896.8781599589</v>
      </c>
      <c r="L2008" s="444">
        <f t="shared" ca="1" si="137"/>
        <v>-546081147.63655019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-546081147.63655019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-2275338.1151522924</v>
      </c>
      <c r="L2009" s="444">
        <f t="shared" ca="1" si="137"/>
        <v>-548356485.75170243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-548356485.75170243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-2284818.6906320932</v>
      </c>
      <c r="L2010" s="444">
        <f t="shared" ca="1" si="137"/>
        <v>-550641304.44233453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-550641304.44233453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-2294338.768509727</v>
      </c>
      <c r="L2011" s="444">
        <f t="shared" ca="1" si="137"/>
        <v>-552935643.21084428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-552935643.21084428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-2303898.5133785177</v>
      </c>
      <c r="L2012" s="444">
        <f t="shared" ca="1" si="137"/>
        <v>-555239541.72422278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-555239541.72422278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-2313498.0905175949</v>
      </c>
      <c r="L2013" s="444">
        <f t="shared" ca="1" si="137"/>
        <v>-557553039.81474042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-557553039.81474042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-2323137.6658947519</v>
      </c>
      <c r="L2014" s="444">
        <f t="shared" ca="1" si="137"/>
        <v>-559876177.48063517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-559876177.48063517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-2332817.406169313</v>
      </c>
      <c r="L2015" s="444">
        <f t="shared" ca="1" si="137"/>
        <v>-562208994.88680446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-562208994.88680446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-2342537.4786950187</v>
      </c>
      <c r="L2016" s="444">
        <f t="shared" ca="1" si="137"/>
        <v>-564551532.3654995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-564551532.3654995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-2352298.0515229143</v>
      </c>
      <c r="L2017" s="444">
        <f t="shared" ca="1" si="137"/>
        <v>-566903830.41702247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-566903830.41702247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-2362099.2934042602</v>
      </c>
      <c r="L2018" s="444">
        <f t="shared" ca="1" si="137"/>
        <v>-569265929.71042669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-569265929.71042669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-2371941.3737934446</v>
      </c>
      <c r="L2019" s="444">
        <f t="shared" ca="1" si="137"/>
        <v>-571637871.08422017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-571637871.08422017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-2381824.4628509171</v>
      </c>
      <c r="L2020" s="444">
        <f t="shared" ca="1" si="137"/>
        <v>-574019695.5470711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-574019695.5470711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-2391748.7314461297</v>
      </c>
      <c r="L2021" s="444">
        <f t="shared" ca="1" si="137"/>
        <v>-576411444.27851725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-576411444.27851725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-2401714.3511604886</v>
      </c>
      <c r="L2022" s="444">
        <f t="shared" ca="1" si="137"/>
        <v>-578813158.62967777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-578813158.62967777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-2411721.4942903239</v>
      </c>
      <c r="L2023" s="444">
        <f t="shared" ca="1" si="137"/>
        <v>-581224880.12396812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-581224880.12396812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-2421770.3338498673</v>
      </c>
      <c r="L2024" s="444">
        <f t="shared" ca="1" si="137"/>
        <v>-583646650.45781803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-583646650.45781803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-2431861.0435742419</v>
      </c>
      <c r="L2025" s="444">
        <f t="shared" ca="1" si="137"/>
        <v>-586078511.50139225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-586078511.50139225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-2441993.7979224678</v>
      </c>
      <c r="L2026" s="444">
        <f t="shared" ca="1" si="137"/>
        <v>-588520505.29931474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-588520505.29931474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-2452168.7720804783</v>
      </c>
      <c r="L2027" s="444">
        <f t="shared" ca="1" si="137"/>
        <v>-590972674.07139516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-590972674.07139516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-2462386.1419641464</v>
      </c>
      <c r="L2028" s="444">
        <f t="shared" ca="1" si="137"/>
        <v>-593435060.21335936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-593435060.21335936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-2472646.0842223307</v>
      </c>
      <c r="L2029" s="444">
        <f t="shared" ca="1" si="137"/>
        <v>-595907706.29758167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-595907706.29758167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-2482948.7762399237</v>
      </c>
      <c r="L2030" s="444">
        <f t="shared" ca="1" si="137"/>
        <v>-598390655.07382154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-598390655.07382154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-2493294.3961409233</v>
      </c>
      <c r="L2031" s="444">
        <f t="shared" ca="1" si="137"/>
        <v>-600883949.46996248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-600883949.46996248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-2503683.1227915101</v>
      </c>
      <c r="L2032" s="444">
        <f t="shared" ca="1" si="137"/>
        <v>-603387632.59275401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-603387632.59275401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-2514115.1358031416</v>
      </c>
      <c r="L2033" s="444">
        <f t="shared" ca="1" si="137"/>
        <v>-605901747.72855711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-605901747.72855711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-2524590.6155356546</v>
      </c>
      <c r="L2034" s="444">
        <f t="shared" ca="1" si="137"/>
        <v>-608426338.34409273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-608426338.34409273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-2535109.7431003861</v>
      </c>
      <c r="L2035" s="444">
        <f t="shared" ca="1" si="137"/>
        <v>-610961448.08719313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-610961448.08719313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-2545672.7003633045</v>
      </c>
      <c r="L2036" s="444">
        <f t="shared" ca="1" si="137"/>
        <v>-613507120.78755641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-613507120.78755641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-2556279.6699481518</v>
      </c>
      <c r="L2037" s="444">
        <f t="shared" ca="1" si="137"/>
        <v>-616063400.45750451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-616063400.45750451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-2566930.8352396023</v>
      </c>
      <c r="L2038" s="444">
        <f t="shared" ca="1" si="137"/>
        <v>-618630331.29274416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-618630331.29274416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-2577626.380386434</v>
      </c>
      <c r="L2039" s="444">
        <f t="shared" ca="1" si="137"/>
        <v>-621207957.67313063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-621207957.67313063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-2588366.4903047108</v>
      </c>
      <c r="L2040" s="444">
        <f t="shared" ca="1" si="137"/>
        <v>-623796324.16343534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-623796324.16343534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-2599151.3506809804</v>
      </c>
      <c r="L2041" s="444">
        <f t="shared" ca="1" si="137"/>
        <v>-626395475.51411629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-626395475.51411629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-2609981.1479754844</v>
      </c>
      <c r="L2042" s="444">
        <f t="shared" ca="1" si="137"/>
        <v>-629005456.66209173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-629005456.66209173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-2620856.0694253822</v>
      </c>
      <c r="L2043" s="444">
        <f t="shared" ca="1" si="137"/>
        <v>-631626312.73151708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-631626312.73151708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-2631776.3030479876</v>
      </c>
      <c r="L2044" s="444">
        <f t="shared" ca="1" si="137"/>
        <v>-634258089.03456509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-634258089.03456509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-2642742.0376440212</v>
      </c>
      <c r="L2045" s="444">
        <f t="shared" ca="1" si="137"/>
        <v>-636900831.07220912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-636900831.07220912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-2653753.4628008711</v>
      </c>
      <c r="L2046" s="444">
        <f t="shared" ca="1" si="137"/>
        <v>-639554584.53500998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-639554584.53500998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-2664810.7688958747</v>
      </c>
      <c r="L2047" s="444">
        <f t="shared" ca="1" si="137"/>
        <v>-642219395.30390584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-642219395.30390584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-2675914.1470996076</v>
      </c>
      <c r="L2048" s="444">
        <f t="shared" ref="L2048:L2302" ca="1" si="142">I2048-J2048+K2048</f>
        <v>-644895309.45100546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-644895309.45100546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-2687063.7893791893</v>
      </c>
      <c r="L2049" s="444">
        <f t="shared" ca="1" si="142"/>
        <v>-647582373.2403847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-647582373.2403847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-2698259.8885016027</v>
      </c>
      <c r="L2050" s="444">
        <f t="shared" ca="1" si="142"/>
        <v>-650280633.12888634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-650280633.12888634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-2709502.6380370264</v>
      </c>
      <c r="L2051" s="444">
        <f t="shared" ca="1" si="142"/>
        <v>-652990135.76692343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-652990135.76692343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-2720792.2323621809</v>
      </c>
      <c r="L2052" s="444">
        <f t="shared" ca="1" si="142"/>
        <v>-655710927.99928558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-655710927.99928558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-2732128.8666636897</v>
      </c>
      <c r="L2053" s="444">
        <f t="shared" ca="1" si="142"/>
        <v>-658443056.86594927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-658443056.86594927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-2743512.7369414554</v>
      </c>
      <c r="L2054" s="444">
        <f t="shared" ca="1" si="142"/>
        <v>-661186569.60289073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-661186569.60289073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-2754944.0400120448</v>
      </c>
      <c r="L2055" s="444">
        <f t="shared" ca="1" si="142"/>
        <v>-663941513.64290273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-663941513.64290273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-2766422.9735120945</v>
      </c>
      <c r="L2056" s="444">
        <f t="shared" ca="1" si="142"/>
        <v>-666707936.61641479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-666707936.61641479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-2777949.7359017283</v>
      </c>
      <c r="L2057" s="444">
        <f t="shared" ca="1" si="142"/>
        <v>-669485886.3523165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-669485886.3523165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-2789524.5264679855</v>
      </c>
      <c r="L2058" s="444">
        <f t="shared" ca="1" si="142"/>
        <v>-672275410.87878454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-672275410.87878454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-2801147.5453282688</v>
      </c>
      <c r="L2059" s="444">
        <f t="shared" ca="1" si="142"/>
        <v>-675076558.4241128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-675076558.4241128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-2812818.9934338033</v>
      </c>
      <c r="L2060" s="444">
        <f t="shared" ca="1" si="142"/>
        <v>-677889377.41754663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-677889377.41754663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-2824539.0725731109</v>
      </c>
      <c r="L2061" s="444">
        <f t="shared" ca="1" si="142"/>
        <v>-680713916.4901197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-680713916.4901197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-2836307.9853754989</v>
      </c>
      <c r="L2062" s="444">
        <f t="shared" ca="1" si="142"/>
        <v>-683550224.47549522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-683550224.47549522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-2848125.9353145636</v>
      </c>
      <c r="L2063" s="444">
        <f t="shared" ca="1" si="142"/>
        <v>-686398350.41080976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-686398350.41080976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-2859993.1267117071</v>
      </c>
      <c r="L2064" s="444">
        <f t="shared" ca="1" si="142"/>
        <v>-689258343.53752148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-689258343.53752148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-2871909.7647396727</v>
      </c>
      <c r="L2065" s="444">
        <f t="shared" ca="1" si="142"/>
        <v>-692130253.30226111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-692130253.30226111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-2883876.0554260882</v>
      </c>
      <c r="L2066" s="444">
        <f t="shared" ca="1" si="142"/>
        <v>-695014129.35768723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-695014129.35768723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-2895892.20565703</v>
      </c>
      <c r="L2067" s="444">
        <f t="shared" ca="1" si="142"/>
        <v>-697910021.56334424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-697910021.56334424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-2907958.4231806011</v>
      </c>
      <c r="L2068" s="444">
        <f t="shared" ca="1" si="142"/>
        <v>-700817979.98652482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-700817979.98652482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-2920074.9166105199</v>
      </c>
      <c r="L2069" s="444">
        <f t="shared" ca="1" si="142"/>
        <v>-703738054.9031353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-703738054.9031353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-2932241.8954297304</v>
      </c>
      <c r="L2070" s="444">
        <f t="shared" ca="1" si="142"/>
        <v>-706670296.79856503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-706670296.79856503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-2944459.5699940207</v>
      </c>
      <c r="L2071" s="444">
        <f t="shared" ca="1" si="142"/>
        <v>-709614756.368559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-709614756.368559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-2956728.1515356624</v>
      </c>
      <c r="L2072" s="444">
        <f t="shared" ca="1" si="142"/>
        <v>-712571484.52009463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-712571484.52009463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-2969047.8521670611</v>
      </c>
      <c r="L2073" s="444">
        <f t="shared" ca="1" si="142"/>
        <v>-715540532.37226164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-715540532.37226164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-2981418.8848844236</v>
      </c>
      <c r="L2074" s="444">
        <f t="shared" ca="1" si="142"/>
        <v>-718521951.25714612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-718521951.25714612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-2993841.4635714423</v>
      </c>
      <c r="L2075" s="444">
        <f t="shared" ca="1" si="142"/>
        <v>-721515792.72071755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-721515792.72071755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-3006315.8030029899</v>
      </c>
      <c r="L2076" s="444">
        <f t="shared" ca="1" si="142"/>
        <v>-724522108.5237205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-724522108.5237205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-3018842.1188488356</v>
      </c>
      <c r="L2077" s="444">
        <f t="shared" ca="1" si="142"/>
        <v>-727540950.6425693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-727540950.6425693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-3031420.6276773722</v>
      </c>
      <c r="L2078" s="444">
        <f t="shared" ca="1" si="142"/>
        <v>-730572371.27024662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-730572371.27024662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-3044051.5469593611</v>
      </c>
      <c r="L2079" s="444">
        <f t="shared" ca="1" si="142"/>
        <v>-733616422.81720603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-733616422.81720603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-3056735.0950716916</v>
      </c>
      <c r="L2080" s="444">
        <f t="shared" ca="1" si="142"/>
        <v>-736673157.9122777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-736673157.9122777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-3069471.491301157</v>
      </c>
      <c r="L2081" s="444">
        <f t="shared" ca="1" si="142"/>
        <v>-739742629.40357888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-739742629.40357888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-3082260.9558482454</v>
      </c>
      <c r="L2082" s="444">
        <f t="shared" ca="1" si="142"/>
        <v>-742824890.35942709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-742824890.35942709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-3095103.7098309463</v>
      </c>
      <c r="L2083" s="444">
        <f t="shared" ca="1" si="142"/>
        <v>-745919994.06925809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-745919994.06925809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-3107999.9752885755</v>
      </c>
      <c r="L2084" s="444">
        <f t="shared" ca="1" si="142"/>
        <v>-749027994.04454672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-749027994.04454672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-3120949.9751856113</v>
      </c>
      <c r="L2085" s="444">
        <f t="shared" ca="1" si="142"/>
        <v>-752148944.01973236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-752148944.01973236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-3133953.9334155517</v>
      </c>
      <c r="L2086" s="444">
        <f t="shared" ca="1" si="142"/>
        <v>-755282897.95314789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-755282897.95314789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-3147012.0748047829</v>
      </c>
      <c r="L2087" s="444">
        <f t="shared" ca="1" si="142"/>
        <v>-758429910.02795267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-758429910.02795267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-3160124.6251164693</v>
      </c>
      <c r="L2088" s="444">
        <f t="shared" ca="1" si="142"/>
        <v>-761590034.65306914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-761590034.65306914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-3173291.8110544547</v>
      </c>
      <c r="L2089" s="444">
        <f t="shared" ca="1" si="142"/>
        <v>-764763326.46412361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-764763326.46412361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-3186513.8602671819</v>
      </c>
      <c r="L2090" s="444">
        <f t="shared" ca="1" si="142"/>
        <v>-767949840.32439077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-767949840.32439077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-3199791.001351628</v>
      </c>
      <c r="L2091" s="444">
        <f t="shared" ca="1" si="142"/>
        <v>-771149631.32574236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-771149631.32574236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-3213123.4638572596</v>
      </c>
      <c r="L2092" s="444">
        <f t="shared" ca="1" si="142"/>
        <v>-774362754.78959966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-774362754.78959966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-3226511.4782899986</v>
      </c>
      <c r="L2093" s="444">
        <f t="shared" ca="1" si="142"/>
        <v>-777589266.26788962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-777589266.26788962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-3239955.2761162068</v>
      </c>
      <c r="L2094" s="444">
        <f t="shared" ca="1" si="142"/>
        <v>-780829221.54400587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-780829221.54400587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-3253455.089766691</v>
      </c>
      <c r="L2095" s="444">
        <f t="shared" ca="1" si="142"/>
        <v>-784082676.63377261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-784082676.63377261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-3267011.152640719</v>
      </c>
      <c r="L2096" s="444">
        <f t="shared" ca="1" si="142"/>
        <v>-787349687.78641331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-787349687.78641331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-3280623.6991100553</v>
      </c>
      <c r="L2097" s="444">
        <f t="shared" ca="1" si="142"/>
        <v>-790630311.48552334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-790630311.48552334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-3294292.9645230137</v>
      </c>
      <c r="L2098" s="444">
        <f t="shared" ca="1" si="142"/>
        <v>-793924604.4500463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-793924604.4500463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-3308019.1852085264</v>
      </c>
      <c r="L2099" s="444">
        <f t="shared" ca="1" si="142"/>
        <v>-797232623.63525486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-797232623.63525486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-3321802.5984802283</v>
      </c>
      <c r="L2100" s="444">
        <f t="shared" ca="1" si="142"/>
        <v>-800554426.23373508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-800554426.23373508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-3335643.442640563</v>
      </c>
      <c r="L2101" s="444">
        <f t="shared" ca="1" si="142"/>
        <v>-803890069.67637563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-803890069.67637563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-3349541.9569848985</v>
      </c>
      <c r="L2102" s="444">
        <f t="shared" ca="1" si="142"/>
        <v>-807239611.63336051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-807239611.63336051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-3363498.3818056686</v>
      </c>
      <c r="L2103" s="444">
        <f t="shared" ca="1" si="142"/>
        <v>-810603110.01516616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-810603110.01516616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-3377512.9583965256</v>
      </c>
      <c r="L2104" s="444">
        <f t="shared" ca="1" si="142"/>
        <v>-813980622.97356272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-813980622.97356272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-3391585.9290565113</v>
      </c>
      <c r="L2105" s="444">
        <f t="shared" ca="1" si="142"/>
        <v>-817372208.90261924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-817372208.90261924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-3405717.5370942466</v>
      </c>
      <c r="L2106" s="444">
        <f t="shared" ca="1" si="142"/>
        <v>-820777926.43971348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-820777926.43971348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-3419908.0268321396</v>
      </c>
      <c r="L2107" s="444">
        <f t="shared" ca="1" si="142"/>
        <v>-824197834.46654558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-824197834.46654558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-3434157.6436106064</v>
      </c>
      <c r="L2108" s="444">
        <f t="shared" ca="1" si="142"/>
        <v>-827631992.11015618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-827631992.11015618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-3448466.6337923175</v>
      </c>
      <c r="L2109" s="444">
        <f t="shared" ca="1" si="142"/>
        <v>-831080458.74394846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-831080458.74394846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-3462835.2447664519</v>
      </c>
      <c r="L2110" s="444">
        <f t="shared" ca="1" si="142"/>
        <v>-834543293.98871493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-834543293.98871493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-3477263.724952979</v>
      </c>
      <c r="L2111" s="444">
        <f t="shared" ca="1" si="142"/>
        <v>-838020557.71366787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-838020557.71366787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-3491752.3238069494</v>
      </c>
      <c r="L2112" s="444">
        <f t="shared" ca="1" si="142"/>
        <v>-841512310.03747487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-841512310.03747487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-3506301.2918228125</v>
      </c>
      <c r="L2113" s="444">
        <f t="shared" ca="1" si="142"/>
        <v>-845018611.32929766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-845018611.32929766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-3520910.8805387402</v>
      </c>
      <c r="L2114" s="444">
        <f t="shared" ca="1" si="142"/>
        <v>-848539522.20983636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-848539522.20983636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-3535581.342540985</v>
      </c>
      <c r="L2115" s="444">
        <f t="shared" ca="1" si="142"/>
        <v>-852075103.55237734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-852075103.55237734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-3550312.9314682391</v>
      </c>
      <c r="L2116" s="444">
        <f t="shared" ca="1" si="142"/>
        <v>-855625416.48384559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-855625416.48384559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-3565105.9020160232</v>
      </c>
      <c r="L2117" s="444">
        <f t="shared" ca="1" si="142"/>
        <v>-859190522.38586164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-859190522.38586164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-3579960.5099410904</v>
      </c>
      <c r="L2118" s="444">
        <f t="shared" ca="1" si="142"/>
        <v>-862770482.89580274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-862770482.89580274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-3594877.0120658446</v>
      </c>
      <c r="L2119" s="444">
        <f t="shared" ca="1" si="142"/>
        <v>-866365359.90786862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-866365359.90786862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-3609855.6662827861</v>
      </c>
      <c r="L2120" s="444">
        <f t="shared" ca="1" si="142"/>
        <v>-869975215.5741514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-869975215.5741514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-3624896.7315589641</v>
      </c>
      <c r="L2121" s="444">
        <f t="shared" ca="1" si="142"/>
        <v>-873600112.30571032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-873600112.30571032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-3640000.4679404595</v>
      </c>
      <c r="L2122" s="444">
        <f t="shared" ca="1" si="142"/>
        <v>-877240112.77365077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-877240112.77365077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-3655167.1365568782</v>
      </c>
      <c r="L2123" s="444">
        <f t="shared" ca="1" si="142"/>
        <v>-880895279.91020763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-880895279.91020763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-3670396.9996258649</v>
      </c>
      <c r="L2124" s="444">
        <f t="shared" ca="1" si="142"/>
        <v>-884565676.90983355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-884565676.90983355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-3685690.3204576396</v>
      </c>
      <c r="L2125" s="444">
        <f t="shared" ca="1" si="142"/>
        <v>-888251367.23029125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-888251367.23029125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-3701047.3634595466</v>
      </c>
      <c r="L2126" s="444">
        <f t="shared" ca="1" si="142"/>
        <v>-891952414.59375083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-891952414.59375083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-3716468.3941406286</v>
      </c>
      <c r="L2127" s="444">
        <f t="shared" ca="1" si="142"/>
        <v>-895668882.98789144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-895668882.98789144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-3731953.6791162137</v>
      </c>
      <c r="L2128" s="444">
        <f t="shared" ca="1" si="142"/>
        <v>-899400836.66700768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-899400836.66700768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-3747503.4861125317</v>
      </c>
      <c r="L2129" s="444">
        <f t="shared" ca="1" si="142"/>
        <v>-903148340.15312016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-903148340.15312016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-3763118.0839713346</v>
      </c>
      <c r="L2130" s="444">
        <f t="shared" ca="1" si="142"/>
        <v>-906911458.23709154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-906911458.23709154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-3778797.7426545485</v>
      </c>
      <c r="L2131" s="444">
        <f t="shared" ca="1" si="142"/>
        <v>-910690255.9797461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-910690255.9797461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-3794542.7332489421</v>
      </c>
      <c r="L2132" s="444">
        <f t="shared" ca="1" si="142"/>
        <v>-914484798.71299505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-914484798.71299505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-3810353.3279708126</v>
      </c>
      <c r="L2133" s="444">
        <f t="shared" ca="1" si="142"/>
        <v>-918295152.04096591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-918295152.04096591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-3826229.8001706912</v>
      </c>
      <c r="L2134" s="444">
        <f t="shared" ca="1" si="142"/>
        <v>-922121381.84113657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-922121381.84113657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-3842172.4243380688</v>
      </c>
      <c r="L2135" s="444">
        <f t="shared" ca="1" si="142"/>
        <v>-925963554.26547468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-925963554.26547468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-3858181.4761061445</v>
      </c>
      <c r="L2136" s="444">
        <f t="shared" ca="1" si="142"/>
        <v>-929821735.74158084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-929821735.74158084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-3874257.2322565867</v>
      </c>
      <c r="L2137" s="444">
        <f t="shared" ca="1" si="142"/>
        <v>-933695992.97383738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-933695992.97383738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-3890399.9707243224</v>
      </c>
      <c r="L2138" s="444">
        <f t="shared" ca="1" si="142"/>
        <v>-937586392.94456172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-937586392.94456172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-3906609.9706023405</v>
      </c>
      <c r="L2139" s="444">
        <f t="shared" ca="1" si="142"/>
        <v>-941493002.91516411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-941493002.91516411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-3922887.5121465172</v>
      </c>
      <c r="L2140" s="444">
        <f t="shared" ca="1" si="142"/>
        <v>-945415890.42731059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-945415890.42731059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-3939232.8767804606</v>
      </c>
      <c r="L2141" s="444">
        <f t="shared" ca="1" si="142"/>
        <v>-949355123.3040911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-949355123.3040911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-3955646.3471003794</v>
      </c>
      <c r="L2142" s="444">
        <f t="shared" ca="1" si="142"/>
        <v>-953310769.65119147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-953310769.65119147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-3972128.2068799646</v>
      </c>
      <c r="L2143" s="444">
        <f t="shared" ca="1" si="142"/>
        <v>-957282897.85807145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-957282897.85807145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-3988678.7410752978</v>
      </c>
      <c r="L2144" s="444">
        <f t="shared" ca="1" si="142"/>
        <v>-961271576.59914672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-961271576.59914672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-4005298.2358297775</v>
      </c>
      <c r="L2145" s="444">
        <f t="shared" ca="1" si="142"/>
        <v>-965276874.83497655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-965276874.83497655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-4021986.9784790687</v>
      </c>
      <c r="L2146" s="444">
        <f t="shared" ca="1" si="142"/>
        <v>-969298861.81345558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-969298861.81345558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-4038745.257556065</v>
      </c>
      <c r="L2147" s="444">
        <f t="shared" ca="1" si="142"/>
        <v>-973337607.07101166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-973337607.07101166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-4055573.3627958824</v>
      </c>
      <c r="L2148" s="444">
        <f t="shared" ca="1" si="142"/>
        <v>-977393180.43380749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-977393180.43380749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-4072471.5851408644</v>
      </c>
      <c r="L2149" s="444">
        <f t="shared" ca="1" si="142"/>
        <v>-981465652.01894832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-981465652.01894832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-4089440.2167456178</v>
      </c>
      <c r="L2150" s="444">
        <f t="shared" ca="1" si="142"/>
        <v>-985555092.23569393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-985555092.23569393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-4106479.5509820576</v>
      </c>
      <c r="L2151" s="444">
        <f t="shared" ca="1" si="142"/>
        <v>-989661571.78667593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-989661571.78667593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-4123589.8824444828</v>
      </c>
      <c r="L2152" s="444">
        <f t="shared" ca="1" si="142"/>
        <v>-993785161.66912043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-993785161.66912043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-4140771.506954669</v>
      </c>
      <c r="L2153" s="444">
        <f t="shared" ca="1" si="142"/>
        <v>-997925933.1760751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-997925933.1760751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-4158024.7215669802</v>
      </c>
      <c r="L2154" s="444">
        <f t="shared" ca="1" si="142"/>
        <v>-1002083957.8976421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-1002083957.8976421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-4175349.8245735089</v>
      </c>
      <c r="L2155" s="444">
        <f t="shared" ca="1" si="142"/>
        <v>-1006259307.7222157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-1006259307.7222157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-4192747.115509232</v>
      </c>
      <c r="L2156" s="444">
        <f t="shared" ca="1" si="142"/>
        <v>-1010452054.8377249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-1010452054.8377249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-4210216.8951571872</v>
      </c>
      <c r="L2157" s="444">
        <f t="shared" ca="1" si="142"/>
        <v>-1014662271.7328821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-1014662271.7328821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-4227759.4655536758</v>
      </c>
      <c r="L2158" s="444">
        <f t="shared" ca="1" si="142"/>
        <v>-1018890031.1984358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-1018890031.1984358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-4245375.1299934816</v>
      </c>
      <c r="L2159" s="444">
        <f t="shared" ca="1" si="142"/>
        <v>-1023135406.3284292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-1023135406.3284292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-4263064.193035122</v>
      </c>
      <c r="L2160" s="444">
        <f t="shared" ca="1" si="142"/>
        <v>-1027398470.5214643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-1027398470.5214643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-4280826.9605061021</v>
      </c>
      <c r="L2161" s="444">
        <f t="shared" ca="1" si="142"/>
        <v>-1031679297.4819704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-1031679297.4819704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-4298663.7395082098</v>
      </c>
      <c r="L2162" s="444">
        <f t="shared" ca="1" si="142"/>
        <v>-1035977961.2214786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-1035977961.2214786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-4316574.8384228265</v>
      </c>
      <c r="L2163" s="444">
        <f t="shared" ca="1" si="142"/>
        <v>-1040294536.0599014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-1040294536.0599014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-4334560.5669162553</v>
      </c>
      <c r="L2164" s="444">
        <f t="shared" ca="1" si="142"/>
        <v>-1044629096.6268176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-1044629096.6268176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-4352621.2359450739</v>
      </c>
      <c r="L2165" s="444">
        <f t="shared" ca="1" si="142"/>
        <v>-1048981717.8627627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-1048981717.8627627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-4370757.1577615114</v>
      </c>
      <c r="L2166" s="444">
        <f t="shared" ca="1" si="142"/>
        <v>-1053352475.0205241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-1053352475.0205241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-4388968.6459188508</v>
      </c>
      <c r="L2167" s="444">
        <f t="shared" ca="1" si="142"/>
        <v>-1057741443.666443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-1057741443.666443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-4407256.0152768455</v>
      </c>
      <c r="L2168" s="444">
        <f t="shared" ca="1" si="142"/>
        <v>-1062148699.6817198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-1062148699.6817198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-4425619.582007166</v>
      </c>
      <c r="L2169" s="444">
        <f t="shared" ca="1" si="142"/>
        <v>-1066574319.2637269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-1066574319.2637269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-4444059.6635988625</v>
      </c>
      <c r="L2170" s="444">
        <f t="shared" ca="1" si="142"/>
        <v>-1071018378.9273258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-1071018378.9273258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-4462576.5788638573</v>
      </c>
      <c r="L2171" s="444">
        <f t="shared" ca="1" si="142"/>
        <v>-1075480955.5061896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-1075480955.5061896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-4481170.6479424564</v>
      </c>
      <c r="L2172" s="444">
        <f t="shared" ca="1" si="142"/>
        <v>-1079962126.1541321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-1079962126.1541321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-4499842.1923088841</v>
      </c>
      <c r="L2173" s="444">
        <f t="shared" ca="1" si="142"/>
        <v>-1084461968.346441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-1084461968.346441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-4518591.5347768376</v>
      </c>
      <c r="L2174" s="444">
        <f t="shared" ca="1" si="142"/>
        <v>-1088980559.881218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-1088980559.881218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-4537418.9995050747</v>
      </c>
      <c r="L2175" s="444">
        <f t="shared" ca="1" si="142"/>
        <v>-1093517978.880723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-1093517978.880723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-4556324.9120030124</v>
      </c>
      <c r="L2176" s="444">
        <f t="shared" ca="1" si="142"/>
        <v>-1098074303.792726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-1098074303.792726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-4575309.5991363581</v>
      </c>
      <c r="L2177" s="444">
        <f t="shared" ca="1" si="142"/>
        <v>-1102649613.3918624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-1102649613.3918624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-4594373.3891327595</v>
      </c>
      <c r="L2178" s="444">
        <f t="shared" ca="1" si="142"/>
        <v>-1107243986.7809951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-1107243986.7809951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-4613516.6115874797</v>
      </c>
      <c r="L2179" s="444">
        <f t="shared" ca="1" si="142"/>
        <v>-1111857503.3925827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-1111857503.3925827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-4632739.5974690942</v>
      </c>
      <c r="L2180" s="444">
        <f t="shared" ca="1" si="142"/>
        <v>-1116490242.9900517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-1116490242.9900517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-4652042.6791252159</v>
      </c>
      <c r="L2181" s="444">
        <f t="shared" ca="1" si="142"/>
        <v>-1121142285.6691771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-1121142285.6691771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-4671426.1902882373</v>
      </c>
      <c r="L2182" s="444">
        <f t="shared" ca="1" si="142"/>
        <v>-1125813711.8594654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-1125813711.8594654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-4690890.4660811052</v>
      </c>
      <c r="L2183" s="444">
        <f t="shared" ca="1" si="142"/>
        <v>-1130504602.3255465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-1130504602.3255465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-4710435.8430231102</v>
      </c>
      <c r="L2184" s="444">
        <f t="shared" ca="1" si="142"/>
        <v>-1135215038.1685696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-1135215038.1685696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-4730062.6590357069</v>
      </c>
      <c r="L2185" s="444">
        <f t="shared" ca="1" si="142"/>
        <v>-1139945100.8276052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-1139945100.8276052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-4749771.253448355</v>
      </c>
      <c r="L2186" s="444">
        <f t="shared" ca="1" si="142"/>
        <v>-1144694872.0810535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-1144694872.0810535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-4769561.9670043895</v>
      </c>
      <c r="L2187" s="444">
        <f t="shared" ca="1" si="142"/>
        <v>-1149464434.0480578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-1149464434.0480578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-4789435.1418669075</v>
      </c>
      <c r="L2188" s="444">
        <f t="shared" ca="1" si="142"/>
        <v>-1154253869.1899247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-1154253869.1899247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-4809391.1216246858</v>
      </c>
      <c r="L2189" s="444">
        <f t="shared" ca="1" si="142"/>
        <v>-1159063260.3115494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-1159063260.3115494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-4829430.2512981221</v>
      </c>
      <c r="L2190" s="444">
        <f t="shared" ca="1" si="142"/>
        <v>-1163892690.5628476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-1163892690.5628476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-4849552.8773451988</v>
      </c>
      <c r="L2191" s="444">
        <f t="shared" ca="1" si="142"/>
        <v>-1168742243.4401927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-1168742243.4401927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-4869759.3476674696</v>
      </c>
      <c r="L2192" s="444">
        <f t="shared" ca="1" si="142"/>
        <v>-1173612002.7878602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-1173612002.7878602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-4890050.0116160838</v>
      </c>
      <c r="L2193" s="444">
        <f t="shared" ca="1" si="142"/>
        <v>-1178502052.7994761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-1178502052.7994761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-4910425.2199978177</v>
      </c>
      <c r="L2194" s="444">
        <f t="shared" ca="1" si="142"/>
        <v>-1183412478.019474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-1183412478.019474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-4930885.3250811417</v>
      </c>
      <c r="L2195" s="444">
        <f t="shared" ca="1" si="142"/>
        <v>-1188343363.3445551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-1188343363.3445551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-4951430.680602313</v>
      </c>
      <c r="L2196" s="444">
        <f t="shared" ca="1" si="142"/>
        <v>-1193294794.0251575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-1193294794.0251575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-4972061.6417714898</v>
      </c>
      <c r="L2197" s="444">
        <f t="shared" ca="1" si="142"/>
        <v>-1198266855.666929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-1198266855.666929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-4992778.565278871</v>
      </c>
      <c r="L2198" s="444">
        <f t="shared" ca="1" si="142"/>
        <v>-1203259634.2322078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-1203259634.2322078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-5013581.809300866</v>
      </c>
      <c r="L2199" s="444">
        <f t="shared" ca="1" si="142"/>
        <v>-1208273216.0415087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-1208273216.0415087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-5034471.7335062865</v>
      </c>
      <c r="L2200" s="444">
        <f t="shared" ca="1" si="142"/>
        <v>-1213307687.7750149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-1213307687.7750149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-5055448.6990625616</v>
      </c>
      <c r="L2201" s="444">
        <f t="shared" ca="1" si="142"/>
        <v>-1218363136.4740775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-1218363136.4740775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-5076513.0686419895</v>
      </c>
      <c r="L2202" s="444">
        <f t="shared" ca="1" si="142"/>
        <v>-1223439649.5427194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-1223439649.5427194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-5097665.206427997</v>
      </c>
      <c r="L2203" s="444">
        <f t="shared" ca="1" si="142"/>
        <v>-1228537314.7491474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-1228537314.7491474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-5118905.4781214474</v>
      </c>
      <c r="L2204" s="444">
        <f t="shared" ca="1" si="142"/>
        <v>-1233656220.2272689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-1233656220.2272689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-5140234.2509469539</v>
      </c>
      <c r="L2205" s="444">
        <f t="shared" ca="1" si="142"/>
        <v>-1238796454.4782159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-1238796454.4782159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-5161651.8936592331</v>
      </c>
      <c r="L2206" s="444">
        <f t="shared" ca="1" si="142"/>
        <v>-1243958106.371875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-1243958106.371875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-5183158.776549479</v>
      </c>
      <c r="L2207" s="444">
        <f t="shared" ca="1" si="142"/>
        <v>-1249141265.1484246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-1249141265.1484246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-5204755.2714517694</v>
      </c>
      <c r="L2208" s="444">
        <f t="shared" ca="1" si="142"/>
        <v>-1254346020.4198763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-1254346020.4198763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-5226441.7517494848</v>
      </c>
      <c r="L2209" s="444">
        <f t="shared" ca="1" si="142"/>
        <v>-1259572462.1716259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-1259572462.1716259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-5248218.5923817744</v>
      </c>
      <c r="L2210" s="444">
        <f t="shared" ca="1" si="142"/>
        <v>-1264820680.7640076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-1264820680.7640076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-5270086.1698500318</v>
      </c>
      <c r="L2211" s="444">
        <f t="shared" ca="1" si="142"/>
        <v>-1270090766.9338577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-1270090766.9338577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-5292044.8622244066</v>
      </c>
      <c r="L2212" s="444">
        <f t="shared" ca="1" si="142"/>
        <v>-1275382811.796082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-1275382811.796082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-5314095.0491503421</v>
      </c>
      <c r="L2213" s="444">
        <f t="shared" ca="1" si="142"/>
        <v>-1280696906.8452322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-1280696906.8452322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-5336237.1118551344</v>
      </c>
      <c r="L2214" s="444">
        <f t="shared" ca="1" si="142"/>
        <v>-1286033143.9570873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-1286033143.9570873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-5358471.4331545299</v>
      </c>
      <c r="L2215" s="444">
        <f t="shared" ca="1" si="142"/>
        <v>-1291391615.3902419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-1291391615.3902419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-5380798.3974593412</v>
      </c>
      <c r="L2216" s="444">
        <f t="shared" ca="1" si="142"/>
        <v>-1296772413.7877011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-1296772413.7877011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-5403218.390782088</v>
      </c>
      <c r="L2217" s="444">
        <f t="shared" ca="1" si="142"/>
        <v>-1302175632.1784832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-1302175632.1784832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-5425731.8007436804</v>
      </c>
      <c r="L2218" s="444">
        <f t="shared" ca="1" si="142"/>
        <v>-1307601363.9792268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-1307601363.9792268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-5448339.0165801113</v>
      </c>
      <c r="L2219" s="444">
        <f t="shared" ca="1" si="142"/>
        <v>-1313049702.9958069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-1313049702.9958069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-5471040.4291491956</v>
      </c>
      <c r="L2220" s="444">
        <f t="shared" ca="1" si="142"/>
        <v>-1318520743.4249561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-1318520743.4249561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-5493836.4309373172</v>
      </c>
      <c r="L2221" s="444">
        <f t="shared" ca="1" si="142"/>
        <v>-1324014579.8558934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-1324014579.8558934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-5516727.4160662219</v>
      </c>
      <c r="L2222" s="444">
        <f t="shared" ca="1" si="142"/>
        <v>-1329531307.2719595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-1329531307.2719595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-5539713.7802998312</v>
      </c>
      <c r="L2223" s="444">
        <f t="shared" ca="1" si="142"/>
        <v>-1335071021.0522594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-1335071021.0522594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-5562795.9210510813</v>
      </c>
      <c r="L2224" s="444">
        <f t="shared" ca="1" si="142"/>
        <v>-1340633816.9733105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-1340633816.9733105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-5585974.2373887934</v>
      </c>
      <c r="L2225" s="444">
        <f t="shared" ca="1" si="142"/>
        <v>-1346219791.2106993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-1346219791.2106993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-5609249.1300445804</v>
      </c>
      <c r="L2226" s="444">
        <f t="shared" ca="1" si="142"/>
        <v>-1351829040.340744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-1351829040.340744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-5632621.0014197668</v>
      </c>
      <c r="L2227" s="444">
        <f t="shared" ca="1" si="142"/>
        <v>-1357461661.3421638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-1357461661.3421638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-5656090.255592349</v>
      </c>
      <c r="L2228" s="444">
        <f t="shared" ca="1" si="142"/>
        <v>-1363117751.5977561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-1363117751.5977561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-5679657.2983239843</v>
      </c>
      <c r="L2229" s="444">
        <f t="shared" ca="1" si="142"/>
        <v>-1368797408.89608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-1368797408.89608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-5703322.5370669998</v>
      </c>
      <c r="L2230" s="444">
        <f t="shared" ca="1" si="142"/>
        <v>-1374500731.433147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-1374500731.433147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-5727086.3809714457</v>
      </c>
      <c r="L2231" s="444">
        <f t="shared" ca="1" si="142"/>
        <v>-1380227817.8141184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-1380227817.8141184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-5750949.2408921598</v>
      </c>
      <c r="L2232" s="444">
        <f t="shared" ca="1" si="142"/>
        <v>-1385978767.0550106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-1385978767.0550106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-5774911.5293958774</v>
      </c>
      <c r="L2233" s="444">
        <f t="shared" ca="1" si="142"/>
        <v>-1391753678.5844064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-1391753678.5844064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-5798973.6607683599</v>
      </c>
      <c r="L2234" s="444">
        <f t="shared" ca="1" si="142"/>
        <v>-1397552652.2451746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-1397552652.2451746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-5823136.051021561</v>
      </c>
      <c r="L2235" s="444">
        <f t="shared" ca="1" si="142"/>
        <v>-1403375788.2961962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-1403375788.2961962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-5847399.1179008177</v>
      </c>
      <c r="L2236" s="444">
        <f t="shared" ca="1" si="142"/>
        <v>-1409223187.4140971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-1409223187.4140971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-5871763.2808920713</v>
      </c>
      <c r="L2237" s="444">
        <f t="shared" ca="1" si="142"/>
        <v>-1415094950.6949892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-1415094950.6949892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-5896228.9612291213</v>
      </c>
      <c r="L2238" s="444">
        <f t="shared" ca="1" si="142"/>
        <v>-1420991179.6562183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-1420991179.6562183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-5920796.5819009095</v>
      </c>
      <c r="L2239" s="444">
        <f t="shared" ca="1" si="142"/>
        <v>-1426911976.2381191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-1426911976.2381191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-5945466.5676588295</v>
      </c>
      <c r="L2240" s="444">
        <f t="shared" ca="1" si="142"/>
        <v>-1432857442.805778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-1432857442.805778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-5970239.3450240754</v>
      </c>
      <c r="L2241" s="444">
        <f t="shared" ca="1" si="142"/>
        <v>-1438827682.1508021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-1438827682.1508021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-5995115.3422950087</v>
      </c>
      <c r="L2242" s="444">
        <f t="shared" ca="1" si="142"/>
        <v>-1444822797.4930971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-1444822797.4930971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-6020094.989554571</v>
      </c>
      <c r="L2243" s="444">
        <f t="shared" ca="1" si="142"/>
        <v>-1450842892.4826517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-1450842892.4826517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-6045178.7186777154</v>
      </c>
      <c r="L2244" s="444">
        <f t="shared" ca="1" si="142"/>
        <v>-1456888071.2013295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-1456888071.2013295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-6070366.9633388724</v>
      </c>
      <c r="L2245" s="444">
        <f t="shared" ca="1" si="142"/>
        <v>-1462958438.1646683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-1462958438.1646683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-6095660.1590194516</v>
      </c>
      <c r="L2246" s="444">
        <f t="shared" ca="1" si="142"/>
        <v>-1469054098.3236878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-1469054098.3236878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-6121058.7430153657</v>
      </c>
      <c r="L2247" s="444">
        <f t="shared" ca="1" si="142"/>
        <v>-1475175157.0667031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-1475175157.0667031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-6146563.1544445958</v>
      </c>
      <c r="L2248" s="444">
        <f t="shared" ca="1" si="142"/>
        <v>-1481321720.2211478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-1481321720.2211478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-6172173.8342547826</v>
      </c>
      <c r="L2249" s="444">
        <f t="shared" ca="1" si="142"/>
        <v>-1487493894.0554025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-1487493894.0554025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-6197891.2252308438</v>
      </c>
      <c r="L2250" s="444">
        <f t="shared" ca="1" si="142"/>
        <v>-1493691785.2806334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-1493691785.2806334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-6223715.7720026392</v>
      </c>
      <c r="L2251" s="444">
        <f t="shared" ca="1" si="142"/>
        <v>-1499915501.0526361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-1499915501.0526361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-6249647.9210526505</v>
      </c>
      <c r="L2252" s="444">
        <f t="shared" ca="1" si="142"/>
        <v>-1506165148.9736888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-1506165148.9736888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-6275688.1207237039</v>
      </c>
      <c r="L2253" s="444">
        <f t="shared" ca="1" si="142"/>
        <v>-1512440837.0944126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-1512440837.0944126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-6301836.8212267188</v>
      </c>
      <c r="L2254" s="444">
        <f t="shared" ca="1" si="142"/>
        <v>-1518742673.9156394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-1518742673.9156394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-6328094.4746484971</v>
      </c>
      <c r="L2255" s="444">
        <f t="shared" ca="1" si="142"/>
        <v>-1525070768.3902879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-1525070768.3902879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-6354461.5349595323</v>
      </c>
      <c r="L2256" s="444">
        <f t="shared" ca="1" si="142"/>
        <v>-1531425229.9252474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-1531425229.9252474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-6380938.4580218643</v>
      </c>
      <c r="L2257" s="444">
        <f t="shared" ca="1" si="142"/>
        <v>-1537806168.3832693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-1537806168.3832693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-6407525.7015969558</v>
      </c>
      <c r="L2258" s="444">
        <f t="shared" ca="1" si="142"/>
        <v>-1544213694.0848663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-1544213694.0848663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-6434223.7253536098</v>
      </c>
      <c r="L2259" s="444">
        <f t="shared" ca="1" si="142"/>
        <v>-1550647917.81022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-1550647917.81022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-6461032.9908759166</v>
      </c>
      <c r="L2260" s="444">
        <f t="shared" ca="1" si="142"/>
        <v>-1557108950.801096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-1557108950.801096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-6487953.9616712332</v>
      </c>
      <c r="L2261" s="444">
        <f t="shared" ca="1" si="142"/>
        <v>-1563596904.7627673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-1563596904.7627673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-6514987.1031781975</v>
      </c>
      <c r="L2262" s="444">
        <f t="shared" ca="1" si="142"/>
        <v>-1570111891.8659456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-1570111891.8659456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-6542132.8827747731</v>
      </c>
      <c r="L2263" s="444">
        <f t="shared" ca="1" si="142"/>
        <v>-1576654024.7487204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-1576654024.7487204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-6569391.7697863346</v>
      </c>
      <c r="L2264" s="444">
        <f t="shared" ca="1" si="142"/>
        <v>-1583223416.5185068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-1583223416.5185068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-6596764.2354937783</v>
      </c>
      <c r="L2265" s="444">
        <f t="shared" ca="1" si="142"/>
        <v>-1589820180.7540004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-1589820180.7540004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-6624250.7531416686</v>
      </c>
      <c r="L2266" s="444">
        <f t="shared" ca="1" si="142"/>
        <v>-1596444431.5071421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-1596444431.5071421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-6651851.7979464252</v>
      </c>
      <c r="L2267" s="444">
        <f t="shared" ca="1" si="142"/>
        <v>-1603096283.3050885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-1603096283.3050885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-6679567.8471045354</v>
      </c>
      <c r="L2268" s="444">
        <f t="shared" ca="1" si="142"/>
        <v>-1609775851.1521931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-1609775851.1521931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-6707399.379800804</v>
      </c>
      <c r="L2269" s="444">
        <f t="shared" ca="1" si="142"/>
        <v>-1616483250.5319939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-1616483250.5319939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-6735346.8772166409</v>
      </c>
      <c r="L2270" s="444">
        <f t="shared" ca="1" si="142"/>
        <v>-1623218597.4092104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-1623218597.4092104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-6763410.8225383768</v>
      </c>
      <c r="L2271" s="444">
        <f t="shared" ca="1" si="142"/>
        <v>-1629982008.2317488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-1629982008.2317488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-6791591.7009656196</v>
      </c>
      <c r="L2272" s="444">
        <f t="shared" ca="1" si="142"/>
        <v>-1636773599.9327145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-1636773599.9327145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-6819889.999719643</v>
      </c>
      <c r="L2273" s="444">
        <f t="shared" ca="1" si="142"/>
        <v>-1643593489.9324341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-1643593489.9324341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-6848306.2080518082</v>
      </c>
      <c r="L2274" s="444">
        <f t="shared" ca="1" si="142"/>
        <v>-1650441796.140486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-1650441796.140486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-6876840.817252025</v>
      </c>
      <c r="L2275" s="444">
        <f t="shared" ca="1" si="142"/>
        <v>-1657318636.9577379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-1657318636.9577379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-6905494.3206572412</v>
      </c>
      <c r="L2276" s="444">
        <f t="shared" ca="1" si="142"/>
        <v>-1664224131.2783952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-1664224131.2783952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-6934267.2136599794</v>
      </c>
      <c r="L2277" s="444">
        <f t="shared" ca="1" si="142"/>
        <v>-1671158398.4920552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-1671158398.4920552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-6963159.9937168965</v>
      </c>
      <c r="L2278" s="444">
        <f t="shared" ca="1" si="142"/>
        <v>-1678121558.4857721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-1678121558.4857721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-6992173.160357384</v>
      </c>
      <c r="L2279" s="444">
        <f t="shared" ca="1" si="142"/>
        <v>-1685113731.6461296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-1685113731.6461296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-7021307.2151922062</v>
      </c>
      <c r="L2280" s="444">
        <f t="shared" ca="1" si="142"/>
        <v>-1692135038.8613219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-1692135038.8613219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-7050562.6619221736</v>
      </c>
      <c r="L2281" s="444">
        <f t="shared" ca="1" si="142"/>
        <v>-1699185601.5232441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-1699185601.5232441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-7079940.0063468507</v>
      </c>
      <c r="L2282" s="444">
        <f t="shared" ca="1" si="142"/>
        <v>-1706265541.5295911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-1706265541.5295911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-7109439.7563732965</v>
      </c>
      <c r="L2283" s="444">
        <f t="shared" ca="1" si="142"/>
        <v>-1713374981.2859645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-1713374981.2859645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-7139062.4220248526</v>
      </c>
      <c r="L2284" s="444">
        <f t="shared" ca="1" si="142"/>
        <v>-1720514043.7079895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-1720514043.7079895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-7168808.5154499561</v>
      </c>
      <c r="L2285" s="444">
        <f t="shared" ca="1" si="142"/>
        <v>-1727682852.2234395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-1727682852.2234395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-7198678.5509309964</v>
      </c>
      <c r="L2286" s="444">
        <f t="shared" ca="1" si="142"/>
        <v>-1734881530.7743704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-1734881530.7743704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-7228673.0448932098</v>
      </c>
      <c r="L2287" s="444">
        <f t="shared" ca="1" si="142"/>
        <v>-1742110203.8192637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-1742110203.8192637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-7258792.5159135982</v>
      </c>
      <c r="L2288" s="444">
        <f t="shared" ca="1" si="142"/>
        <v>-1749368996.3351772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-1749368996.3351772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-7289037.4847299056</v>
      </c>
      <c r="L2289" s="444">
        <f t="shared" ca="1" si="142"/>
        <v>-1756658033.8199072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-1756658033.8199072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-7319408.4742496135</v>
      </c>
      <c r="L2290" s="444">
        <f t="shared" ca="1" si="142"/>
        <v>-1763977442.2941568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-1763977442.2941568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-7349906.0095589869</v>
      </c>
      <c r="L2291" s="444">
        <f t="shared" ca="1" si="142"/>
        <v>-1771327348.3037157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-1771327348.3037157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-7380530.6179321483</v>
      </c>
      <c r="L2292" s="444">
        <f t="shared" ca="1" si="142"/>
        <v>-1778707878.9216478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-1778707878.9216478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-7411282.828840198</v>
      </c>
      <c r="L2293" s="444">
        <f t="shared" ca="1" si="142"/>
        <v>-1786119161.750488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-1786119161.750488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-7442163.1739603663</v>
      </c>
      <c r="L2294" s="444">
        <f t="shared" ca="1" si="142"/>
        <v>-1793561324.9244485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-1793561324.9244485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-7473172.1871852018</v>
      </c>
      <c r="L2295" s="444">
        <f t="shared" ca="1" si="142"/>
        <v>-1801034497.1116338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-1801034497.1116338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-7504310.4046318065</v>
      </c>
      <c r="L2296" s="444">
        <f t="shared" ca="1" si="142"/>
        <v>-1808538807.5162656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-1808538807.5162656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-7535578.3646511063</v>
      </c>
      <c r="L2297" s="444">
        <f t="shared" ca="1" si="142"/>
        <v>-1816074385.8809168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-1816074385.8809168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-7566976.6078371545</v>
      </c>
      <c r="L2298" s="444">
        <f t="shared" ca="1" si="142"/>
        <v>-1823641362.488754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-1823641362.488754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-7598505.6770364754</v>
      </c>
      <c r="L2299" s="444">
        <f t="shared" ca="1" si="142"/>
        <v>-1831239868.1657906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-1831239868.1657906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-7630166.1173574608</v>
      </c>
      <c r="L2300" s="444">
        <f t="shared" ca="1" si="142"/>
        <v>-1838870034.2831481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-1838870034.2831481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-7661958.4761797842</v>
      </c>
      <c r="L2301" s="444">
        <f t="shared" ca="1" si="142"/>
        <v>-1846531992.7593279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-1846531992.7593279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-7693883.3031638665</v>
      </c>
      <c r="L2302" s="444">
        <f t="shared" ca="1" si="142"/>
        <v>-1854225876.0624917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-1854225876.0624917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-7725941.1502603814</v>
      </c>
      <c r="L2303" s="444">
        <f t="shared" ref="L2303:L2557" ca="1" si="147">I2303-J2303+K2303</f>
        <v>-1861951817.2127521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-1861951817.2127521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-7758132.5717198001</v>
      </c>
      <c r="L2304" s="444">
        <f t="shared" ca="1" si="147"/>
        <v>-1869709949.784472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-1869709949.784472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-7790458.1241019666</v>
      </c>
      <c r="L2305" s="444">
        <f t="shared" ca="1" si="147"/>
        <v>-1877500407.9085739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-1877500407.9085739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-7822918.3662857246</v>
      </c>
      <c r="L2306" s="444">
        <f t="shared" ca="1" si="147"/>
        <v>-1885323326.2748597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-1885323326.2748597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-7855513.8594785817</v>
      </c>
      <c r="L2307" s="444">
        <f t="shared" ca="1" si="147"/>
        <v>-1893178840.1343381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-1893178840.1343381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-7888245.1672264086</v>
      </c>
      <c r="L2308" s="444">
        <f t="shared" ca="1" si="147"/>
        <v>-1901067085.3015645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-1901067085.3015645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-7921112.855423185</v>
      </c>
      <c r="L2309" s="444">
        <f t="shared" ca="1" si="147"/>
        <v>-1908988198.1569877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-1908988198.1569877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-7954117.4923207825</v>
      </c>
      <c r="L2310" s="444">
        <f t="shared" ca="1" si="147"/>
        <v>-1916942315.6493084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-1916942315.6493084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-7987259.6485387851</v>
      </c>
      <c r="L2311" s="444">
        <f t="shared" ca="1" si="147"/>
        <v>-1924929575.2978473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-1924929575.2978473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-8020539.8970743623</v>
      </c>
      <c r="L2312" s="444">
        <f t="shared" ca="1" si="147"/>
        <v>-1932950115.1949217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-1932950115.1949217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-8053958.8133121748</v>
      </c>
      <c r="L2313" s="444">
        <f t="shared" ca="1" si="147"/>
        <v>-1941004074.008234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-1941004074.008234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-8087516.9750343086</v>
      </c>
      <c r="L2314" s="444">
        <f t="shared" ca="1" si="147"/>
        <v>-1949091590.9832683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-1949091590.9832683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-8121214.9624302844</v>
      </c>
      <c r="L2315" s="444">
        <f t="shared" ca="1" si="147"/>
        <v>-1957212805.9456985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-1957212805.9456985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-8155053.3581070779</v>
      </c>
      <c r="L2316" s="444">
        <f t="shared" ca="1" si="147"/>
        <v>-1965367859.3038056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-1965367859.3038056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-8189032.747099191</v>
      </c>
      <c r="L2317" s="444">
        <f t="shared" ca="1" si="147"/>
        <v>-1973556892.0509048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-1973556892.0509048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-8223153.7168787699</v>
      </c>
      <c r="L2318" s="444">
        <f t="shared" ca="1" si="147"/>
        <v>-1981780045.7677834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-1981780045.7677834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-8257416.8573657637</v>
      </c>
      <c r="L2319" s="444">
        <f t="shared" ca="1" si="147"/>
        <v>-1990037462.6251493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-1990037462.6251493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-8291822.7609381219</v>
      </c>
      <c r="L2320" s="444">
        <f t="shared" ca="1" si="147"/>
        <v>-1998329285.3860874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-1998329285.3860874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-8326372.0224420307</v>
      </c>
      <c r="L2321" s="444">
        <f t="shared" ca="1" si="147"/>
        <v>-2006655657.4085295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-2006655657.4085295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-8361065.239202206</v>
      </c>
      <c r="L2322" s="444">
        <f t="shared" ca="1" si="147"/>
        <v>-2015016722.6477318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-2015016722.6477318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-8395903.0110322163</v>
      </c>
      <c r="L2323" s="444">
        <f t="shared" ca="1" si="147"/>
        <v>-2023412625.6587639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-2023412625.6587639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-8430885.9402448498</v>
      </c>
      <c r="L2324" s="444">
        <f t="shared" ca="1" si="147"/>
        <v>-2031843511.5990088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-2031843511.5990088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-8466014.6316625364</v>
      </c>
      <c r="L2325" s="444">
        <f t="shared" ca="1" si="147"/>
        <v>-2040309526.2306714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-2040309526.2306714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-8501289.6926277969</v>
      </c>
      <c r="L2326" s="444">
        <f t="shared" ca="1" si="147"/>
        <v>-2048810815.9232993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-2048810815.9232993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-8536711.7330137454</v>
      </c>
      <c r="L2327" s="444">
        <f t="shared" ca="1" si="147"/>
        <v>-2057347527.6563129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-2057347527.6563129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-8572281.3652346376</v>
      </c>
      <c r="L2328" s="444">
        <f t="shared" ca="1" si="147"/>
        <v>-2065919809.0215476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-2065919809.0215476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-8607999.2042564489</v>
      </c>
      <c r="L2329" s="444">
        <f t="shared" ca="1" si="147"/>
        <v>-2074527808.2258041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-2074527808.2258041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-8643865.8676075153</v>
      </c>
      <c r="L2330" s="444">
        <f t="shared" ca="1" si="147"/>
        <v>-2083171674.0934117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-2083171674.0934117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-8679881.9753892161</v>
      </c>
      <c r="L2331" s="444">
        <f t="shared" ca="1" si="147"/>
        <v>-2091851556.0688009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-2091851556.0688009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-8716048.1502866708</v>
      </c>
      <c r="L2332" s="444">
        <f t="shared" ca="1" si="147"/>
        <v>-2100567604.2190876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-2100567604.2190876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-8752365.0175795313</v>
      </c>
      <c r="L2333" s="444">
        <f t="shared" ca="1" si="147"/>
        <v>-2109319969.2366672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-2109319969.2366672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-8788833.2051527798</v>
      </c>
      <c r="L2334" s="444">
        <f t="shared" ca="1" si="147"/>
        <v>-2118108802.4418199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-2118108802.4418199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-8825453.3435075823</v>
      </c>
      <c r="L2335" s="444">
        <f t="shared" ca="1" si="147"/>
        <v>-2126934255.7853274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-2126934255.7853274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-8862226.0657721963</v>
      </c>
      <c r="L2336" s="444">
        <f t="shared" ca="1" si="147"/>
        <v>-2135796481.8510997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-2135796481.8510997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-8899152.0077129155</v>
      </c>
      <c r="L2337" s="444">
        <f t="shared" ca="1" si="147"/>
        <v>-2144695633.8588126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-2144695633.8588126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-8936231.8077450525</v>
      </c>
      <c r="L2338" s="444">
        <f t="shared" ca="1" si="147"/>
        <v>-2153631865.6665578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-2153631865.6665578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-8973466.106943991</v>
      </c>
      <c r="L2339" s="444">
        <f t="shared" ca="1" si="147"/>
        <v>-2162605331.7735019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-2162605331.7735019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-9010855.5490562581</v>
      </c>
      <c r="L2340" s="444">
        <f t="shared" ca="1" si="147"/>
        <v>-2171616187.3225579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-2171616187.3225579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-9048400.7805106584</v>
      </c>
      <c r="L2341" s="444">
        <f t="shared" ca="1" si="147"/>
        <v>-2180664588.1030684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-2180664588.1030684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-9086102.4504294507</v>
      </c>
      <c r="L2342" s="444">
        <f t="shared" ca="1" si="147"/>
        <v>-2189750690.5534978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-2189750690.5534978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-9123961.2106395736</v>
      </c>
      <c r="L2343" s="444">
        <f t="shared" ca="1" si="147"/>
        <v>-2198874651.7641373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-2198874651.7641373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-9161977.7156839054</v>
      </c>
      <c r="L2344" s="444">
        <f t="shared" ca="1" si="147"/>
        <v>-2208036629.4798212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-2208036629.4798212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-9200152.6228325889</v>
      </c>
      <c r="L2345" s="444">
        <f t="shared" ca="1" si="147"/>
        <v>-2217236782.102654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-2217236782.102654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-9238486.5920943916</v>
      </c>
      <c r="L2346" s="444">
        <f t="shared" ca="1" si="147"/>
        <v>-2226475268.6947484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-2226475268.6947484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-9276980.2862281185</v>
      </c>
      <c r="L2347" s="444">
        <f t="shared" ca="1" si="147"/>
        <v>-2235752248.9809766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-2235752248.9809766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-9315634.3707540687</v>
      </c>
      <c r="L2348" s="444">
        <f t="shared" ca="1" si="147"/>
        <v>-2245067883.3517308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-2245067883.3517308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-9354449.5139655452</v>
      </c>
      <c r="L2349" s="444">
        <f t="shared" ca="1" si="147"/>
        <v>-2254422332.8656964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-2254422332.8656964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-9393426.386940401</v>
      </c>
      <c r="L2350" s="444">
        <f t="shared" ca="1" si="147"/>
        <v>-2263815759.2526369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-2263815759.2526369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-9432565.663552653</v>
      </c>
      <c r="L2351" s="444">
        <f t="shared" ca="1" si="147"/>
        <v>-2273248324.9161897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-2273248324.9161897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-9471868.0204841234</v>
      </c>
      <c r="L2352" s="444">
        <f t="shared" ca="1" si="147"/>
        <v>-2282720192.9366736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-2282720192.9366736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-9511334.1372361407</v>
      </c>
      <c r="L2353" s="444">
        <f t="shared" ca="1" si="147"/>
        <v>-2292231527.0739098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-2292231527.0739098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-9550964.6961412914</v>
      </c>
      <c r="L2354" s="444">
        <f t="shared" ca="1" si="147"/>
        <v>-2301782491.770051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-2301782491.770051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-9590760.3823752124</v>
      </c>
      <c r="L2355" s="444">
        <f t="shared" ca="1" si="147"/>
        <v>-2311373252.1524262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-2311373252.1524262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-9630721.8839684427</v>
      </c>
      <c r="L2356" s="444">
        <f t="shared" ca="1" si="147"/>
        <v>-2321003974.0363946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-2321003974.0363946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-9670849.8918183111</v>
      </c>
      <c r="L2357" s="444">
        <f t="shared" ca="1" si="147"/>
        <v>-2330674823.9282131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-2330674823.9282131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-9711145.0997008886</v>
      </c>
      <c r="L2358" s="444">
        <f t="shared" ca="1" si="147"/>
        <v>-2340385969.027914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-2340385969.027914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-9751608.2042829748</v>
      </c>
      <c r="L2359" s="444">
        <f t="shared" ca="1" si="147"/>
        <v>-2350137577.2321968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-2350137577.2321968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-9792239.9051341526</v>
      </c>
      <c r="L2360" s="444">
        <f t="shared" ca="1" si="147"/>
        <v>-2359929817.137331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-2359929817.137331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-9833040.9047388788</v>
      </c>
      <c r="L2361" s="444">
        <f t="shared" ca="1" si="147"/>
        <v>-2369762858.0420699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-2369762858.0420699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-9874011.9085086249</v>
      </c>
      <c r="L2362" s="444">
        <f t="shared" ca="1" si="147"/>
        <v>-2379636869.9505787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-2379636869.9505787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-9915153.6247940771</v>
      </c>
      <c r="L2363" s="444">
        <f t="shared" ca="1" si="147"/>
        <v>-2389552023.5753727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-2389552023.5753727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-9956466.7648973856</v>
      </c>
      <c r="L2364" s="444">
        <f t="shared" ca="1" si="147"/>
        <v>-2399508490.34027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-2399508490.34027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-9997952.0430844575</v>
      </c>
      <c r="L2365" s="444">
        <f t="shared" ca="1" si="147"/>
        <v>-2409506442.3833547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-2409506442.3833547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-10039610.17659731</v>
      </c>
      <c r="L2366" s="444">
        <f t="shared" ca="1" si="147"/>
        <v>-2419546052.5599518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-2419546052.5599518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-10081441.885666465</v>
      </c>
      <c r="L2367" s="444">
        <f t="shared" ca="1" si="147"/>
        <v>-2429627494.4456182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-2429627494.4456182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-10123447.893523408</v>
      </c>
      <c r="L2368" s="444">
        <f t="shared" ca="1" si="147"/>
        <v>-2439750942.3391414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-2439750942.3391414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-10165628.926413089</v>
      </c>
      <c r="L2369" s="444">
        <f t="shared" ca="1" si="147"/>
        <v>-2449916571.2655544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-2449916571.2655544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-10207985.713606477</v>
      </c>
      <c r="L2370" s="444">
        <f t="shared" ca="1" si="147"/>
        <v>-2460124556.9791608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-2460124556.9791608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-10250518.98741317</v>
      </c>
      <c r="L2371" s="444">
        <f t="shared" ca="1" si="147"/>
        <v>-2470375075.9665742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-2470375075.9665742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-10293229.483194059</v>
      </c>
      <c r="L2372" s="444">
        <f t="shared" ca="1" si="147"/>
        <v>-2480668305.4497681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-2480668305.4497681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-10336117.939374033</v>
      </c>
      <c r="L2373" s="444">
        <f t="shared" ca="1" si="147"/>
        <v>-2491004423.389142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-2491004423.389142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-10379185.097454758</v>
      </c>
      <c r="L2374" s="444">
        <f t="shared" ca="1" si="147"/>
        <v>-2501383608.4865966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-2501383608.4865966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-10422431.702027485</v>
      </c>
      <c r="L2375" s="444">
        <f t="shared" ca="1" si="147"/>
        <v>-2511806040.1886239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-2511806040.1886239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-10465858.500785932</v>
      </c>
      <c r="L2376" s="444">
        <f t="shared" ca="1" si="147"/>
        <v>-2522271898.6894097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-2522271898.6894097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-10509466.244539207</v>
      </c>
      <c r="L2377" s="444">
        <f t="shared" ca="1" si="147"/>
        <v>-2532781364.933949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-2532781364.933949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-10553255.687224787</v>
      </c>
      <c r="L2378" s="444">
        <f t="shared" ca="1" si="147"/>
        <v>-2543334620.6211739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-2543334620.6211739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-10597227.585921558</v>
      </c>
      <c r="L2379" s="444">
        <f t="shared" ca="1" si="147"/>
        <v>-2553931848.2070956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-2553931848.2070956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-10641382.700862898</v>
      </c>
      <c r="L2380" s="444">
        <f t="shared" ca="1" si="147"/>
        <v>-2564573230.9079585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-2564573230.9079585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-10685721.795449827</v>
      </c>
      <c r="L2381" s="444">
        <f t="shared" ca="1" si="147"/>
        <v>-2575258952.7034082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-2575258952.7034082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-10730245.636264201</v>
      </c>
      <c r="L2382" s="444">
        <f t="shared" ca="1" si="147"/>
        <v>-2585989198.3396726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-2585989198.3396726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-10774954.993081968</v>
      </c>
      <c r="L2383" s="444">
        <f t="shared" ca="1" si="147"/>
        <v>-2596764153.3327546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-2596764153.3327546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-10819850.638886478</v>
      </c>
      <c r="L2384" s="444">
        <f t="shared" ca="1" si="147"/>
        <v>-2607584003.9716411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-2607584003.9716411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-10864933.349881837</v>
      </c>
      <c r="L2385" s="444">
        <f t="shared" ca="1" si="147"/>
        <v>-2618448937.3215227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-2618448937.3215227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-10910203.905506345</v>
      </c>
      <c r="L2386" s="444">
        <f t="shared" ca="1" si="147"/>
        <v>-2629359141.2270288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-2629359141.2270288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-10955663.088445954</v>
      </c>
      <c r="L2387" s="444">
        <f t="shared" ca="1" si="147"/>
        <v>-2640314804.315475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-2640314804.315475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-11001311.684647812</v>
      </c>
      <c r="L2388" s="444">
        <f t="shared" ca="1" si="147"/>
        <v>-2651316116.000123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-2651316116.000123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-11047150.483333847</v>
      </c>
      <c r="L2389" s="444">
        <f t="shared" ca="1" si="147"/>
        <v>-2662363266.4834571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-2662363266.4834571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-11093180.277014405</v>
      </c>
      <c r="L2390" s="444">
        <f t="shared" ca="1" si="147"/>
        <v>-2673456446.7604713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-2673456446.7604713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-11139401.861501964</v>
      </c>
      <c r="L2391" s="444">
        <f t="shared" ca="1" si="147"/>
        <v>-2684595848.6219735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-2684595848.6219735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-11185816.035924889</v>
      </c>
      <c r="L2392" s="444">
        <f t="shared" ca="1" si="147"/>
        <v>-2695781664.6578984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-2695781664.6578984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-11232423.602741243</v>
      </c>
      <c r="L2393" s="444">
        <f t="shared" ca="1" si="147"/>
        <v>-2707014088.2606397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-2707014088.2606397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-11279225.367752666</v>
      </c>
      <c r="L2394" s="444">
        <f t="shared" ca="1" si="147"/>
        <v>-2718293313.6283922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-2718293313.6283922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-11326222.140118301</v>
      </c>
      <c r="L2395" s="444">
        <f t="shared" ca="1" si="147"/>
        <v>-2729619535.7685103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-2729619535.7685103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-11373414.732368793</v>
      </c>
      <c r="L2396" s="444">
        <f t="shared" ca="1" si="147"/>
        <v>-2740992950.5008793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-2740992950.5008793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-11420803.960420331</v>
      </c>
      <c r="L2397" s="444">
        <f t="shared" ca="1" si="147"/>
        <v>-2752413754.4612994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-2752413754.4612994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-11468390.643588748</v>
      </c>
      <c r="L2398" s="444">
        <f t="shared" ca="1" si="147"/>
        <v>-2763882145.104888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-2763882145.104888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-11516175.6046037</v>
      </c>
      <c r="L2399" s="444">
        <f t="shared" ca="1" si="147"/>
        <v>-2775398320.7094917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-2775398320.7094917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-11564159.669622881</v>
      </c>
      <c r="L2400" s="444">
        <f t="shared" ca="1" si="147"/>
        <v>-2786962480.3791146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-2786962480.3791146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-11612343.66824631</v>
      </c>
      <c r="L2401" s="444">
        <f t="shared" ca="1" si="147"/>
        <v>-2798574824.0473609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-2798574824.0473609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-11660728.43353067</v>
      </c>
      <c r="L2402" s="444">
        <f t="shared" ca="1" si="147"/>
        <v>-2810235552.4808917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-2810235552.4808917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-11709314.802003715</v>
      </c>
      <c r="L2403" s="444">
        <f t="shared" ca="1" si="147"/>
        <v>-2821944867.2828956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-2821944867.2828956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-11758103.613678731</v>
      </c>
      <c r="L2404" s="444">
        <f t="shared" ca="1" si="147"/>
        <v>-2833702970.8965745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-2833702970.8965745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-11807095.712069061</v>
      </c>
      <c r="L2405" s="444">
        <f t="shared" ca="1" si="147"/>
        <v>-2845510066.6086435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-2845510066.6086435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-11856291.944202682</v>
      </c>
      <c r="L2406" s="444">
        <f t="shared" ca="1" si="147"/>
        <v>-2857366358.5528464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-2857366358.5528464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-11905693.160636861</v>
      </c>
      <c r="L2407" s="444">
        <f t="shared" ca="1" si="147"/>
        <v>-2869272051.7134833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-2869272051.7134833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-11955300.215472847</v>
      </c>
      <c r="L2408" s="444">
        <f t="shared" ca="1" si="147"/>
        <v>-2881227351.928956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-2881227351.928956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-12005113.96637065</v>
      </c>
      <c r="L2409" s="444">
        <f t="shared" ca="1" si="147"/>
        <v>-2893232465.8953266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-2893232465.8953266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-12055135.27456386</v>
      </c>
      <c r="L2410" s="444">
        <f t="shared" ca="1" si="147"/>
        <v>-2905287601.1698904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-2905287601.1698904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-12105365.004874542</v>
      </c>
      <c r="L2411" s="444">
        <f t="shared" ca="1" si="147"/>
        <v>-2917392966.1747651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-2917392966.1747651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-12155804.025728188</v>
      </c>
      <c r="L2412" s="444">
        <f t="shared" ca="1" si="147"/>
        <v>-2929548770.2004933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-2929548770.2004933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-12206453.209168723</v>
      </c>
      <c r="L2413" s="444">
        <f t="shared" ca="1" si="147"/>
        <v>-2941755223.4096622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-2941755223.4096622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-12257313.430873593</v>
      </c>
      <c r="L2414" s="444">
        <f t="shared" ca="1" si="147"/>
        <v>-2954012536.8405356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-2954012536.8405356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-12308385.570168898</v>
      </c>
      <c r="L2415" s="444">
        <f t="shared" ca="1" si="147"/>
        <v>-2966320922.4107046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-2966320922.4107046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-12359670.510044603</v>
      </c>
      <c r="L2416" s="444">
        <f t="shared" ca="1" si="147"/>
        <v>-2978680592.9207492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-2978680592.9207492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-12411169.137169788</v>
      </c>
      <c r="L2417" s="444">
        <f t="shared" ca="1" si="147"/>
        <v>-2991091762.057919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-2991091762.057919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-12462882.341907997</v>
      </c>
      <c r="L2418" s="444">
        <f t="shared" ca="1" si="147"/>
        <v>-3003554644.399827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-3003554644.399827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-12514811.018332612</v>
      </c>
      <c r="L2419" s="444">
        <f t="shared" ca="1" si="147"/>
        <v>-3016069455.4181595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-3016069455.4181595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-12566956.064242331</v>
      </c>
      <c r="L2420" s="444">
        <f t="shared" ca="1" si="147"/>
        <v>-3028636411.4824018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-3028636411.4824018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-12619318.381176675</v>
      </c>
      <c r="L2421" s="444">
        <f t="shared" ca="1" si="147"/>
        <v>-3041255729.8635783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-3041255729.8635783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-12671898.874431577</v>
      </c>
      <c r="L2422" s="444">
        <f t="shared" ca="1" si="147"/>
        <v>-3053927628.7380099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-3053927628.7380099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-12724698.453075042</v>
      </c>
      <c r="L2423" s="444">
        <f t="shared" ca="1" si="147"/>
        <v>-3066652327.1910849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-3066652327.1910849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-12777718.029962853</v>
      </c>
      <c r="L2424" s="444">
        <f t="shared" ca="1" si="147"/>
        <v>-3079430045.2210479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-3079430045.2210479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-12830958.521754365</v>
      </c>
      <c r="L2425" s="444">
        <f t="shared" ca="1" si="147"/>
        <v>-3092261003.7428021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-3092261003.7428021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-12884420.848928342</v>
      </c>
      <c r="L2426" s="444">
        <f t="shared" ca="1" si="147"/>
        <v>-3105145424.5917306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-3105145424.5917306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-12938105.935798878</v>
      </c>
      <c r="L2427" s="444">
        <f t="shared" ca="1" si="147"/>
        <v>-3118083530.5275292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-3118083530.5275292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-12992014.710531373</v>
      </c>
      <c r="L2428" s="444">
        <f t="shared" ca="1" si="147"/>
        <v>-3131075545.2380605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-3131075545.2380605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-13046148.105158586</v>
      </c>
      <c r="L2429" s="444">
        <f t="shared" ca="1" si="147"/>
        <v>-3144121693.3432193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-3144121693.3432193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-13100507.055596747</v>
      </c>
      <c r="L2430" s="444">
        <f t="shared" ca="1" si="147"/>
        <v>-3157222200.3988161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-3157222200.3988161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-13155092.501661733</v>
      </c>
      <c r="L2431" s="444">
        <f t="shared" ca="1" si="147"/>
        <v>-3170377292.9004779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-3170377292.9004779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-13209905.387085324</v>
      </c>
      <c r="L2432" s="444">
        <f t="shared" ca="1" si="147"/>
        <v>-3183587198.2875633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-3183587198.2875633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-13264946.659531513</v>
      </c>
      <c r="L2433" s="444">
        <f t="shared" ca="1" si="147"/>
        <v>-3196852144.9470949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-3196852144.9470949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-13320217.270612895</v>
      </c>
      <c r="L2434" s="444">
        <f t="shared" ca="1" si="147"/>
        <v>-3210172362.2177076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-3210172362.2177076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-13375718.175907115</v>
      </c>
      <c r="L2435" s="444">
        <f t="shared" ca="1" si="147"/>
        <v>-3223548080.3936148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-3223548080.3936148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-13431450.334973395</v>
      </c>
      <c r="L2436" s="444">
        <f t="shared" ca="1" si="147"/>
        <v>-3236979530.7285881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-3236979530.7285881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-13487414.711369118</v>
      </c>
      <c r="L2437" s="444">
        <f t="shared" ca="1" si="147"/>
        <v>-3250466945.4399571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-3250466945.4399571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-13543612.272666488</v>
      </c>
      <c r="L2438" s="444">
        <f t="shared" ca="1" si="147"/>
        <v>-3264010557.7126236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-3264010557.7126236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-13600043.990469264</v>
      </c>
      <c r="L2439" s="444">
        <f t="shared" ca="1" si="147"/>
        <v>-3277610601.7030931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-3277610601.7030931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-13656710.840429554</v>
      </c>
      <c r="L2440" s="444">
        <f t="shared" ca="1" si="147"/>
        <v>-3291267312.5435228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-3291267312.5435228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-13713613.802264677</v>
      </c>
      <c r="L2441" s="444">
        <f t="shared" ca="1" si="147"/>
        <v>-3304980926.3457875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-3304980926.3457875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-13770753.859774115</v>
      </c>
      <c r="L2442" s="444">
        <f t="shared" ca="1" si="147"/>
        <v>-3318751680.2055616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-3318751680.2055616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-13828132.000856506</v>
      </c>
      <c r="L2443" s="444">
        <f t="shared" ca="1" si="147"/>
        <v>-3332579812.206418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-3332579812.206418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-13885749.217526741</v>
      </c>
      <c r="L2444" s="444">
        <f t="shared" ca="1" si="147"/>
        <v>-3346465561.423945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-3346465561.423945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-13943606.505933106</v>
      </c>
      <c r="L2445" s="444">
        <f t="shared" ca="1" si="147"/>
        <v>-3360409167.9298782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-3360409167.9298782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-14001704.866374493</v>
      </c>
      <c r="L2446" s="444">
        <f t="shared" ca="1" si="147"/>
        <v>-3374410872.7962527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-3374410872.7962527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-14060045.30331772</v>
      </c>
      <c r="L2447" s="444">
        <f t="shared" ca="1" si="147"/>
        <v>-3388470918.0995703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-3388470918.0995703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-14118628.825414876</v>
      </c>
      <c r="L2448" s="444">
        <f t="shared" ca="1" si="147"/>
        <v>-3402589546.9249849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-3402589546.9249849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-14177456.44552077</v>
      </c>
      <c r="L2449" s="444">
        <f t="shared" ca="1" si="147"/>
        <v>-3416767003.3705058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-3416767003.3705058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-14236529.180710441</v>
      </c>
      <c r="L2450" s="444">
        <f t="shared" ca="1" si="147"/>
        <v>-3431003532.5512161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-3431003532.5512161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-14295848.052296732</v>
      </c>
      <c r="L2451" s="444">
        <f t="shared" ca="1" si="147"/>
        <v>-3445299380.6035128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-3445299380.6035128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-14355414.08584797</v>
      </c>
      <c r="L2452" s="444">
        <f t="shared" ca="1" si="147"/>
        <v>-3459654794.6893606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-3459654794.6893606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-14415228.311205668</v>
      </c>
      <c r="L2453" s="444">
        <f t="shared" ca="1" si="147"/>
        <v>-3474070023.0005665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-3474070023.0005665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-14475291.762502359</v>
      </c>
      <c r="L2454" s="444">
        <f t="shared" ca="1" si="147"/>
        <v>-3488545314.7630687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-3488545314.7630687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-14535605.478179451</v>
      </c>
      <c r="L2455" s="444">
        <f t="shared" ca="1" si="147"/>
        <v>-3503080920.2412481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-3503080920.2412481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-14596170.501005201</v>
      </c>
      <c r="L2456" s="444">
        <f t="shared" ca="1" si="147"/>
        <v>-3517677090.7422533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-3517677090.7422533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-14656987.878092719</v>
      </c>
      <c r="L2457" s="444">
        <f t="shared" ca="1" si="147"/>
        <v>-3532334078.6203461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-3532334078.6203461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-14718058.660918109</v>
      </c>
      <c r="L2458" s="444">
        <f t="shared" ca="1" si="147"/>
        <v>-3547052137.2812643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-3547052137.2812643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-14779383.9053386</v>
      </c>
      <c r="L2459" s="444">
        <f t="shared" ca="1" si="147"/>
        <v>-3561831521.1866031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-3561831521.1866031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-14840964.671610845</v>
      </c>
      <c r="L2460" s="444">
        <f t="shared" ca="1" si="147"/>
        <v>-3576672485.8582139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-3576672485.8582139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-14902802.024409225</v>
      </c>
      <c r="L2461" s="444">
        <f t="shared" ca="1" si="147"/>
        <v>-3591575287.8826232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-3591575287.8826232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-14964897.032844266</v>
      </c>
      <c r="L2462" s="444">
        <f t="shared" ca="1" si="147"/>
        <v>-3606540184.9154673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-3606540184.9154673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-15027250.770481111</v>
      </c>
      <c r="L2463" s="444">
        <f t="shared" ca="1" si="147"/>
        <v>-3621567435.6859484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-3621567435.6859484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-15089864.315358119</v>
      </c>
      <c r="L2464" s="444">
        <f t="shared" ca="1" si="147"/>
        <v>-3636657300.0013065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-3636657300.0013065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-15152738.750005445</v>
      </c>
      <c r="L2465" s="444">
        <f t="shared" ca="1" si="147"/>
        <v>-3651810038.7513118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-3651810038.7513118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-15215875.161463799</v>
      </c>
      <c r="L2466" s="444">
        <f t="shared" ca="1" si="147"/>
        <v>-3667025913.9127755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-3667025913.9127755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-15279274.641303232</v>
      </c>
      <c r="L2467" s="444">
        <f t="shared" ca="1" si="147"/>
        <v>-3682305188.5540786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-3682305188.5540786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-15342938.285641996</v>
      </c>
      <c r="L2468" s="444">
        <f t="shared" ca="1" si="147"/>
        <v>-3697648126.8397207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-3697648126.8397207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-15406867.1951655</v>
      </c>
      <c r="L2469" s="444">
        <f t="shared" ca="1" si="147"/>
        <v>-3713054994.0348864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-3713054994.0348864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-15471062.475145362</v>
      </c>
      <c r="L2470" s="444">
        <f t="shared" ca="1" si="147"/>
        <v>-3728526056.5100317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-3728526056.5100317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-15535525.235458467</v>
      </c>
      <c r="L2471" s="444">
        <f t="shared" ca="1" si="147"/>
        <v>-3744061581.7454901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-3744061581.7454901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-15600256.590606209</v>
      </c>
      <c r="L2472" s="444">
        <f t="shared" ca="1" si="147"/>
        <v>-3759661838.3360963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-3759661838.3360963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-15665257.659733735</v>
      </c>
      <c r="L2473" s="444">
        <f t="shared" ca="1" si="147"/>
        <v>-3775327095.9958301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-3775327095.9958301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-15730529.566649292</v>
      </c>
      <c r="L2474" s="444">
        <f t="shared" ca="1" si="147"/>
        <v>-3791057625.5624795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-3791057625.5624795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-15796073.439843664</v>
      </c>
      <c r="L2475" s="444">
        <f t="shared" ca="1" si="147"/>
        <v>-3806853699.0023232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-3806853699.0023232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-15861890.41250968</v>
      </c>
      <c r="L2476" s="444">
        <f t="shared" ca="1" si="147"/>
        <v>-3822715589.4148331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-3822715589.4148331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-15927981.622561807</v>
      </c>
      <c r="L2477" s="444">
        <f t="shared" ca="1" si="147"/>
        <v>-3838643571.037395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-3838643571.037395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-15994348.212655811</v>
      </c>
      <c r="L2478" s="444">
        <f t="shared" ca="1" si="147"/>
        <v>-3854637919.250051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-3854637919.250051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-16060991.330208544</v>
      </c>
      <c r="L2479" s="444">
        <f t="shared" ca="1" si="147"/>
        <v>-3870698910.5802598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-3870698910.5802598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-16127912.127417749</v>
      </c>
      <c r="L2480" s="444">
        <f t="shared" ca="1" si="147"/>
        <v>-3886826822.7076774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-3886826822.7076774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-16195111.76128199</v>
      </c>
      <c r="L2481" s="444">
        <f t="shared" ca="1" si="147"/>
        <v>-3903021934.4689593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-3903021934.4689593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-16262591.393620664</v>
      </c>
      <c r="L2482" s="444">
        <f t="shared" ca="1" si="147"/>
        <v>-3919284525.8625798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-3919284525.8625798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-16330352.19109408</v>
      </c>
      <c r="L2483" s="444">
        <f t="shared" ca="1" si="147"/>
        <v>-3935614878.0536737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-3935614878.0536737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-16398395.32522364</v>
      </c>
      <c r="L2484" s="444">
        <f t="shared" ca="1" si="147"/>
        <v>-3952013273.3788972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-3952013273.3788972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-16466721.972412072</v>
      </c>
      <c r="L2485" s="444">
        <f t="shared" ca="1" si="147"/>
        <v>-3968479995.3513093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-3968479995.3513093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-16535333.313963791</v>
      </c>
      <c r="L2486" s="444">
        <f t="shared" ca="1" si="147"/>
        <v>-3985015328.6652732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-3985015328.6652732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-16604230.536105305</v>
      </c>
      <c r="L2487" s="444">
        <f t="shared" ca="1" si="147"/>
        <v>-4001619559.2013783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-4001619559.2013783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-16673414.830005744</v>
      </c>
      <c r="L2488" s="444">
        <f t="shared" ca="1" si="147"/>
        <v>-4018292974.031384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-4018292974.031384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-16742887.391797433</v>
      </c>
      <c r="L2489" s="444">
        <f t="shared" ca="1" si="147"/>
        <v>-4035035861.4231815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-4035035861.4231815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-16812649.422596589</v>
      </c>
      <c r="L2490" s="444">
        <f t="shared" ca="1" si="147"/>
        <v>-4051848510.845778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-4051848510.845778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-16882702.128524072</v>
      </c>
      <c r="L2491" s="444">
        <f t="shared" ca="1" si="147"/>
        <v>-4068731212.9743023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-4068731212.9743023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-16953046.720726259</v>
      </c>
      <c r="L2492" s="444">
        <f t="shared" ca="1" si="147"/>
        <v>-4085684259.6950288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-4085684259.6950288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-17023684.415395953</v>
      </c>
      <c r="L2493" s="444">
        <f t="shared" ca="1" si="147"/>
        <v>-4102707944.1104245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-4102707944.1104245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-17094616.433793437</v>
      </c>
      <c r="L2494" s="444">
        <f t="shared" ca="1" si="147"/>
        <v>-4119802560.5442181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-4119802560.5442181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-17165844.002267577</v>
      </c>
      <c r="L2495" s="444">
        <f t="shared" ca="1" si="147"/>
        <v>-4136968404.5464854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-4136968404.5464854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-17237368.352277026</v>
      </c>
      <c r="L2496" s="444">
        <f t="shared" ca="1" si="147"/>
        <v>-4154205772.8987622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-4154205772.8987622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-17309190.720411509</v>
      </c>
      <c r="L2497" s="444">
        <f t="shared" ca="1" si="147"/>
        <v>-4171514963.6191735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-4171514963.6191735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-17381312.348413222</v>
      </c>
      <c r="L2498" s="444">
        <f t="shared" ca="1" si="147"/>
        <v>-4188896275.9675865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-4188896275.9675865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-17453734.483198278</v>
      </c>
      <c r="L2499" s="444">
        <f t="shared" ca="1" si="147"/>
        <v>-4206350010.4507847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-4206350010.4507847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-17526458.376878269</v>
      </c>
      <c r="L2500" s="444">
        <f t="shared" ca="1" si="147"/>
        <v>-4223876468.8276629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-4223876468.8276629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-17599485.286781929</v>
      </c>
      <c r="L2501" s="444">
        <f t="shared" ca="1" si="147"/>
        <v>-4241475954.1144447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-4241475954.1144447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-17672816.475476854</v>
      </c>
      <c r="L2502" s="444">
        <f t="shared" ca="1" si="147"/>
        <v>-4259148770.5899215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-4259148770.5899215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-17746453.210791338</v>
      </c>
      <c r="L2503" s="444">
        <f t="shared" ca="1" si="147"/>
        <v>-4276895223.8007126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-4276895223.8007126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-17820396.765836302</v>
      </c>
      <c r="L2504" s="444">
        <f t="shared" ca="1" si="147"/>
        <v>-4294715620.5665488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-4294715620.5665488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-17894648.419027288</v>
      </c>
      <c r="L2505" s="444">
        <f t="shared" ca="1" si="147"/>
        <v>-4312610268.9855757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-4312610268.9855757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-17969209.454106566</v>
      </c>
      <c r="L2506" s="444">
        <f t="shared" ca="1" si="147"/>
        <v>-4330579478.439682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-4330579478.439682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-18044081.16016534</v>
      </c>
      <c r="L2507" s="444">
        <f t="shared" ca="1" si="147"/>
        <v>-4348623559.5998478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-4348623559.5998478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-18119264.831666034</v>
      </c>
      <c r="L2508" s="444">
        <f t="shared" ca="1" si="147"/>
        <v>-4366742824.4315138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-4366742824.4315138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-18194761.76846464</v>
      </c>
      <c r="L2509" s="444">
        <f t="shared" ca="1" si="147"/>
        <v>-4384937586.1999788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-4384937586.1999788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-18270573.275833245</v>
      </c>
      <c r="L2510" s="444">
        <f t="shared" ca="1" si="147"/>
        <v>-4403208159.475812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-4403208159.475812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-18346700.664482549</v>
      </c>
      <c r="L2511" s="444">
        <f t="shared" ca="1" si="147"/>
        <v>-4421554860.1402941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-4421554860.1402941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-18423145.250584558</v>
      </c>
      <c r="L2512" s="444">
        <f t="shared" ca="1" si="147"/>
        <v>-4439978005.3908787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-4439978005.3908787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-18499908.355795328</v>
      </c>
      <c r="L2513" s="444">
        <f t="shared" ca="1" si="147"/>
        <v>-4458477913.7466736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-4458477913.7466736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-18576991.307277806</v>
      </c>
      <c r="L2514" s="444">
        <f t="shared" ca="1" si="147"/>
        <v>-4477054905.0539513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-4477054905.0539513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-18654395.437724795</v>
      </c>
      <c r="L2515" s="444">
        <f t="shared" ca="1" si="147"/>
        <v>-4495709300.4916763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-4495709300.4916763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-18732122.085381985</v>
      </c>
      <c r="L2516" s="444">
        <f t="shared" ca="1" si="147"/>
        <v>-4514441422.5770588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-4514441422.5770588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-18810172.594071079</v>
      </c>
      <c r="L2517" s="444">
        <f t="shared" ca="1" si="147"/>
        <v>-4533251595.1711302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-4533251595.1711302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-18888548.313213043</v>
      </c>
      <c r="L2518" s="444">
        <f t="shared" ca="1" si="147"/>
        <v>-4552140143.4843435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-4552140143.4843435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-18967250.597851433</v>
      </c>
      <c r="L2519" s="444">
        <f t="shared" ca="1" si="147"/>
        <v>-4571107394.0821953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-4571107394.0821953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-19046280.808675814</v>
      </c>
      <c r="L2520" s="444">
        <f t="shared" ca="1" si="147"/>
        <v>-4590153674.890871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-4590153674.890871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-19125640.312045295</v>
      </c>
      <c r="L2521" s="444">
        <f t="shared" ca="1" si="147"/>
        <v>-4609279315.2029161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-4609279315.2029161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-19205330.480012149</v>
      </c>
      <c r="L2522" s="444">
        <f t="shared" ca="1" si="147"/>
        <v>-4628484645.6829281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-4628484645.6829281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-19285352.690345533</v>
      </c>
      <c r="L2523" s="444">
        <f t="shared" ca="1" si="147"/>
        <v>-4647769998.3732738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-4647769998.3732738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-19365708.326555308</v>
      </c>
      <c r="L2524" s="444">
        <f t="shared" ca="1" si="147"/>
        <v>-4667135706.6998291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-4667135706.6998291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-19446398.777915955</v>
      </c>
      <c r="L2525" s="444">
        <f t="shared" ca="1" si="147"/>
        <v>-4686582105.4777451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-4686582105.4777451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-19527425.439490605</v>
      </c>
      <c r="L2526" s="444">
        <f t="shared" ca="1" si="147"/>
        <v>-4706109530.9172354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-4706109530.9172354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-19608789.712155148</v>
      </c>
      <c r="L2527" s="444">
        <f t="shared" ca="1" si="147"/>
        <v>-4725718320.6293907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-4725718320.6293907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-19690493.002622463</v>
      </c>
      <c r="L2528" s="444">
        <f t="shared" ca="1" si="147"/>
        <v>-4745408813.6320133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-4745408813.6320133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-19772536.72346672</v>
      </c>
      <c r="L2529" s="444">
        <f t="shared" ca="1" si="147"/>
        <v>-4765181350.3554802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-4765181350.3554802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-19854922.293147832</v>
      </c>
      <c r="L2530" s="444">
        <f t="shared" ca="1" si="147"/>
        <v>-4785036272.6486282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-4785036272.6486282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-19937651.136035949</v>
      </c>
      <c r="L2531" s="444">
        <f t="shared" ca="1" si="147"/>
        <v>-4804973923.7846642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-4804973923.7846642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-20020724.682436101</v>
      </c>
      <c r="L2532" s="444">
        <f t="shared" ca="1" si="147"/>
        <v>-4824994648.4671001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-4824994648.4671001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-20104144.368612915</v>
      </c>
      <c r="L2533" s="444">
        <f t="shared" ca="1" si="147"/>
        <v>-4845098792.8357134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-4845098792.8357134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-20187911.636815473</v>
      </c>
      <c r="L2534" s="444">
        <f t="shared" ca="1" si="147"/>
        <v>-4865286704.4725285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-4865286704.4725285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-20272027.935302202</v>
      </c>
      <c r="L2535" s="444">
        <f t="shared" ca="1" si="147"/>
        <v>-4885558732.4078302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-4885558732.4078302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-20356494.71836596</v>
      </c>
      <c r="L2536" s="444">
        <f t="shared" ca="1" si="147"/>
        <v>-4905915227.1261959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-4905915227.1261959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-20441313.44635915</v>
      </c>
      <c r="L2537" s="444">
        <f t="shared" ca="1" si="147"/>
        <v>-4926356540.5725546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-4926356540.5725546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-20526485.585718978</v>
      </c>
      <c r="L2538" s="444">
        <f t="shared" ca="1" si="147"/>
        <v>-4946883026.1582737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-4946883026.1582737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-20612012.608992808</v>
      </c>
      <c r="L2539" s="444">
        <f t="shared" ca="1" si="147"/>
        <v>-4967495038.7672663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-4967495038.7672663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-20697895.994863611</v>
      </c>
      <c r="L2540" s="444">
        <f t="shared" ca="1" si="147"/>
        <v>-4988192934.7621298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-4988192934.7621298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-20784137.22817554</v>
      </c>
      <c r="L2541" s="444">
        <f t="shared" ca="1" si="147"/>
        <v>-5008977071.9903049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-5008977071.9903049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-20870737.799959604</v>
      </c>
      <c r="L2542" s="444">
        <f t="shared" ca="1" si="147"/>
        <v>-5029847809.7902641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-5029847809.7902641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-20957699.207459435</v>
      </c>
      <c r="L2543" s="444">
        <f t="shared" ca="1" si="147"/>
        <v>-5050805508.9977236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-5050805508.9977236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-21045022.954157181</v>
      </c>
      <c r="L2544" s="444">
        <f t="shared" ca="1" si="147"/>
        <v>-5071850531.9518805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-5071850531.9518805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-21132710.549799502</v>
      </c>
      <c r="L2545" s="444">
        <f t="shared" ca="1" si="147"/>
        <v>-5092983242.5016804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-5092983242.5016804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-21220763.510423668</v>
      </c>
      <c r="L2546" s="444">
        <f t="shared" ca="1" si="147"/>
        <v>-5114204006.012104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-5114204006.012104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-21309183.358383767</v>
      </c>
      <c r="L2547" s="444">
        <f t="shared" ca="1" si="147"/>
        <v>-5135513189.3704882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-5135513189.3704882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-21397971.622377034</v>
      </c>
      <c r="L2548" s="444">
        <f t="shared" ca="1" si="147"/>
        <v>-5156911160.9928656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-5156911160.9928656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-21487129.837470274</v>
      </c>
      <c r="L2549" s="444">
        <f t="shared" ca="1" si="147"/>
        <v>-5178398290.8303356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-5178398290.8303356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-21576659.545126397</v>
      </c>
      <c r="L2550" s="444">
        <f t="shared" ca="1" si="147"/>
        <v>-5199974950.3754616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-5199974950.3754616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-21666562.293231089</v>
      </c>
      <c r="L2551" s="444">
        <f t="shared" ca="1" si="147"/>
        <v>-5221641512.6686926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-5221641512.6686926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-21756839.636119552</v>
      </c>
      <c r="L2552" s="444">
        <f t="shared" ca="1" si="147"/>
        <v>-5243398352.3048124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-5243398352.3048124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-21847493.134603385</v>
      </c>
      <c r="L2553" s="444">
        <f t="shared" ca="1" si="147"/>
        <v>-5265245845.4394159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-5265245845.4394159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-21938524.355997566</v>
      </c>
      <c r="L2554" s="444">
        <f t="shared" ca="1" si="147"/>
        <v>-5287184369.795414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-5287184369.795414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-22029934.874147557</v>
      </c>
      <c r="L2555" s="444">
        <f t="shared" ca="1" si="147"/>
        <v>-5309214304.6695614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-5309214304.6695614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-22121726.269456506</v>
      </c>
      <c r="L2556" s="444">
        <f t="shared" ca="1" si="147"/>
        <v>-5331336030.9390182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-5331336030.9390182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-22213900.128912576</v>
      </c>
      <c r="L2557" s="444">
        <f t="shared" ca="1" si="147"/>
        <v>-5353549931.0679312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-5353549931.0679312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-22306458.046116378</v>
      </c>
      <c r="L2558" s="444">
        <f t="shared" ref="L2558:L2812" ca="1" si="152">I2558-J2558+K2558</f>
        <v>-5375856389.114048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-5375856389.114048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-22399401.621308532</v>
      </c>
      <c r="L2559" s="444">
        <f t="shared" ca="1" si="152"/>
        <v>-5398255790.7353563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-5398255790.7353563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-22492732.461397316</v>
      </c>
      <c r="L2560" s="444">
        <f t="shared" ca="1" si="152"/>
        <v>-5420748523.1967535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-5420748523.1967535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-22586452.179986473</v>
      </c>
      <c r="L2561" s="444">
        <f t="shared" ca="1" si="152"/>
        <v>-5443334975.3767395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-5443334975.3767395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-22680562.39740308</v>
      </c>
      <c r="L2562" s="444">
        <f t="shared" ca="1" si="152"/>
        <v>-5466015537.7741423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-5466015537.7741423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-22775064.740725592</v>
      </c>
      <c r="L2563" s="444">
        <f t="shared" ca="1" si="152"/>
        <v>-5488790602.5148678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-5488790602.5148678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-22869960.843811948</v>
      </c>
      <c r="L2564" s="444">
        <f t="shared" ca="1" si="152"/>
        <v>-5511660563.3586798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-5511660563.3586798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-22965252.347327832</v>
      </c>
      <c r="L2565" s="444">
        <f t="shared" ca="1" si="152"/>
        <v>-5534625815.706008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-5534625815.706008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-23060940.898775034</v>
      </c>
      <c r="L2566" s="444">
        <f t="shared" ca="1" si="152"/>
        <v>-5557686756.6047831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-5557686756.6047831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-23157028.15251993</v>
      </c>
      <c r="L2567" s="444">
        <f t="shared" ca="1" si="152"/>
        <v>-5580843784.7573032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-5580843784.7573032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-23253515.769822098</v>
      </c>
      <c r="L2568" s="444">
        <f t="shared" ca="1" si="152"/>
        <v>-5604097300.5271254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-5604097300.5271254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-23350405.418863021</v>
      </c>
      <c r="L2569" s="444">
        <f t="shared" ca="1" si="152"/>
        <v>-5627447705.9459887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-5627447705.9459887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-23447698.774774954</v>
      </c>
      <c r="L2570" s="444">
        <f t="shared" ca="1" si="152"/>
        <v>-5650895404.7207632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-5650895404.7207632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-23545397.519669846</v>
      </c>
      <c r="L2571" s="444">
        <f t="shared" ca="1" si="152"/>
        <v>-5674440802.2404327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-5674440802.2404327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-23643503.34266847</v>
      </c>
      <c r="L2572" s="444">
        <f t="shared" ca="1" si="152"/>
        <v>-5698084305.5831013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-5698084305.5831013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-23742017.93992959</v>
      </c>
      <c r="L2573" s="444">
        <f t="shared" ca="1" si="152"/>
        <v>-5721826323.5230312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-5721826323.5230312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-23840943.014679298</v>
      </c>
      <c r="L2574" s="444">
        <f t="shared" ca="1" si="152"/>
        <v>-5745667266.5377102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-5745667266.5377102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-23940280.277240459</v>
      </c>
      <c r="L2575" s="444">
        <f t="shared" ca="1" si="152"/>
        <v>-5769607546.8149509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-5769607546.8149509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-24040031.445062295</v>
      </c>
      <c r="L2576" s="444">
        <f t="shared" ca="1" si="152"/>
        <v>-5793647578.2600136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-5793647578.2600136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-24140198.242750056</v>
      </c>
      <c r="L2577" s="444">
        <f t="shared" ca="1" si="152"/>
        <v>-5817787776.5027637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-5817787776.5027637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-24240782.402094848</v>
      </c>
      <c r="L2578" s="444">
        <f t="shared" ca="1" si="152"/>
        <v>-5842028558.9048586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-5842028558.9048586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-24341785.662103578</v>
      </c>
      <c r="L2579" s="444">
        <f t="shared" ca="1" si="152"/>
        <v>-5866370344.5669622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-5866370344.5669622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-24443209.76902901</v>
      </c>
      <c r="L2580" s="444">
        <f t="shared" ca="1" si="152"/>
        <v>-5890813554.3359909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-5890813554.3359909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-24545056.476399962</v>
      </c>
      <c r="L2581" s="444">
        <f t="shared" ca="1" si="152"/>
        <v>-5915358610.8123913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-5915358610.8123913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-24647327.545051631</v>
      </c>
      <c r="L2582" s="444">
        <f t="shared" ca="1" si="152"/>
        <v>-5940005938.3574429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-5940005938.3574429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-24750024.743156012</v>
      </c>
      <c r="L2583" s="444">
        <f t="shared" ca="1" si="152"/>
        <v>-5964755963.1005993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-5964755963.1005993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-24853149.846252497</v>
      </c>
      <c r="L2584" s="444">
        <f t="shared" ca="1" si="152"/>
        <v>-5989609112.9468517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-5989609112.9468517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-24956704.637278549</v>
      </c>
      <c r="L2585" s="444">
        <f t="shared" ca="1" si="152"/>
        <v>-6014565817.5841303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-6014565817.5841303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-25060690.906600542</v>
      </c>
      <c r="L2586" s="444">
        <f t="shared" ca="1" si="152"/>
        <v>-6039626508.4907312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-6039626508.4907312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-25165110.452044714</v>
      </c>
      <c r="L2587" s="444">
        <f t="shared" ca="1" si="152"/>
        <v>-6064791618.9427757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-6064791618.9427757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-25269965.078928232</v>
      </c>
      <c r="L2588" s="444">
        <f t="shared" ca="1" si="152"/>
        <v>-6090061584.0217037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-6090061584.0217037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-25375256.600090433</v>
      </c>
      <c r="L2589" s="444">
        <f t="shared" ca="1" si="152"/>
        <v>-6115436840.6217937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-6115436840.6217937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-25480986.835924141</v>
      </c>
      <c r="L2590" s="444">
        <f t="shared" ca="1" si="152"/>
        <v>-6140917827.4577179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-6140917827.4577179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-25587157.614407159</v>
      </c>
      <c r="L2591" s="444">
        <f t="shared" ca="1" si="152"/>
        <v>-6166504985.0721254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-6166504985.0721254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-25693770.771133855</v>
      </c>
      <c r="L2592" s="444">
        <f t="shared" ca="1" si="152"/>
        <v>-6192198755.8432589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-6192198755.8432589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-25800828.14934691</v>
      </c>
      <c r="L2593" s="444">
        <f t="shared" ca="1" si="152"/>
        <v>-6217999583.9926062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-6217999583.9926062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-25908331.599969193</v>
      </c>
      <c r="L2594" s="444">
        <f t="shared" ca="1" si="152"/>
        <v>-6243907915.5925751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-6243907915.5925751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-26016282.981635731</v>
      </c>
      <c r="L2595" s="444">
        <f t="shared" ca="1" si="152"/>
        <v>-6269924198.5742111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-6269924198.5742111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-26124684.16072588</v>
      </c>
      <c r="L2596" s="444">
        <f t="shared" ca="1" si="152"/>
        <v>-6296048882.7349367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-6296048882.7349367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-26233537.01139557</v>
      </c>
      <c r="L2597" s="444">
        <f t="shared" ca="1" si="152"/>
        <v>-6322282419.7463322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-6322282419.7463322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-26342843.415609717</v>
      </c>
      <c r="L2598" s="444">
        <f t="shared" ca="1" si="152"/>
        <v>-6348625263.1619415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-6348625263.1619415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-26452605.263174757</v>
      </c>
      <c r="L2599" s="444">
        <f t="shared" ca="1" si="152"/>
        <v>-6375077868.4251165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-6375077868.4251165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-26562824.451771319</v>
      </c>
      <c r="L2600" s="444">
        <f t="shared" ca="1" si="152"/>
        <v>-6401640692.8768883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-6401640692.8768883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-26673502.886987034</v>
      </c>
      <c r="L2601" s="444">
        <f t="shared" ca="1" si="152"/>
        <v>-6428314195.763875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-6428314195.763875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-26784642.482349478</v>
      </c>
      <c r="L2602" s="444">
        <f t="shared" ca="1" si="152"/>
        <v>-6455098838.2462244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-6455098838.2462244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-26896245.159359269</v>
      </c>
      <c r="L2603" s="444">
        <f t="shared" ca="1" si="152"/>
        <v>-6481995083.4055834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-6481995083.4055834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-27008312.847523265</v>
      </c>
      <c r="L2604" s="444">
        <f t="shared" ca="1" si="152"/>
        <v>-6509003396.2531071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-6509003396.2531071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-27120847.484387945</v>
      </c>
      <c r="L2605" s="444">
        <f t="shared" ca="1" si="152"/>
        <v>-6536124243.7374954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-6536124243.7374954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-27233851.015572898</v>
      </c>
      <c r="L2606" s="444">
        <f t="shared" ca="1" si="152"/>
        <v>-6563358094.753068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-6563358094.753068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-27347325.394804448</v>
      </c>
      <c r="L2607" s="444">
        <f t="shared" ca="1" si="152"/>
        <v>-6590705420.147872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-6590705420.147872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-27461272.583949465</v>
      </c>
      <c r="L2608" s="444">
        <f t="shared" ca="1" si="152"/>
        <v>-6618166692.7318211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-6618166692.7318211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-27575694.553049255</v>
      </c>
      <c r="L2609" s="444">
        <f t="shared" ca="1" si="152"/>
        <v>-6645742387.2848701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-6645742387.2848701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-27690593.280353624</v>
      </c>
      <c r="L2610" s="444">
        <f t="shared" ca="1" si="152"/>
        <v>-6673432980.5652237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-6673432980.5652237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-27805970.752355099</v>
      </c>
      <c r="L2611" s="444">
        <f t="shared" ca="1" si="152"/>
        <v>-6701238951.3175793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-6701238951.3175793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-27921828.963823244</v>
      </c>
      <c r="L2612" s="444">
        <f t="shared" ca="1" si="152"/>
        <v>-6729160780.2814026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-6729160780.2814026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-28038169.917839177</v>
      </c>
      <c r="L2613" s="444">
        <f t="shared" ca="1" si="152"/>
        <v>-6757198950.1992416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-6757198950.1992416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-28154995.62583017</v>
      </c>
      <c r="L2614" s="444">
        <f t="shared" ca="1" si="152"/>
        <v>-6785353945.8250713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-6785353945.8250713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-28272308.107604459</v>
      </c>
      <c r="L2615" s="444">
        <f t="shared" ca="1" si="152"/>
        <v>-6813626253.9326754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-6813626253.9326754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-28390109.391386148</v>
      </c>
      <c r="L2616" s="444">
        <f t="shared" ca="1" si="152"/>
        <v>-6842016363.3240614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-6842016363.3240614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-28508401.513850257</v>
      </c>
      <c r="L2617" s="444">
        <f t="shared" ca="1" si="152"/>
        <v>-6870524764.8379116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-6870524764.8379116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-28627186.520157963</v>
      </c>
      <c r="L2618" s="444">
        <f t="shared" ca="1" si="152"/>
        <v>-6899151951.3580694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-6899151951.3580694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-28746466.463991955</v>
      </c>
      <c r="L2619" s="444">
        <f t="shared" ca="1" si="152"/>
        <v>-6927898417.8220615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-6927898417.8220615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-28866243.40759192</v>
      </c>
      <c r="L2620" s="444">
        <f t="shared" ca="1" si="152"/>
        <v>-6956764661.2296534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-6956764661.2296534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-28986519.421790216</v>
      </c>
      <c r="L2621" s="444">
        <f t="shared" ca="1" si="152"/>
        <v>-6985751180.6514435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-6985751180.6514435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-29107296.586047679</v>
      </c>
      <c r="L2622" s="444">
        <f t="shared" ca="1" si="152"/>
        <v>-7014858477.2374916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-7014858477.2374916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-29228576.988489553</v>
      </c>
      <c r="L2623" s="444">
        <f t="shared" ca="1" si="152"/>
        <v>-7044087054.2259808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-7044087054.2259808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-29350362.725941584</v>
      </c>
      <c r="L2624" s="444">
        <f t="shared" ca="1" si="152"/>
        <v>-7073437416.9519224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-7073437416.9519224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-29472655.903966337</v>
      </c>
      <c r="L2625" s="444">
        <f t="shared" ca="1" si="152"/>
        <v>-7102910072.8558884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-7102910072.8558884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-29595458.636899535</v>
      </c>
      <c r="L2626" s="444">
        <f t="shared" ca="1" si="152"/>
        <v>-7132505531.4927883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-7132505531.4927883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-29718773.047886621</v>
      </c>
      <c r="L2627" s="444">
        <f t="shared" ca="1" si="152"/>
        <v>-7162224304.5406752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-7162224304.5406752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-29842601.268919479</v>
      </c>
      <c r="L2628" s="444">
        <f t="shared" ca="1" si="152"/>
        <v>-7192066905.8095951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-7192066905.8095951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-29966945.44087331</v>
      </c>
      <c r="L2629" s="444">
        <f t="shared" ca="1" si="152"/>
        <v>-7222033851.2504683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-7222033851.2504683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-30091807.71354362</v>
      </c>
      <c r="L2630" s="444">
        <f t="shared" ca="1" si="152"/>
        <v>-7252125658.9640121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-7252125658.9640121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-30217190.245683383</v>
      </c>
      <c r="L2631" s="444">
        <f t="shared" ca="1" si="152"/>
        <v>-7282342849.2096958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-7282342849.2096958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-30343095.205040395</v>
      </c>
      <c r="L2632" s="444">
        <f t="shared" ca="1" si="152"/>
        <v>-7312685944.4147358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-7312685944.4147358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-30469524.768394731</v>
      </c>
      <c r="L2633" s="444">
        <f t="shared" ca="1" si="152"/>
        <v>-7343155469.1831303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-7343155469.1831303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-30596481.12159637</v>
      </c>
      <c r="L2634" s="444">
        <f t="shared" ca="1" si="152"/>
        <v>-7373751950.3047266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-7373751950.3047266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-30723966.459603027</v>
      </c>
      <c r="L2635" s="444">
        <f t="shared" ca="1" si="152"/>
        <v>-7404475916.7643299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-7404475916.7643299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-30851982.986518044</v>
      </c>
      <c r="L2636" s="444">
        <f t="shared" ca="1" si="152"/>
        <v>-7435327899.7508478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-7435327899.7508478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-30980532.915628538</v>
      </c>
      <c r="L2637" s="444">
        <f t="shared" ca="1" si="152"/>
        <v>-7466308432.6664762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-7466308432.6664762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-31109618.469443649</v>
      </c>
      <c r="L2638" s="444">
        <f t="shared" ca="1" si="152"/>
        <v>-7497418051.1359196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-7497418051.1359196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-31239241.879733</v>
      </c>
      <c r="L2639" s="444">
        <f t="shared" ca="1" si="152"/>
        <v>-7528657293.0156527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-7528657293.0156527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-31369405.387565218</v>
      </c>
      <c r="L2640" s="444">
        <f t="shared" ca="1" si="152"/>
        <v>-7560026698.4032183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-7560026698.4032183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-31500111.243346743</v>
      </c>
      <c r="L2641" s="444">
        <f t="shared" ca="1" si="152"/>
        <v>-7591526809.6465654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-7591526809.6465654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-31631361.706860691</v>
      </c>
      <c r="L2642" s="444">
        <f t="shared" ca="1" si="152"/>
        <v>-7623158171.353426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-7623158171.353426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-31763159.047305942</v>
      </c>
      <c r="L2643" s="444">
        <f t="shared" ca="1" si="152"/>
        <v>-7654921330.400732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-7654921330.400732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-31895505.543336388</v>
      </c>
      <c r="L2644" s="444">
        <f t="shared" ca="1" si="152"/>
        <v>-7686816835.944068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-7686816835.944068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-32028403.483100284</v>
      </c>
      <c r="L2645" s="444">
        <f t="shared" ca="1" si="152"/>
        <v>-7718845239.4271679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-7718845239.4271679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-32161855.164279867</v>
      </c>
      <c r="L2646" s="444">
        <f t="shared" ca="1" si="152"/>
        <v>-7751007094.5914478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-7751007094.5914478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-32295862.894131027</v>
      </c>
      <c r="L2647" s="444">
        <f t="shared" ca="1" si="152"/>
        <v>-7783302957.4855785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-7783302957.4855785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-32430428.989523247</v>
      </c>
      <c r="L2648" s="444">
        <f t="shared" ca="1" si="152"/>
        <v>-7815733386.4751015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-7815733386.4751015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-32565555.776979588</v>
      </c>
      <c r="L2649" s="444">
        <f t="shared" ca="1" si="152"/>
        <v>-7848298942.2520809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-7848298942.2520809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-32701245.592716999</v>
      </c>
      <c r="L2650" s="444">
        <f t="shared" ca="1" si="152"/>
        <v>-7881000187.8447981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-7881000187.8447981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-32837500.782686662</v>
      </c>
      <c r="L2651" s="444">
        <f t="shared" ca="1" si="152"/>
        <v>-7913837688.6274843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-7913837688.6274843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-32974323.702614516</v>
      </c>
      <c r="L2652" s="444">
        <f t="shared" ca="1" si="152"/>
        <v>-7946812012.3300991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-7946812012.3300991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-33111716.718042079</v>
      </c>
      <c r="L2653" s="444">
        <f t="shared" ca="1" si="152"/>
        <v>-7979923729.0481415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-7979923729.0481415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-33249682.20436725</v>
      </c>
      <c r="L2654" s="444">
        <f t="shared" ca="1" si="152"/>
        <v>-8013173411.2525091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-8013173411.2525091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-33388222.546885453</v>
      </c>
      <c r="L2655" s="444">
        <f t="shared" ca="1" si="152"/>
        <v>-8046561633.7993946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-8046561633.7993946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-33527340.140830815</v>
      </c>
      <c r="L2656" s="444">
        <f t="shared" ca="1" si="152"/>
        <v>-8080088973.9402256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-8080088973.9402256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-33667037.3914176</v>
      </c>
      <c r="L2657" s="444">
        <f t="shared" ca="1" si="152"/>
        <v>-8113756011.3316431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-8113756011.3316431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-33807316.713881843</v>
      </c>
      <c r="L2658" s="444">
        <f t="shared" ca="1" si="152"/>
        <v>-8147563328.0455246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-8147563328.0455246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-33948180.533523016</v>
      </c>
      <c r="L2659" s="444">
        <f t="shared" ca="1" si="152"/>
        <v>-8181511508.5790472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-8181511508.5790472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-34089631.285746031</v>
      </c>
      <c r="L2660" s="444">
        <f t="shared" ca="1" si="152"/>
        <v>-8215601139.8647928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-8215601139.8647928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-34231671.416103296</v>
      </c>
      <c r="L2661" s="444">
        <f t="shared" ca="1" si="152"/>
        <v>-8249832811.2808962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-8249832811.2808962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-34374303.380337067</v>
      </c>
      <c r="L2662" s="444">
        <f t="shared" ca="1" si="152"/>
        <v>-8284207114.6612329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-8284207114.6612329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-34517529.644421801</v>
      </c>
      <c r="L2663" s="444">
        <f t="shared" ca="1" si="152"/>
        <v>-8318724644.3056545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-8318724644.3056545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-34661352.684606895</v>
      </c>
      <c r="L2664" s="444">
        <f t="shared" ca="1" si="152"/>
        <v>-8353385996.9902611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-8353385996.9902611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-34805774.987459421</v>
      </c>
      <c r="L2665" s="444">
        <f t="shared" ca="1" si="152"/>
        <v>-8388191771.9777203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-8388191771.9777203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-34950799.04990717</v>
      </c>
      <c r="L2666" s="444">
        <f t="shared" ca="1" si="152"/>
        <v>-8423142571.027627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-8423142571.027627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-35096427.379281782</v>
      </c>
      <c r="L2667" s="444">
        <f t="shared" ca="1" si="152"/>
        <v>-8458238998.406909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-8458238998.406909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-35242662.493362121</v>
      </c>
      <c r="L2668" s="444">
        <f t="shared" ca="1" si="152"/>
        <v>-8493481660.9002714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-8493481660.9002714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-35389506.920417801</v>
      </c>
      <c r="L2669" s="444">
        <f t="shared" ca="1" si="152"/>
        <v>-8528871167.8206892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-8528871167.8206892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-35536963.199252874</v>
      </c>
      <c r="L2670" s="444">
        <f t="shared" ca="1" si="152"/>
        <v>-8564408131.0199423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-8564408131.0199423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-35685033.879249752</v>
      </c>
      <c r="L2671" s="444">
        <f t="shared" ca="1" si="152"/>
        <v>-8600093164.8991928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-8600093164.8991928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-35833721.520413302</v>
      </c>
      <c r="L2672" s="444">
        <f t="shared" ca="1" si="152"/>
        <v>-8635926886.4196053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-8635926886.4196053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-35983028.693415023</v>
      </c>
      <c r="L2673" s="444">
        <f t="shared" ca="1" si="152"/>
        <v>-8671909915.1130199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-8671909915.1130199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-36132957.979637586</v>
      </c>
      <c r="L2674" s="444">
        <f t="shared" ca="1" si="152"/>
        <v>-8708042873.0926571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-8708042873.0926571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-36283511.971219406</v>
      </c>
      <c r="L2675" s="444">
        <f t="shared" ca="1" si="152"/>
        <v>-8744326385.0638771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-8744326385.0638771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-36434693.271099485</v>
      </c>
      <c r="L2676" s="444">
        <f t="shared" ca="1" si="152"/>
        <v>-8780761078.3349762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-8780761078.3349762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-36586504.493062399</v>
      </c>
      <c r="L2677" s="444">
        <f t="shared" ca="1" si="152"/>
        <v>-8817347582.8280392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-8817347582.8280392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-36738948.261783496</v>
      </c>
      <c r="L2678" s="444">
        <f t="shared" ca="1" si="152"/>
        <v>-8854086531.0898228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-8854086531.0898228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-36892027.212874264</v>
      </c>
      <c r="L2679" s="444">
        <f t="shared" ca="1" si="152"/>
        <v>-8890978558.3026962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-8890978558.3026962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-37045743.992927901</v>
      </c>
      <c r="L2680" s="444">
        <f t="shared" ca="1" si="152"/>
        <v>-8928024302.2956238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-8928024302.2956238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-37200101.2595651</v>
      </c>
      <c r="L2681" s="444">
        <f t="shared" ca="1" si="152"/>
        <v>-8965224403.5551891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-8965224403.5551891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-37355101.681479953</v>
      </c>
      <c r="L2682" s="444">
        <f t="shared" ca="1" si="152"/>
        <v>-9002579505.2366695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-9002579505.2366695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-37510747.938486122</v>
      </c>
      <c r="L2683" s="444">
        <f t="shared" ca="1" si="152"/>
        <v>-9040090253.1751556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-9040090253.1751556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-37667042.721563146</v>
      </c>
      <c r="L2684" s="444">
        <f t="shared" ca="1" si="152"/>
        <v>-9077757295.896719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-9077757295.896719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-37823988.732902996</v>
      </c>
      <c r="L2685" s="444">
        <f t="shared" ca="1" si="152"/>
        <v>-9115581284.6296215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-9115581284.6296215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-37981588.685956754</v>
      </c>
      <c r="L2686" s="444">
        <f t="shared" ca="1" si="152"/>
        <v>-9153562873.3155785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-9153562873.3155785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-38139845.305481575</v>
      </c>
      <c r="L2687" s="444">
        <f t="shared" ca="1" si="152"/>
        <v>-9191702718.6210594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-9191702718.6210594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-38298761.327587746</v>
      </c>
      <c r="L2688" s="444">
        <f t="shared" ca="1" si="152"/>
        <v>-9230001479.9486465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-9230001479.9486465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-38458339.499786027</v>
      </c>
      <c r="L2689" s="444">
        <f t="shared" ca="1" si="152"/>
        <v>-9268459819.4484329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-9268459819.4484329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-38618582.581035137</v>
      </c>
      <c r="L2690" s="444">
        <f t="shared" ca="1" si="152"/>
        <v>-9307078402.0294685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-9307078402.0294685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-38779493.341789454</v>
      </c>
      <c r="L2691" s="444">
        <f t="shared" ca="1" si="152"/>
        <v>-9345857895.3712578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-9345857895.3712578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-38941074.564046904</v>
      </c>
      <c r="L2692" s="444">
        <f t="shared" ca="1" si="152"/>
        <v>-9384798969.9353046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-9384798969.9353046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-39103329.041397102</v>
      </c>
      <c r="L2693" s="444">
        <f t="shared" ca="1" si="152"/>
        <v>-9423902298.9767017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-9423902298.9767017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-39266259.579069592</v>
      </c>
      <c r="L2694" s="444">
        <f t="shared" ca="1" si="152"/>
        <v>-9463168558.5557709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-9463168558.5557709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-39429868.993982375</v>
      </c>
      <c r="L2695" s="444">
        <f t="shared" ca="1" si="152"/>
        <v>-9502598427.5497532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-9502598427.5497532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-39594160.114790641</v>
      </c>
      <c r="L2696" s="444">
        <f t="shared" ca="1" si="152"/>
        <v>-9542192587.6645432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-9542192587.6645432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-39759135.781935595</v>
      </c>
      <c r="L2697" s="444">
        <f t="shared" ca="1" si="152"/>
        <v>-9581951723.4464779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-9581951723.4464779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-39924798.847693659</v>
      </c>
      <c r="L2698" s="444">
        <f t="shared" ca="1" si="152"/>
        <v>-9621876522.2941723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-9621876522.2941723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-40091152.176225714</v>
      </c>
      <c r="L2699" s="444">
        <f t="shared" ca="1" si="152"/>
        <v>-9661967674.4703979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-9661967674.4703979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-40258198.64362666</v>
      </c>
      <c r="L2700" s="444">
        <f t="shared" ca="1" si="152"/>
        <v>-9702225873.1140251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-9702225873.1140251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-40425941.137975104</v>
      </c>
      <c r="L2701" s="444">
        <f t="shared" ca="1" si="152"/>
        <v>-9742651814.2520008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-9742651814.2520008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-40594382.559383333</v>
      </c>
      <c r="L2702" s="444">
        <f t="shared" ca="1" si="152"/>
        <v>-9783246196.8113842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-9783246196.8113842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-40763525.820047431</v>
      </c>
      <c r="L2703" s="444">
        <f t="shared" ca="1" si="152"/>
        <v>-9824009722.6314316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-9824009722.6314316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-40933373.844297633</v>
      </c>
      <c r="L2704" s="444">
        <f t="shared" ca="1" si="152"/>
        <v>-9864943096.475729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-9864943096.475729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-41103929.568648867</v>
      </c>
      <c r="L2705" s="444">
        <f t="shared" ca="1" si="152"/>
        <v>-9906047026.0443783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-9906047026.0443783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-41275195.941851579</v>
      </c>
      <c r="L2706" s="444">
        <f t="shared" ca="1" si="152"/>
        <v>-9947322221.9862289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-9947322221.9862289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-41447175.92494262</v>
      </c>
      <c r="L2707" s="444">
        <f t="shared" ca="1" si="152"/>
        <v>-9988769397.911171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-9988769397.911171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-41619872.491296545</v>
      </c>
      <c r="L2708" s="444">
        <f t="shared" ca="1" si="152"/>
        <v>-10030389270.402468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-10030389270.402468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-41793288.626676947</v>
      </c>
      <c r="L2709" s="444">
        <f t="shared" ca="1" si="152"/>
        <v>-10072182559.029144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-10072182559.029144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-41967427.329288103</v>
      </c>
      <c r="L2710" s="444">
        <f t="shared" ca="1" si="152"/>
        <v>-10114149986.358433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-10114149986.358433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-42142291.609826803</v>
      </c>
      <c r="L2711" s="444">
        <f t="shared" ca="1" si="152"/>
        <v>-10156292277.96826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-10156292277.96826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-42317884.491534412</v>
      </c>
      <c r="L2712" s="444">
        <f t="shared" ca="1" si="152"/>
        <v>-10198610162.459795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-10198610162.459795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-42494209.010249145</v>
      </c>
      <c r="L2713" s="444">
        <f t="shared" ca="1" si="152"/>
        <v>-10241104371.470045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-10241104371.470045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-42671268.214458518</v>
      </c>
      <c r="L2714" s="444">
        <f t="shared" ca="1" si="152"/>
        <v>-10283775639.684504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-10283775639.684504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-42849065.165352099</v>
      </c>
      <c r="L2715" s="444">
        <f t="shared" ca="1" si="152"/>
        <v>-10326624704.849855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-10326624704.849855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-43027602.936874397</v>
      </c>
      <c r="L2716" s="444">
        <f t="shared" ca="1" si="152"/>
        <v>-10369652307.78673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-10369652307.78673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-43206884.615778044</v>
      </c>
      <c r="L2717" s="444">
        <f t="shared" ca="1" si="152"/>
        <v>-10412859192.402508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-10412859192.402508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-43386913.301677115</v>
      </c>
      <c r="L2718" s="444">
        <f t="shared" ca="1" si="152"/>
        <v>-10456246105.704185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-10456246105.704185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-43567692.10710077</v>
      </c>
      <c r="L2719" s="444">
        <f t="shared" ca="1" si="152"/>
        <v>-10499813797.811287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-10499813797.811287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-43749224.157547027</v>
      </c>
      <c r="L2720" s="444">
        <f t="shared" ca="1" si="152"/>
        <v>-10543563021.968834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-10543563021.968834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-43931512.591536805</v>
      </c>
      <c r="L2721" s="444">
        <f t="shared" ca="1" si="152"/>
        <v>-10587494534.560371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-10587494534.560371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-44114560.560668215</v>
      </c>
      <c r="L2722" s="444">
        <f t="shared" ca="1" si="152"/>
        <v>-10631609095.12104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-10631609095.12104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-44298371.229671001</v>
      </c>
      <c r="L2723" s="444">
        <f t="shared" ca="1" si="152"/>
        <v>-10675907466.350712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-10675907466.350712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-44482947.776461296</v>
      </c>
      <c r="L2724" s="444">
        <f t="shared" ca="1" si="152"/>
        <v>-10720390414.127172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-10720390414.127172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-44668293.392196551</v>
      </c>
      <c r="L2725" s="444">
        <f t="shared" ca="1" si="152"/>
        <v>-10765058707.519369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-10765058707.519369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-44854411.281330705</v>
      </c>
      <c r="L2726" s="444">
        <f t="shared" ca="1" si="152"/>
        <v>-10809913118.800699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-10809913118.800699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-45041304.661669582</v>
      </c>
      <c r="L2727" s="444">
        <f t="shared" ca="1" si="152"/>
        <v>-10854954423.462368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-10854954423.462368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-45228976.764426529</v>
      </c>
      <c r="L2728" s="444">
        <f t="shared" ca="1" si="152"/>
        <v>-10900183400.226795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-10900183400.226795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-45417430.834278315</v>
      </c>
      <c r="L2729" s="444">
        <f t="shared" ca="1" si="152"/>
        <v>-10945600831.061073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-10945600831.061073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-45606670.129421137</v>
      </c>
      <c r="L2730" s="444">
        <f t="shared" ca="1" si="152"/>
        <v>-10991207501.190495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-10991207501.190495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-45796697.92162706</v>
      </c>
      <c r="L2731" s="444">
        <f t="shared" ca="1" si="152"/>
        <v>-11037004199.112122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-11037004199.112122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-45987517.496300504</v>
      </c>
      <c r="L2732" s="444">
        <f t="shared" ca="1" si="152"/>
        <v>-11082991716.608421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-11082991716.608421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-46179132.152535088</v>
      </c>
      <c r="L2733" s="444">
        <f t="shared" ca="1" si="152"/>
        <v>-11129170848.760956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-11129170848.760956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-46371545.20317065</v>
      </c>
      <c r="L2734" s="444">
        <f t="shared" ca="1" si="152"/>
        <v>-11175542393.964127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-11175542393.964127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-46564759.974850528</v>
      </c>
      <c r="L2735" s="444">
        <f t="shared" ca="1" si="152"/>
        <v>-11222107153.938976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-11222107153.938976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-46758779.808079064</v>
      </c>
      <c r="L2736" s="444">
        <f t="shared" ca="1" si="152"/>
        <v>-11268865933.747055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-11268865933.747055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-46953608.057279393</v>
      </c>
      <c r="L2737" s="444">
        <f t="shared" ca="1" si="152"/>
        <v>-11315819541.804335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-11315819541.804335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-47149248.090851396</v>
      </c>
      <c r="L2738" s="444">
        <f t="shared" ca="1" si="152"/>
        <v>-11362968789.895185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-11362968789.895185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-47345703.291229941</v>
      </c>
      <c r="L2739" s="444">
        <f t="shared" ca="1" si="152"/>
        <v>-11410314493.186415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-11410314493.186415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-47542977.054943398</v>
      </c>
      <c r="L2740" s="444">
        <f t="shared" ca="1" si="152"/>
        <v>-11457857470.241358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-11457857470.241358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-47741072.792672321</v>
      </c>
      <c r="L2741" s="444">
        <f t="shared" ca="1" si="152"/>
        <v>-11505598543.034031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-11505598543.034031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-47939993.929308459</v>
      </c>
      <c r="L2742" s="444">
        <f t="shared" ca="1" si="152"/>
        <v>-11553538536.963339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-11553538536.963339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-48139743.904013909</v>
      </c>
      <c r="L2743" s="444">
        <f t="shared" ca="1" si="152"/>
        <v>-11601678280.867353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-11601678280.867353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-48340326.170280635</v>
      </c>
      <c r="L2744" s="444">
        <f t="shared" ca="1" si="152"/>
        <v>-11650018607.037634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-11650018607.037634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-48541744.195990138</v>
      </c>
      <c r="L2745" s="444">
        <f t="shared" ca="1" si="152"/>
        <v>-11698560351.233624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-11698560351.233624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-48744001.463473432</v>
      </c>
      <c r="L2746" s="444">
        <f t="shared" ca="1" si="152"/>
        <v>-11747304352.697098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-11747304352.697098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-48947101.46957124</v>
      </c>
      <c r="L2747" s="444">
        <f t="shared" ca="1" si="152"/>
        <v>-11796251454.16667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-11796251454.16667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-49151047.725694455</v>
      </c>
      <c r="L2748" s="444">
        <f t="shared" ca="1" si="152"/>
        <v>-11845402501.892365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-11845402501.892365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-49355843.757884853</v>
      </c>
      <c r="L2749" s="444">
        <f t="shared" ca="1" si="152"/>
        <v>-11894758345.650249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-11894758345.650249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-49561493.106876038</v>
      </c>
      <c r="L2750" s="444">
        <f t="shared" ca="1" si="152"/>
        <v>-11944319838.757126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-11944319838.757126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-49767999.328154691</v>
      </c>
      <c r="L2751" s="444">
        <f t="shared" ca="1" si="152"/>
        <v>-11994087838.085281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-11994087838.085281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-49975365.992022008</v>
      </c>
      <c r="L2752" s="444">
        <f t="shared" ca="1" si="152"/>
        <v>-12044063204.077303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-12044063204.077303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-50183596.683655426</v>
      </c>
      <c r="L2753" s="444">
        <f t="shared" ca="1" si="152"/>
        <v>-12094246800.760958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-12094246800.760958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-50392695.003170654</v>
      </c>
      <c r="L2754" s="444">
        <f t="shared" ca="1" si="152"/>
        <v>-12144639495.764128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-12144639495.764128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-50602664.565683864</v>
      </c>
      <c r="L2755" s="444">
        <f t="shared" ca="1" si="152"/>
        <v>-12195242160.329811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-12195242160.329811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-50813509.001374215</v>
      </c>
      <c r="L2756" s="444">
        <f t="shared" ca="1" si="152"/>
        <v>-12246055669.331184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-12246055669.331184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-51025231.955546603</v>
      </c>
      <c r="L2757" s="444">
        <f t="shared" ca="1" si="152"/>
        <v>-12297080901.286732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-12297080901.286732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-51237837.088694714</v>
      </c>
      <c r="L2758" s="444">
        <f t="shared" ca="1" si="152"/>
        <v>-12348318738.375427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-12348318738.375427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-51451328.076564282</v>
      </c>
      <c r="L2759" s="444">
        <f t="shared" ca="1" si="152"/>
        <v>-12399770066.451992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-12399770066.451992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-51665708.610216632</v>
      </c>
      <c r="L2760" s="444">
        <f t="shared" ca="1" si="152"/>
        <v>-12451435775.062208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-12451435775.062208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-51880982.396092534</v>
      </c>
      <c r="L2761" s="444">
        <f t="shared" ca="1" si="152"/>
        <v>-12503316757.458302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-12503316757.458302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-52097153.156076252</v>
      </c>
      <c r="L2762" s="444">
        <f t="shared" ca="1" si="152"/>
        <v>-12555413910.614378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-12555413910.614378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-52314224.627559908</v>
      </c>
      <c r="L2763" s="444">
        <f t="shared" ca="1" si="152"/>
        <v>-12607728135.241938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-12607728135.241938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-52532200.563508071</v>
      </c>
      <c r="L2764" s="444">
        <f t="shared" ca="1" si="152"/>
        <v>-12660260335.805447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-12660260335.805447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-52751084.732522696</v>
      </c>
      <c r="L2765" s="444">
        <f t="shared" ca="1" si="152"/>
        <v>-12713011420.53797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-12713011420.53797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-52970880.918908209</v>
      </c>
      <c r="L2766" s="444">
        <f t="shared" ca="1" si="152"/>
        <v>-12765982301.456879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-12765982301.456879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-53191592.922736995</v>
      </c>
      <c r="L2767" s="444">
        <f t="shared" ca="1" si="152"/>
        <v>-12819173894.379616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-12819173894.379616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-53413224.559915066</v>
      </c>
      <c r="L2768" s="444">
        <f t="shared" ca="1" si="152"/>
        <v>-12872587118.939531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-12872587118.939531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-53635779.662248045</v>
      </c>
      <c r="L2769" s="444">
        <f t="shared" ca="1" si="152"/>
        <v>-12926222898.60178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-12926222898.60178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-53859262.077507414</v>
      </c>
      <c r="L2770" s="444">
        <f t="shared" ca="1" si="152"/>
        <v>-12980082160.679287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-12980082160.679287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-54083675.669497028</v>
      </c>
      <c r="L2771" s="444">
        <f t="shared" ca="1" si="152"/>
        <v>-13034165836.348783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-13034165836.348783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-54309024.318119928</v>
      </c>
      <c r="L2772" s="444">
        <f t="shared" ca="1" si="152"/>
        <v>-13088474860.666903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-13088474860.666903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-54535311.919445425</v>
      </c>
      <c r="L2773" s="444">
        <f t="shared" ca="1" si="152"/>
        <v>-13143010172.586348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-13143010172.586348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-54762542.385776445</v>
      </c>
      <c r="L2774" s="444">
        <f t="shared" ca="1" si="152"/>
        <v>-13197772714.972124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-13197772714.972124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-54990719.645717181</v>
      </c>
      <c r="L2775" s="444">
        <f t="shared" ca="1" si="152"/>
        <v>-13252763434.617842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-13252763434.617842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-55219847.644241005</v>
      </c>
      <c r="L2776" s="444">
        <f t="shared" ca="1" si="152"/>
        <v>-13307983282.262083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-13307983282.262083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-55449930.342758678</v>
      </c>
      <c r="L2777" s="444">
        <f t="shared" ca="1" si="152"/>
        <v>-13363433212.604841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-13363433212.604841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-55680971.719186835</v>
      </c>
      <c r="L2778" s="444">
        <f t="shared" ca="1" si="152"/>
        <v>-13419114184.324028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-13419114184.324028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-55912975.768016785</v>
      </c>
      <c r="L2779" s="444">
        <f t="shared" ca="1" si="152"/>
        <v>-13475027160.092045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-13475027160.092045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-56145946.500383526</v>
      </c>
      <c r="L2780" s="444">
        <f t="shared" ca="1" si="152"/>
        <v>-13531173106.592428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-13531173106.592428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-56379887.944135115</v>
      </c>
      <c r="L2781" s="444">
        <f t="shared" ca="1" si="152"/>
        <v>-13587552994.536564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-13587552994.536564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-56614804.143902346</v>
      </c>
      <c r="L2782" s="444">
        <f t="shared" ca="1" si="152"/>
        <v>-13644167798.680466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-13644167798.680466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-56850699.161168605</v>
      </c>
      <c r="L2783" s="444">
        <f t="shared" ca="1" si="152"/>
        <v>-13701018497.841635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-13701018497.841635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-57087577.074340142</v>
      </c>
      <c r="L2784" s="444">
        <f t="shared" ca="1" si="152"/>
        <v>-13758106074.915976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-13758106074.915976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-57325441.978816554</v>
      </c>
      <c r="L2785" s="444">
        <f t="shared" ca="1" si="152"/>
        <v>-13815431516.894793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-13815431516.894793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-57564297.987061635</v>
      </c>
      <c r="L2786" s="444">
        <f t="shared" ca="1" si="152"/>
        <v>-13872995814.881855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-13872995814.881855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-57804149.228674397</v>
      </c>
      <c r="L2787" s="444">
        <f t="shared" ca="1" si="152"/>
        <v>-13930799964.110529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-13930799964.110529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-58044999.850460544</v>
      </c>
      <c r="L2788" s="444">
        <f t="shared" ca="1" si="152"/>
        <v>-13988844963.960989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-13988844963.960989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-58286854.016504116</v>
      </c>
      <c r="L2789" s="444">
        <f t="shared" ca="1" si="152"/>
        <v>-14047131817.977493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-14047131817.977493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-58529715.908239551</v>
      </c>
      <c r="L2790" s="444">
        <f t="shared" ca="1" si="152"/>
        <v>-14105661533.885733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-14105661533.885733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-58773589.72452388</v>
      </c>
      <c r="L2791" s="444">
        <f t="shared" ca="1" si="152"/>
        <v>-14164435123.610256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-14164435123.610256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-59018479.681709394</v>
      </c>
      <c r="L2792" s="444">
        <f t="shared" ca="1" si="152"/>
        <v>-14223453603.291965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-14223453603.291965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-59264390.013716526</v>
      </c>
      <c r="L2793" s="444">
        <f t="shared" ca="1" si="152"/>
        <v>-14282717993.305681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-14282717993.305681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-59511324.972106993</v>
      </c>
      <c r="L2794" s="444">
        <f t="shared" ca="1" si="152"/>
        <v>-14342229318.277788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-14342229318.277788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-59759288.826157458</v>
      </c>
      <c r="L2795" s="444">
        <f t="shared" ca="1" si="152"/>
        <v>-14401988607.103945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-14401988607.103945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-60008285.862933107</v>
      </c>
      <c r="L2796" s="444">
        <f t="shared" ca="1" si="152"/>
        <v>-14461996892.966877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-14461996892.966877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-60258320.387361988</v>
      </c>
      <c r="L2797" s="444">
        <f t="shared" ca="1" si="152"/>
        <v>-14522255213.354239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-14522255213.354239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-60509396.722309329</v>
      </c>
      <c r="L2798" s="444">
        <f t="shared" ca="1" si="152"/>
        <v>-14582764610.076548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-14582764610.076548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-60761519.208652273</v>
      </c>
      <c r="L2799" s="444">
        <f t="shared" ca="1" si="152"/>
        <v>-14643526129.2852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-14643526129.2852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-61014692.205354996</v>
      </c>
      <c r="L2800" s="444">
        <f t="shared" ca="1" si="152"/>
        <v>-14704540821.490555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-14704540821.490555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-61268920.089543968</v>
      </c>
      <c r="L2801" s="444">
        <f t="shared" ca="1" si="152"/>
        <v>-14765809741.580099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-14765809741.580099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-61524207.256583743</v>
      </c>
      <c r="L2802" s="444">
        <f t="shared" ca="1" si="152"/>
        <v>-14827333948.836683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-14827333948.836683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-61780558.120152853</v>
      </c>
      <c r="L2803" s="444">
        <f t="shared" ca="1" si="152"/>
        <v>-14889114506.956837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-14889114506.956837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-62037977.112320147</v>
      </c>
      <c r="L2804" s="444">
        <f t="shared" ca="1" si="152"/>
        <v>-14951152484.069157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-14951152484.069157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-62296468.683621489</v>
      </c>
      <c r="L2805" s="444">
        <f t="shared" ca="1" si="152"/>
        <v>-15013448952.752779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-15013448952.752779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-62556037.30313658</v>
      </c>
      <c r="L2806" s="444">
        <f t="shared" ca="1" si="152"/>
        <v>-15076004990.055916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-15076004990.055916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-62816687.458566315</v>
      </c>
      <c r="L2807" s="444">
        <f t="shared" ca="1" si="152"/>
        <v>-15138821677.514482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-15138821677.514482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-63078423.656310342</v>
      </c>
      <c r="L2808" s="444">
        <f t="shared" ca="1" si="152"/>
        <v>-15201900101.170794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-15201900101.170794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-63341250.421544969</v>
      </c>
      <c r="L2809" s="444">
        <f t="shared" ca="1" si="152"/>
        <v>-15265241351.592339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-15265241351.592339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-63605172.298301421</v>
      </c>
      <c r="L2810" s="444">
        <f t="shared" ca="1" si="152"/>
        <v>-15328846523.89064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-15328846523.89064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-63870193.849544331</v>
      </c>
      <c r="L2811" s="444">
        <f t="shared" ca="1" si="152"/>
        <v>-15392716717.740185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-15392716717.740185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-64136319.657250762</v>
      </c>
      <c r="L2812" s="444">
        <f t="shared" ca="1" si="152"/>
        <v>-15456853037.397436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-15456853037.397436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-64403554.322489306</v>
      </c>
      <c r="L2813" s="444">
        <f t="shared" ref="L2813:L3067" ca="1" si="157">I2813-J2813+K2813</f>
        <v>-15521256591.719925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-15521256591.719925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-64671902.465499677</v>
      </c>
      <c r="L2814" s="444">
        <f t="shared" ca="1" si="157"/>
        <v>-15585928494.185425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-15585928494.185425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-64941368.725772604</v>
      </c>
      <c r="L2815" s="444">
        <f t="shared" ca="1" si="157"/>
        <v>-15650869862.911198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-15650869862.911198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-65211957.76213</v>
      </c>
      <c r="L2816" s="444">
        <f t="shared" ca="1" si="157"/>
        <v>-15716081820.673328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-15716081820.673328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-65483674.252805531</v>
      </c>
      <c r="L2817" s="444">
        <f t="shared" ca="1" si="157"/>
        <v>-15781565494.926134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-15781565494.926134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-65756522.895525567</v>
      </c>
      <c r="L2818" s="444">
        <f t="shared" ca="1" si="157"/>
        <v>-15847322017.821659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-15847322017.821659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-66030508.407590255</v>
      </c>
      <c r="L2819" s="444">
        <f t="shared" ca="1" si="157"/>
        <v>-15913352526.22925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-15913352526.22925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-66305635.525955208</v>
      </c>
      <c r="L2820" s="444">
        <f t="shared" ca="1" si="157"/>
        <v>-15979658161.755205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-15979658161.755205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-66581909.007313356</v>
      </c>
      <c r="L2821" s="444">
        <f t="shared" ca="1" si="157"/>
        <v>-16046240070.762518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-16046240070.762518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-66859333.628177159</v>
      </c>
      <c r="L2822" s="444">
        <f t="shared" ca="1" si="157"/>
        <v>-16113099404.390696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-16113099404.390696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-67137914.184961244</v>
      </c>
      <c r="L2823" s="444">
        <f t="shared" ca="1" si="157"/>
        <v>-16180237318.575657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-16180237318.575657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-67417655.49406524</v>
      </c>
      <c r="L2824" s="444">
        <f t="shared" ca="1" si="157"/>
        <v>-16247654974.069721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-16247654974.069721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-67698562.391957164</v>
      </c>
      <c r="L2825" s="444">
        <f t="shared" ca="1" si="157"/>
        <v>-16315353536.461678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-16315353536.461678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-67980639.735256985</v>
      </c>
      <c r="L2826" s="444">
        <f t="shared" ca="1" si="157"/>
        <v>-16383334176.196934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-16383334176.196934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-68263892.400820553</v>
      </c>
      <c r="L2827" s="444">
        <f t="shared" ca="1" si="157"/>
        <v>-16451598068.597754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-16451598068.597754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-68548325.285823971</v>
      </c>
      <c r="L2828" s="444">
        <f t="shared" ca="1" si="157"/>
        <v>-16520146393.883577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-16520146393.883577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-68833943.307848245</v>
      </c>
      <c r="L2829" s="444">
        <f t="shared" ca="1" si="157"/>
        <v>-16588980337.191425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-16588980337.191425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-69120751.404964268</v>
      </c>
      <c r="L2830" s="444">
        <f t="shared" ca="1" si="157"/>
        <v>-16658101088.59639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-16658101088.59639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-69408754.535818294</v>
      </c>
      <c r="L2831" s="444">
        <f t="shared" ca="1" si="157"/>
        <v>-16727509843.132208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-16727509843.132208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-69697957.679717526</v>
      </c>
      <c r="L2832" s="444">
        <f t="shared" ca="1" si="157"/>
        <v>-16797207800.811926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-16797207800.811926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-69988365.836716354</v>
      </c>
      <c r="L2833" s="444">
        <f t="shared" ca="1" si="157"/>
        <v>-16867196166.648642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-16867196166.648642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-70279984.027702659</v>
      </c>
      <c r="L2834" s="444">
        <f t="shared" ca="1" si="157"/>
        <v>-16937476150.676344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-16937476150.676344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-70572817.294484764</v>
      </c>
      <c r="L2835" s="444">
        <f t="shared" ca="1" si="157"/>
        <v>-17008048967.970829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-17008048967.970829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-70866870.699878454</v>
      </c>
      <c r="L2836" s="444">
        <f t="shared" ca="1" si="157"/>
        <v>-17078915838.670708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-17078915838.670708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-71162149.327794611</v>
      </c>
      <c r="L2837" s="444">
        <f t="shared" ca="1" si="157"/>
        <v>-17150077987.998503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-17150077987.998503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-71458658.283327088</v>
      </c>
      <c r="L2838" s="444">
        <f t="shared" ca="1" si="157"/>
        <v>-17221536646.28183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-17221536646.28183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-71756402.692840964</v>
      </c>
      <c r="L2839" s="444">
        <f t="shared" ca="1" si="157"/>
        <v>-17293293048.97467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-17293293048.97467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-72055387.704061121</v>
      </c>
      <c r="L2840" s="444">
        <f t="shared" ca="1" si="157"/>
        <v>-17365348436.67873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-17365348436.67873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-72355618.486161381</v>
      </c>
      <c r="L2841" s="444">
        <f t="shared" ca="1" si="157"/>
        <v>-17437704055.16489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-17437704055.16489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-72657100.229853705</v>
      </c>
      <c r="L2842" s="444">
        <f t="shared" ca="1" si="157"/>
        <v>-17510361155.394745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-17510361155.394745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-72959838.147478104</v>
      </c>
      <c r="L2843" s="444">
        <f t="shared" ca="1" si="157"/>
        <v>-17583320993.542221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-17583320993.542221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-73263837.473092586</v>
      </c>
      <c r="L2844" s="444">
        <f t="shared" ca="1" si="157"/>
        <v>-17656584831.015312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-17656584831.015312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-73569103.462563798</v>
      </c>
      <c r="L2845" s="444">
        <f t="shared" ca="1" si="157"/>
        <v>-17730153934.477875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-17730153934.477875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-73875641.393657804</v>
      </c>
      <c r="L2846" s="444">
        <f t="shared" ca="1" si="157"/>
        <v>-17804029575.871532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-17804029575.871532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-74183456.566131383</v>
      </c>
      <c r="L2847" s="444">
        <f t="shared" ca="1" si="157"/>
        <v>-17878213032.437664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-17878213032.437664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-74492554.301823601</v>
      </c>
      <c r="L2848" s="444">
        <f t="shared" ca="1" si="157"/>
        <v>-17952705586.739487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-17952705586.739487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-74802939.944747865</v>
      </c>
      <c r="L2849" s="444">
        <f t="shared" ca="1" si="157"/>
        <v>-18027508526.684235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-18027508526.684235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-75114618.861184314</v>
      </c>
      <c r="L2850" s="444">
        <f t="shared" ca="1" si="157"/>
        <v>-18102623145.545418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-18102623145.545418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-75427596.439772576</v>
      </c>
      <c r="L2851" s="444">
        <f t="shared" ca="1" si="157"/>
        <v>-18178050741.985191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-18178050741.985191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-75741878.091604963</v>
      </c>
      <c r="L2852" s="444">
        <f t="shared" ca="1" si="157"/>
        <v>-18253792620.076797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-18253792620.076797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-76057469.250319988</v>
      </c>
      <c r="L2853" s="444">
        <f t="shared" ca="1" si="157"/>
        <v>-18329850089.327118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-18329850089.327118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-76374375.372196317</v>
      </c>
      <c r="L2854" s="444">
        <f t="shared" ca="1" si="157"/>
        <v>-18406224464.699314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-18406224464.699314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-76692601.93624714</v>
      </c>
      <c r="L2855" s="444">
        <f t="shared" ca="1" si="157"/>
        <v>-18482917066.635563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-18482917066.635563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-77012154.444314837</v>
      </c>
      <c r="L2856" s="444">
        <f t="shared" ca="1" si="157"/>
        <v>-18559929221.079876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-18559929221.079876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-77333038.421166152</v>
      </c>
      <c r="L2857" s="444">
        <f t="shared" ca="1" si="157"/>
        <v>-18637262259.501041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-18637262259.501041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-77655259.414587677</v>
      </c>
      <c r="L2858" s="444">
        <f t="shared" ca="1" si="157"/>
        <v>-18714917518.91563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-18714917518.91563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-77978822.995481789</v>
      </c>
      <c r="L2859" s="444">
        <f t="shared" ca="1" si="157"/>
        <v>-18792896341.911114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-18792896341.911114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-78303734.757962972</v>
      </c>
      <c r="L2860" s="444">
        <f t="shared" ca="1" si="157"/>
        <v>-18871200076.669075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-18871200076.669075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-78630000.319454476</v>
      </c>
      <c r="L2861" s="444">
        <f t="shared" ca="1" si="157"/>
        <v>-18949830076.988529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-18949830076.988529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-78957625.320785537</v>
      </c>
      <c r="L2862" s="444">
        <f t="shared" ca="1" si="157"/>
        <v>-19028787702.309315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-19028787702.309315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-79286615.426288813</v>
      </c>
      <c r="L2863" s="444">
        <f t="shared" ca="1" si="157"/>
        <v>-19108074317.735603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-19108074317.735603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-79616976.323898345</v>
      </c>
      <c r="L2864" s="444">
        <f t="shared" ca="1" si="157"/>
        <v>-19187691294.059502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-19187691294.059502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-79948713.72524792</v>
      </c>
      <c r="L2865" s="444">
        <f t="shared" ca="1" si="157"/>
        <v>-19267640007.784748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-19267640007.784748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-80281833.365769789</v>
      </c>
      <c r="L2866" s="444">
        <f t="shared" ca="1" si="157"/>
        <v>-19347921841.150517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-19347921841.150517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-80616341.004793823</v>
      </c>
      <c r="L2867" s="444">
        <f t="shared" ca="1" si="157"/>
        <v>-19428538182.155312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-19428538182.155312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-80952242.425647125</v>
      </c>
      <c r="L2868" s="444">
        <f t="shared" ca="1" si="157"/>
        <v>-19509490424.580959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-19509490424.580959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-81289543.435754001</v>
      </c>
      <c r="L2869" s="444">
        <f t="shared" ca="1" si="157"/>
        <v>-19590779968.016712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-19590779968.016712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-81628249.866736293</v>
      </c>
      <c r="L2870" s="444">
        <f t="shared" ca="1" si="157"/>
        <v>-19672408217.88345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-19672408217.88345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-81968367.574514374</v>
      </c>
      <c r="L2871" s="444">
        <f t="shared" ca="1" si="157"/>
        <v>-19754376585.457962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-19754376585.457962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-82309902.439408168</v>
      </c>
      <c r="L2872" s="444">
        <f t="shared" ca="1" si="157"/>
        <v>-19836686487.897369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-19836686487.897369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-82652860.366239041</v>
      </c>
      <c r="L2873" s="444">
        <f t="shared" ca="1" si="157"/>
        <v>-19919339348.263607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-19919339348.263607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-82997247.284431696</v>
      </c>
      <c r="L2874" s="444">
        <f t="shared" ca="1" si="157"/>
        <v>-20002336595.548038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-20002336595.548038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-83343069.148116827</v>
      </c>
      <c r="L2875" s="444">
        <f t="shared" ca="1" si="157"/>
        <v>-20085679664.696156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-20085679664.696156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-83690331.936233982</v>
      </c>
      <c r="L2876" s="444">
        <f t="shared" ca="1" si="157"/>
        <v>-20169369996.632389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-20169369996.632389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-84039041.652634948</v>
      </c>
      <c r="L2877" s="444">
        <f t="shared" ca="1" si="157"/>
        <v>-20253409038.285023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-20253409038.285023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-84389204.326187596</v>
      </c>
      <c r="L2878" s="444">
        <f t="shared" ca="1" si="157"/>
        <v>-20337798242.61121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-20337798242.61121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-84740826.010880038</v>
      </c>
      <c r="L2879" s="444">
        <f t="shared" ca="1" si="157"/>
        <v>-20422539068.622089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-20422539068.622089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-85093912.785925373</v>
      </c>
      <c r="L2880" s="444">
        <f t="shared" ca="1" si="157"/>
        <v>-20507632981.408016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-20507632981.408016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-85448470.755866736</v>
      </c>
      <c r="L2881" s="444">
        <f t="shared" ca="1" si="157"/>
        <v>-20593081452.163883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-20593081452.163883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-85804506.050682843</v>
      </c>
      <c r="L2882" s="444">
        <f t="shared" ca="1" si="157"/>
        <v>-20678885958.214565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-20678885958.214565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-86162024.825894028</v>
      </c>
      <c r="L2883" s="444">
        <f t="shared" ca="1" si="157"/>
        <v>-20765047983.040459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-20765047983.040459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-86521033.26266858</v>
      </c>
      <c r="L2884" s="444">
        <f t="shared" ca="1" si="157"/>
        <v>-20851569016.303127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-20851569016.303127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-86881537.5679297</v>
      </c>
      <c r="L2885" s="444">
        <f t="shared" ca="1" si="157"/>
        <v>-20938450553.871056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-20938450553.871056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-87243543.974462733</v>
      </c>
      <c r="L2886" s="444">
        <f t="shared" ca="1" si="157"/>
        <v>-21025694097.84552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-21025694097.84552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-87607058.741023004</v>
      </c>
      <c r="L2887" s="444">
        <f t="shared" ca="1" si="157"/>
        <v>-21113301156.586544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-21113301156.586544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-87972088.152443931</v>
      </c>
      <c r="L2888" s="444">
        <f t="shared" ca="1" si="157"/>
        <v>-21201273244.738987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-21201273244.738987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-88338638.519745782</v>
      </c>
      <c r="L2889" s="444">
        <f t="shared" ca="1" si="157"/>
        <v>-21289611883.258732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-21289611883.258732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-88706716.180244714</v>
      </c>
      <c r="L2890" s="444">
        <f t="shared" ca="1" si="157"/>
        <v>-21378318599.438976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-21378318599.438976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-89076327.497662395</v>
      </c>
      <c r="L2891" s="444">
        <f t="shared" ca="1" si="157"/>
        <v>-21467394926.936638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-21467394926.936638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-89447478.862235993</v>
      </c>
      <c r="L2892" s="444">
        <f t="shared" ca="1" si="157"/>
        <v>-21556842405.798874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-21556842405.798874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-89820176.690828636</v>
      </c>
      <c r="L2893" s="444">
        <f t="shared" ca="1" si="157"/>
        <v>-21646662582.489704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-21646662582.489704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-90194427.427040428</v>
      </c>
      <c r="L2894" s="444">
        <f t="shared" ca="1" si="157"/>
        <v>-21736857009.916744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-21736857009.916744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-90570237.541319773</v>
      </c>
      <c r="L2895" s="444">
        <f t="shared" ca="1" si="157"/>
        <v>-21827427247.458065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-21827427247.458065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-90947613.531075269</v>
      </c>
      <c r="L2896" s="444">
        <f t="shared" ca="1" si="157"/>
        <v>-21918374860.98914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-21918374860.98914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-91326561.92078808</v>
      </c>
      <c r="L2897" s="444">
        <f t="shared" ca="1" si="157"/>
        <v>-22009701422.909927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-22009701422.909927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-91707089.262124702</v>
      </c>
      <c r="L2898" s="444">
        <f t="shared" ca="1" si="157"/>
        <v>-22101408512.17205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-22101408512.17205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-92089202.134050205</v>
      </c>
      <c r="L2899" s="444">
        <f t="shared" ca="1" si="157"/>
        <v>-22193497714.306099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-22193497714.306099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-92472907.142942071</v>
      </c>
      <c r="L2900" s="444">
        <f t="shared" ca="1" si="157"/>
        <v>-22285970621.449039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-22285970621.449039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-92858210.922704324</v>
      </c>
      <c r="L2901" s="444">
        <f t="shared" ca="1" si="157"/>
        <v>-22378828832.371742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-22378828832.371742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-93245120.134882256</v>
      </c>
      <c r="L2902" s="444">
        <f t="shared" ca="1" si="157"/>
        <v>-22472073952.506626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-22472073952.506626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-93633641.468777612</v>
      </c>
      <c r="L2903" s="444">
        <f t="shared" ca="1" si="157"/>
        <v>-22565707593.975403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-22565707593.975403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-94023781.641564175</v>
      </c>
      <c r="L2904" s="444">
        <f t="shared" ca="1" si="157"/>
        <v>-22659731375.616966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-22659731375.616966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-94415547.398404032</v>
      </c>
      <c r="L2905" s="444">
        <f t="shared" ca="1" si="157"/>
        <v>-22754146923.015369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-22754146923.015369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-94808945.512564033</v>
      </c>
      <c r="L2906" s="444">
        <f t="shared" ca="1" si="157"/>
        <v>-22848955868.527935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-22848955868.527935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-95203982.785533056</v>
      </c>
      <c r="L2907" s="444">
        <f t="shared" ca="1" si="157"/>
        <v>-22944159851.313469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-22944159851.313469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-95600666.047139451</v>
      </c>
      <c r="L2908" s="444">
        <f t="shared" ca="1" si="157"/>
        <v>-23039760517.360607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-23039760517.360607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-95999002.155669197</v>
      </c>
      <c r="L2909" s="444">
        <f t="shared" ca="1" si="157"/>
        <v>-23135759519.516277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-23135759519.516277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-96398997.997984484</v>
      </c>
      <c r="L2910" s="444">
        <f t="shared" ca="1" si="157"/>
        <v>-23232158517.514263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-23232158517.514263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-96800660.489642769</v>
      </c>
      <c r="L2911" s="444">
        <f t="shared" ca="1" si="157"/>
        <v>-23328959178.003906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-23328959178.003906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-97203996.575016275</v>
      </c>
      <c r="L2912" s="444">
        <f t="shared" ca="1" si="157"/>
        <v>-23426163174.578922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-23426163174.578922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-97609013.227412179</v>
      </c>
      <c r="L2913" s="444">
        <f t="shared" ca="1" si="157"/>
        <v>-23523772187.806335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-23523772187.806335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-98015717.44919306</v>
      </c>
      <c r="L2914" s="444">
        <f t="shared" ca="1" si="157"/>
        <v>-23621787905.255527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-23621787905.255527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-98424116.271898031</v>
      </c>
      <c r="L2915" s="444">
        <f t="shared" ca="1" si="157"/>
        <v>-23720212021.527424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-23720212021.527424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-98834216.756364271</v>
      </c>
      <c r="L2916" s="444">
        <f t="shared" ca="1" si="157"/>
        <v>-23819046238.283787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-23819046238.283787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-99246025.992849112</v>
      </c>
      <c r="L2917" s="444">
        <f t="shared" ca="1" si="157"/>
        <v>-23918292264.276634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-23918292264.276634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-99659551.101152644</v>
      </c>
      <c r="L2918" s="444">
        <f t="shared" ca="1" si="157"/>
        <v>-24017951815.377789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-24017951815.377789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-100074799.23074079</v>
      </c>
      <c r="L2919" s="444">
        <f t="shared" ca="1" si="157"/>
        <v>-24118026614.608528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-24118026614.608528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-100491777.56086886</v>
      </c>
      <c r="L2920" s="444">
        <f t="shared" ca="1" si="157"/>
        <v>-24218518392.169395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-24218518392.169395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-100910493.30070582</v>
      </c>
      <c r="L2921" s="444">
        <f t="shared" ca="1" si="157"/>
        <v>-24319428885.4701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-24319428885.4701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-101330953.68945876</v>
      </c>
      <c r="L2922" s="444">
        <f t="shared" ca="1" si="157"/>
        <v>-24420759839.159557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-24420759839.159557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-101753165.99649815</v>
      </c>
      <c r="L2923" s="444">
        <f t="shared" ca="1" si="157"/>
        <v>-24522513005.156055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-24522513005.156055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-102177137.52148357</v>
      </c>
      <c r="L2924" s="444">
        <f t="shared" ca="1" si="157"/>
        <v>-24624690142.67754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-24624690142.67754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-102602875.59448975</v>
      </c>
      <c r="L2925" s="444">
        <f t="shared" ca="1" si="157"/>
        <v>-24727293018.27203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-24727293018.27203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-103030387.57613346</v>
      </c>
      <c r="L2926" s="444">
        <f t="shared" ca="1" si="157"/>
        <v>-24830323405.848164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-24830323405.848164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-103459680.85770068</v>
      </c>
      <c r="L2927" s="444">
        <f t="shared" ca="1" si="157"/>
        <v>-24933783086.705864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-24933783086.705864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-103890762.86127444</v>
      </c>
      <c r="L2928" s="444">
        <f t="shared" ca="1" si="157"/>
        <v>-25037673849.567139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-25037673849.567139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-104323641.03986308</v>
      </c>
      <c r="L2929" s="444">
        <f t="shared" ca="1" si="157"/>
        <v>-25141997490.607002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-25141997490.607002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-104758322.87752917</v>
      </c>
      <c r="L2930" s="444">
        <f t="shared" ca="1" si="157"/>
        <v>-25246755813.484531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-25246755813.484531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-105194815.88951889</v>
      </c>
      <c r="L2931" s="444">
        <f t="shared" ca="1" si="157"/>
        <v>-25351950629.37405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-25351950629.37405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-105633127.62239188</v>
      </c>
      <c r="L2932" s="444">
        <f t="shared" ca="1" si="157"/>
        <v>-25457583756.996441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-25457583756.996441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-106073265.65415184</v>
      </c>
      <c r="L2933" s="444">
        <f t="shared" ca="1" si="157"/>
        <v>-25563657022.650593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-25563657022.650593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-106515237.59437747</v>
      </c>
      <c r="L2934" s="444">
        <f t="shared" ca="1" si="157"/>
        <v>-25670172260.244968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-25670172260.244968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-106959051.08435403</v>
      </c>
      <c r="L2935" s="444">
        <f t="shared" ca="1" si="157"/>
        <v>-25777131311.329323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-25777131311.329323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-107404713.79720551</v>
      </c>
      <c r="L2936" s="444">
        <f t="shared" ca="1" si="157"/>
        <v>-25884536025.12653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-25884536025.12653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-107852233.4380272</v>
      </c>
      <c r="L2937" s="444">
        <f t="shared" ca="1" si="157"/>
        <v>-25992388258.564556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-25992388258.564556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-108301617.74401899</v>
      </c>
      <c r="L2938" s="444">
        <f t="shared" ca="1" si="157"/>
        <v>-26100689876.308575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-26100689876.308575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-108752874.48461907</v>
      </c>
      <c r="L2939" s="444">
        <f t="shared" ca="1" si="157"/>
        <v>-26209442750.793194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-26209442750.793194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-109206011.4616383</v>
      </c>
      <c r="L2940" s="444">
        <f t="shared" ca="1" si="157"/>
        <v>-26318648762.254833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-26318648762.254833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-109661036.50939514</v>
      </c>
      <c r="L2941" s="444">
        <f t="shared" ca="1" si="157"/>
        <v>-26428309798.764229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-26428309798.764229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-110117957.49485095</v>
      </c>
      <c r="L2942" s="444">
        <f t="shared" ca="1" si="157"/>
        <v>-26538427756.259079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-26538427756.259079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-110576782.31774616</v>
      </c>
      <c r="L2943" s="444">
        <f t="shared" ca="1" si="157"/>
        <v>-26649004538.576824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-26649004538.576824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-111037518.91073677</v>
      </c>
      <c r="L2944" s="444">
        <f t="shared" ca="1" si="157"/>
        <v>-26760042057.48756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-26760042057.48756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-111500175.2395315</v>
      </c>
      <c r="L2945" s="444">
        <f t="shared" ca="1" si="157"/>
        <v>-26871542232.727093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-26871542232.727093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-111964759.30302955</v>
      </c>
      <c r="L2946" s="444">
        <f t="shared" ca="1" si="157"/>
        <v>-26983506992.030121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-26983506992.030121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-112431279.13345884</v>
      </c>
      <c r="L2947" s="444">
        <f t="shared" ca="1" si="157"/>
        <v>-27095938271.163578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-27095938271.163578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-112899742.79651491</v>
      </c>
      <c r="L2948" s="444">
        <f t="shared" ca="1" si="157"/>
        <v>-27208838013.960094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-27208838013.960094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-113370158.3915004</v>
      </c>
      <c r="L2949" s="444">
        <f t="shared" ca="1" si="157"/>
        <v>-27322208172.351593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-27322208172.351593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-113842534.05146497</v>
      </c>
      <c r="L2950" s="444">
        <f t="shared" ca="1" si="157"/>
        <v>-27436050706.403057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-27436050706.403057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-114316877.94334607</v>
      </c>
      <c r="L2951" s="444">
        <f t="shared" ca="1" si="157"/>
        <v>-27550367584.346405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-27550367584.346405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-114793198.26811002</v>
      </c>
      <c r="L2952" s="444">
        <f t="shared" ca="1" si="157"/>
        <v>-27665160782.614513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-27665160782.614513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-115271503.26089379</v>
      </c>
      <c r="L2953" s="444">
        <f t="shared" ca="1" si="157"/>
        <v>-27780432285.875408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-27780432285.875408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-115751801.19114755</v>
      </c>
      <c r="L2954" s="444">
        <f t="shared" ca="1" si="157"/>
        <v>-27896184087.066555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-27896184087.066555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-116234100.36277731</v>
      </c>
      <c r="L2955" s="444">
        <f t="shared" ca="1" si="157"/>
        <v>-28012418187.429333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-28012418187.429333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-116718409.11428888</v>
      </c>
      <c r="L2956" s="444">
        <f t="shared" ca="1" si="157"/>
        <v>-28129136596.543621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-28129136596.543621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-117204735.81893177</v>
      </c>
      <c r="L2957" s="444">
        <f t="shared" ca="1" si="157"/>
        <v>-28246341332.362553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-28246341332.362553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-117693088.88484395</v>
      </c>
      <c r="L2958" s="444">
        <f t="shared" ca="1" si="157"/>
        <v>-28364034421.247398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-28364034421.247398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-118183476.7551975</v>
      </c>
      <c r="L2959" s="444">
        <f t="shared" ca="1" si="157"/>
        <v>-28482217898.002594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-28482217898.002594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-118675907.90834413</v>
      </c>
      <c r="L2960" s="444">
        <f t="shared" ca="1" si="157"/>
        <v>-28600893805.910938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-28600893805.910938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-119170390.85796224</v>
      </c>
      <c r="L2961" s="444">
        <f t="shared" ca="1" si="157"/>
        <v>-28720064196.768902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-28720064196.768902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-119666934.15320376</v>
      </c>
      <c r="L2962" s="444">
        <f t="shared" ca="1" si="157"/>
        <v>-28839731130.922104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-28839731130.922104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-120165546.3788421</v>
      </c>
      <c r="L2963" s="444">
        <f t="shared" ca="1" si="157"/>
        <v>-28959896677.300945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-28959896677.300945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-120666236.1554206</v>
      </c>
      <c r="L2964" s="444">
        <f t="shared" ca="1" si="157"/>
        <v>-29080562913.456367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-29080562913.456367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-121169012.13940153</v>
      </c>
      <c r="L2965" s="444">
        <f t="shared" ca="1" si="157"/>
        <v>-29201731925.595768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-29201731925.595768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-121673883.0233157</v>
      </c>
      <c r="L2966" s="444">
        <f t="shared" ca="1" si="157"/>
        <v>-29323405808.619083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-29323405808.619083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-122180857.53591283</v>
      </c>
      <c r="L2967" s="444">
        <f t="shared" ca="1" si="157"/>
        <v>-29445586666.154995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-29445586666.154995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-122689944.44231248</v>
      </c>
      <c r="L2968" s="444">
        <f t="shared" ca="1" si="157"/>
        <v>-29568276610.597309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-29568276610.597309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-123201152.54415545</v>
      </c>
      <c r="L2969" s="444">
        <f t="shared" ca="1" si="157"/>
        <v>-29691477763.141464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-29691477763.141464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-123714490.6797561</v>
      </c>
      <c r="L2970" s="444">
        <f t="shared" ca="1" si="157"/>
        <v>-29815192253.82122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-29815192253.82122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-124229967.72425508</v>
      </c>
      <c r="L2971" s="444">
        <f t="shared" ca="1" si="157"/>
        <v>-29939422221.545475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-29939422221.545475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-124747592.58977282</v>
      </c>
      <c r="L2972" s="444">
        <f t="shared" ca="1" si="157"/>
        <v>-30064169814.135246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-30064169814.135246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-125267374.22556354</v>
      </c>
      <c r="L2973" s="444">
        <f t="shared" ca="1" si="157"/>
        <v>-30189437188.360809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-30189437188.360809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-125789321.61817004</v>
      </c>
      <c r="L2974" s="444">
        <f t="shared" ca="1" si="157"/>
        <v>-30315226509.978981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-30315226509.978981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-126313443.79157908</v>
      </c>
      <c r="L2975" s="444">
        <f t="shared" ca="1" si="157"/>
        <v>-30441539953.770561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-30441539953.770561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-126839749.80737735</v>
      </c>
      <c r="L2976" s="444">
        <f t="shared" ca="1" si="157"/>
        <v>-30568379703.577938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-30568379703.577938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-127368248.76490806</v>
      </c>
      <c r="L2977" s="444">
        <f t="shared" ca="1" si="157"/>
        <v>-30695747952.342846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-30695747952.342846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-127898949.80142854</v>
      </c>
      <c r="L2978" s="444">
        <f t="shared" ca="1" si="157"/>
        <v>-30823646902.144276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-30823646902.144276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-128431862.0922678</v>
      </c>
      <c r="L2979" s="444">
        <f t="shared" ca="1" si="157"/>
        <v>-30952078764.236542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-30952078764.236542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-128966994.85098559</v>
      </c>
      <c r="L2980" s="444">
        <f t="shared" ca="1" si="157"/>
        <v>-31081045759.087528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-31081045759.087528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-129504357.32953137</v>
      </c>
      <c r="L2981" s="444">
        <f t="shared" ca="1" si="157"/>
        <v>-31210550116.417061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-31210550116.417061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-130043958.81840442</v>
      </c>
      <c r="L2982" s="444">
        <f t="shared" ca="1" si="157"/>
        <v>-31340594075.235466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-31340594075.235466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-130585808.64681444</v>
      </c>
      <c r="L2983" s="444">
        <f t="shared" ca="1" si="157"/>
        <v>-31471179883.882282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-31471179883.882282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-131129916.18284284</v>
      </c>
      <c r="L2984" s="444">
        <f t="shared" ca="1" si="157"/>
        <v>-31602309800.065125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-31602309800.065125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-131676290.83360468</v>
      </c>
      <c r="L2985" s="444">
        <f t="shared" ca="1" si="157"/>
        <v>-31733986090.898727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-31733986090.898727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-132224942.04541135</v>
      </c>
      <c r="L2986" s="444">
        <f t="shared" ca="1" si="157"/>
        <v>-31866211032.944138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-31866211032.944138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-132775879.30393389</v>
      </c>
      <c r="L2987" s="444">
        <f t="shared" ca="1" si="157"/>
        <v>-31998986912.24807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-31998986912.24807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-133329112.13436697</v>
      </c>
      <c r="L2988" s="444">
        <f t="shared" ca="1" si="157"/>
        <v>-32132316024.382435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-32132316024.382435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-133884650.10159348</v>
      </c>
      <c r="L2989" s="444">
        <f t="shared" ca="1" si="157"/>
        <v>-32266200674.484028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-32266200674.484028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-134442502.81035012</v>
      </c>
      <c r="L2990" s="444">
        <f t="shared" ca="1" si="157"/>
        <v>-32400643177.294376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-32400643177.294376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-135002679.90539324</v>
      </c>
      <c r="L2991" s="444">
        <f t="shared" ca="1" si="157"/>
        <v>-32535645857.199768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-32535645857.199768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-135565191.0716657</v>
      </c>
      <c r="L2992" s="444">
        <f t="shared" ca="1" si="157"/>
        <v>-32671211048.271435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-32671211048.271435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-136130046.0344643</v>
      </c>
      <c r="L2993" s="444">
        <f t="shared" ca="1" si="157"/>
        <v>-32807341094.305901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-32807341094.305901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-136697254.55960792</v>
      </c>
      <c r="L2994" s="444">
        <f t="shared" ca="1" si="157"/>
        <v>-32944038348.865509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-32944038348.865509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-137266826.45360628</v>
      </c>
      <c r="L2995" s="444">
        <f t="shared" ca="1" si="157"/>
        <v>-33081305175.319115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-33081305175.319115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-137838771.56382963</v>
      </c>
      <c r="L2996" s="444">
        <f t="shared" ca="1" si="157"/>
        <v>-33219143946.882946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-33219143946.882946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-138413099.77867895</v>
      </c>
      <c r="L2997" s="444">
        <f t="shared" ca="1" si="157"/>
        <v>-33357557046.661625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-33357557046.661625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-138989821.02775678</v>
      </c>
      <c r="L2998" s="444">
        <f t="shared" ca="1" si="157"/>
        <v>-33496546867.689381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-33496546867.689381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-139568945.28203908</v>
      </c>
      <c r="L2999" s="444">
        <f t="shared" ca="1" si="157"/>
        <v>-33636115812.97142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-33636115812.97142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-140150482.55404758</v>
      </c>
      <c r="L3000" s="444">
        <f t="shared" ca="1" si="157"/>
        <v>-33776266295.525467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-33776266295.525467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-140734442.89802277</v>
      </c>
      <c r="L3001" s="444">
        <f t="shared" ca="1" si="157"/>
        <v>-33917000738.423489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-33917000738.423489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-141320836.41009787</v>
      </c>
      <c r="L3002" s="444">
        <f t="shared" ca="1" si="157"/>
        <v>-34058321574.833588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-34058321574.833588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-141909673.22847328</v>
      </c>
      <c r="L3003" s="444">
        <f t="shared" ca="1" si="157"/>
        <v>-34200231248.062061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-34200231248.062061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-142500963.53359193</v>
      </c>
      <c r="L3004" s="444">
        <f t="shared" ca="1" si="157"/>
        <v>-34342732211.595654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-34342732211.595654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-143094717.54831523</v>
      </c>
      <c r="L3005" s="444">
        <f t="shared" ca="1" si="157"/>
        <v>-34485826929.143967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-34485826929.143967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-143690945.53809986</v>
      </c>
      <c r="L3006" s="444">
        <f t="shared" ca="1" si="157"/>
        <v>-34629517874.682068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-34629517874.682068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-144289657.81117529</v>
      </c>
      <c r="L3007" s="444">
        <f t="shared" ca="1" si="157"/>
        <v>-34773807532.49324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-34773807532.49324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-144890864.71872184</v>
      </c>
      <c r="L3008" s="444">
        <f t="shared" ca="1" si="157"/>
        <v>-34918698397.21196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-34918698397.21196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-145494576.65504983</v>
      </c>
      <c r="L3009" s="444">
        <f t="shared" ca="1" si="157"/>
        <v>-35064192973.867012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-35064192973.867012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-146100804.05777922</v>
      </c>
      <c r="L3010" s="444">
        <f t="shared" ca="1" si="157"/>
        <v>-35210293777.924789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-35210293777.924789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-146709557.40801996</v>
      </c>
      <c r="L3011" s="444">
        <f t="shared" ca="1" si="157"/>
        <v>-35357003335.332809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-35357003335.332809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-147320847.23055336</v>
      </c>
      <c r="L3012" s="444">
        <f t="shared" ca="1" si="157"/>
        <v>-35504324182.563362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-35504324182.563362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-147934684.09401402</v>
      </c>
      <c r="L3013" s="444">
        <f t="shared" ca="1" si="157"/>
        <v>-35652258866.657379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-35652258866.657379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-148551078.61107242</v>
      </c>
      <c r="L3014" s="444">
        <f t="shared" ca="1" si="157"/>
        <v>-35800809945.268448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-35800809945.268448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-149170041.43861854</v>
      </c>
      <c r="L3015" s="444">
        <f t="shared" ca="1" si="157"/>
        <v>-35949979986.707069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-35949979986.707069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-149791583.27794611</v>
      </c>
      <c r="L3016" s="444">
        <f t="shared" ca="1" si="157"/>
        <v>-36099771569.985016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-36099771569.985016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-150415714.87493756</v>
      </c>
      <c r="L3017" s="444">
        <f t="shared" ca="1" si="157"/>
        <v>-36250187284.859955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-36250187284.859955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-151042447.02024981</v>
      </c>
      <c r="L3018" s="444">
        <f t="shared" ca="1" si="157"/>
        <v>-36401229731.880203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-36401229731.880203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-151671790.54950085</v>
      </c>
      <c r="L3019" s="444">
        <f t="shared" ca="1" si="157"/>
        <v>-36552901522.429703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-36552901522.429703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-152303756.3434571</v>
      </c>
      <c r="L3020" s="444">
        <f t="shared" ca="1" si="157"/>
        <v>-36705205278.773163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-36705205278.773163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-152938355.3282215</v>
      </c>
      <c r="L3021" s="444">
        <f t="shared" ca="1" si="157"/>
        <v>-36858143634.101387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-36858143634.101387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-153575598.47542244</v>
      </c>
      <c r="L3022" s="444">
        <f t="shared" ca="1" si="157"/>
        <v>-37011719232.576813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-37011719232.576813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-154215496.80240339</v>
      </c>
      <c r="L3023" s="444">
        <f t="shared" ca="1" si="157"/>
        <v>-37165934729.379219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-37165934729.379219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-154858061.3724134</v>
      </c>
      <c r="L3024" s="444">
        <f t="shared" ca="1" si="157"/>
        <v>-37320792790.751633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-37320792790.751633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-155503303.29479846</v>
      </c>
      <c r="L3025" s="444">
        <f t="shared" ca="1" si="157"/>
        <v>-37476296094.046432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-37476296094.046432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-156151233.72519347</v>
      </c>
      <c r="L3026" s="444">
        <f t="shared" ca="1" si="157"/>
        <v>-37632447327.771629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-37632447327.771629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-156801863.86571512</v>
      </c>
      <c r="L3027" s="444">
        <f t="shared" ca="1" si="157"/>
        <v>-37789249191.637344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-37789249191.637344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-157455204.9651556</v>
      </c>
      <c r="L3028" s="444">
        <f t="shared" ca="1" si="157"/>
        <v>-37946704396.602501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-37946704396.602501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-158111268.31917709</v>
      </c>
      <c r="L3029" s="444">
        <f t="shared" ca="1" si="157"/>
        <v>-38104815664.921677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-38104815664.921677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-158770065.27050698</v>
      </c>
      <c r="L3030" s="444">
        <f t="shared" ca="1" si="157"/>
        <v>-38263585730.192184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-38263585730.192184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-159431607.2091341</v>
      </c>
      <c r="L3031" s="444">
        <f t="shared" ca="1" si="157"/>
        <v>-38423017337.401321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-38423017337.401321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-160095905.5725055</v>
      </c>
      <c r="L3032" s="444">
        <f t="shared" ca="1" si="157"/>
        <v>-38583113242.973824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-38583113242.973824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-160762971.84572425</v>
      </c>
      <c r="L3033" s="444">
        <f t="shared" ca="1" si="157"/>
        <v>-38743876214.81955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-38743876214.81955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-161432817.56174812</v>
      </c>
      <c r="L3034" s="444">
        <f t="shared" ca="1" si="157"/>
        <v>-38905309032.381294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-38905309032.381294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-162105454.30158871</v>
      </c>
      <c r="L3035" s="444">
        <f t="shared" ca="1" si="157"/>
        <v>-39067414486.682884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-39067414486.682884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-162780893.69451201</v>
      </c>
      <c r="L3036" s="444">
        <f t="shared" ca="1" si="157"/>
        <v>-39230195380.377396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-39230195380.377396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-163459147.41823915</v>
      </c>
      <c r="L3037" s="444">
        <f t="shared" ca="1" si="157"/>
        <v>-39393654527.795631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-39393654527.795631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-164140227.19914848</v>
      </c>
      <c r="L3038" s="444">
        <f t="shared" ca="1" si="157"/>
        <v>-39557794754.994781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-39557794754.994781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-164824144.81247824</v>
      </c>
      <c r="L3039" s="444">
        <f t="shared" ca="1" si="157"/>
        <v>-39722618899.807259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-39722618899.807259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-165510912.08253023</v>
      </c>
      <c r="L3040" s="444">
        <f t="shared" ca="1" si="157"/>
        <v>-39888129811.889786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-39888129811.889786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-166200540.8828741</v>
      </c>
      <c r="L3041" s="444">
        <f t="shared" ca="1" si="157"/>
        <v>-40054330352.772659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-40054330352.772659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-166893043.13655275</v>
      </c>
      <c r="L3042" s="444">
        <f t="shared" ca="1" si="157"/>
        <v>-40221223395.90921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-40221223395.90921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-167588430.81628838</v>
      </c>
      <c r="L3043" s="444">
        <f t="shared" ca="1" si="157"/>
        <v>-40388811826.725502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-40388811826.725502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-168286715.9446896</v>
      </c>
      <c r="L3044" s="444">
        <f t="shared" ca="1" si="157"/>
        <v>-40557098542.670189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-40557098542.670189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-168987910.59445912</v>
      </c>
      <c r="L3045" s="444">
        <f t="shared" ca="1" si="157"/>
        <v>-40726086453.264648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-40726086453.264648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-169692026.8886027</v>
      </c>
      <c r="L3046" s="444">
        <f t="shared" ca="1" si="157"/>
        <v>-40895778480.153252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-40895778480.153252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-170399077.00063854</v>
      </c>
      <c r="L3047" s="444">
        <f t="shared" ca="1" si="157"/>
        <v>-41066177557.153893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-41066177557.153893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-171109073.1548079</v>
      </c>
      <c r="L3048" s="444">
        <f t="shared" ca="1" si="157"/>
        <v>-41237286630.308701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-41237286630.308701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-171822027.62628624</v>
      </c>
      <c r="L3049" s="444">
        <f t="shared" ca="1" si="157"/>
        <v>-41409108657.93499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-41409108657.93499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-172537952.7413958</v>
      </c>
      <c r="L3050" s="444">
        <f t="shared" ca="1" si="157"/>
        <v>-41581646610.676384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-41581646610.676384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-173256860.87781826</v>
      </c>
      <c r="L3051" s="444">
        <f t="shared" ca="1" si="157"/>
        <v>-41754903471.554199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-41754903471.554199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-173978764.46480915</v>
      </c>
      <c r="L3052" s="444">
        <f t="shared" ca="1" si="157"/>
        <v>-41928882236.019005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-41928882236.019005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-174703675.9834125</v>
      </c>
      <c r="L3053" s="444">
        <f t="shared" ca="1" si="157"/>
        <v>-42103585912.002419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-42103585912.002419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-175431607.96667674</v>
      </c>
      <c r="L3054" s="444">
        <f t="shared" ca="1" si="157"/>
        <v>-42279017519.969093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-42279017519.969093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-176162572.99987122</v>
      </c>
      <c r="L3055" s="444">
        <f t="shared" ca="1" si="157"/>
        <v>-42455180092.968964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-42455180092.968964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-176896583.72070402</v>
      </c>
      <c r="L3056" s="444">
        <f t="shared" ca="1" si="157"/>
        <v>-42632076676.689667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-42632076676.689667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-177633652.81954026</v>
      </c>
      <c r="L3057" s="444">
        <f t="shared" ca="1" si="157"/>
        <v>-42809710329.509209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-42809710329.509209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-178373793.03962171</v>
      </c>
      <c r="L3058" s="444">
        <f t="shared" ca="1" si="157"/>
        <v>-42988084122.548828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-42988084122.548828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-179117017.17728677</v>
      </c>
      <c r="L3059" s="444">
        <f t="shared" ca="1" si="157"/>
        <v>-43167201139.726112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-43167201139.726112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-179863338.08219212</v>
      </c>
      <c r="L3060" s="444">
        <f t="shared" ca="1" si="157"/>
        <v>-43347064477.808304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-43347064477.808304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-180612768.6575346</v>
      </c>
      <c r="L3061" s="444">
        <f t="shared" ca="1" si="157"/>
        <v>-43527677246.465836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-43527677246.465836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-181365321.86027431</v>
      </c>
      <c r="L3062" s="444">
        <f t="shared" ca="1" si="157"/>
        <v>-43709042568.326111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-43709042568.326111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-182121010.7013588</v>
      </c>
      <c r="L3063" s="444">
        <f t="shared" ca="1" si="157"/>
        <v>-43891163579.027466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-43891163579.027466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-182879848.24594778</v>
      </c>
      <c r="L3064" s="444">
        <f t="shared" ca="1" si="157"/>
        <v>-44074043427.273415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-44074043427.273415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-183641847.61363924</v>
      </c>
      <c r="L3065" s="444">
        <f t="shared" ca="1" si="157"/>
        <v>-44257685274.887054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-44257685274.887054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-184407021.97869605</v>
      </c>
      <c r="L3066" s="444">
        <f t="shared" ca="1" si="157"/>
        <v>-44442092296.865753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-44442092296.865753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-185175384.57027397</v>
      </c>
      <c r="L3067" s="444">
        <f t="shared" ca="1" si="157"/>
        <v>-44627267681.436028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-44627267681.436028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-185946948.6726501</v>
      </c>
      <c r="L3068" s="444">
        <f t="shared" ref="L3068:L3322" ca="1" si="162">I3068-J3068+K3068</f>
        <v>-44813214630.108681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-44813214630.108681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-186721727.62545285</v>
      </c>
      <c r="L3069" s="444">
        <f t="shared" ca="1" si="162"/>
        <v>-44999936357.734131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-44999936357.734131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-187499734.82389221</v>
      </c>
      <c r="L3070" s="444">
        <f t="shared" ca="1" si="162"/>
        <v>-45187436092.558022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-45187436092.558022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-188280983.71899176</v>
      </c>
      <c r="L3071" s="444">
        <f t="shared" ca="1" si="162"/>
        <v>-45375717076.277016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-45375717076.277016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-189065487.81782091</v>
      </c>
      <c r="L3072" s="444">
        <f t="shared" ca="1" si="162"/>
        <v>-45564782564.094833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-45564782564.094833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-189853260.68372846</v>
      </c>
      <c r="L3073" s="444">
        <f t="shared" ca="1" si="162"/>
        <v>-45754635824.778564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-45754635824.778564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-190644315.93657735</v>
      </c>
      <c r="L3074" s="444">
        <f t="shared" ca="1" si="162"/>
        <v>-45945280140.715141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-45945280140.715141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-191438667.25297976</v>
      </c>
      <c r="L3075" s="444">
        <f t="shared" ca="1" si="162"/>
        <v>-46136718807.968124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-46136718807.968124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-192236328.36653385</v>
      </c>
      <c r="L3076" s="444">
        <f t="shared" ca="1" si="162"/>
        <v>-46328955136.334656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-46328955136.334656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-193037313.06806105</v>
      </c>
      <c r="L3077" s="444">
        <f t="shared" ca="1" si="162"/>
        <v>-46521992449.402718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-46521992449.402718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-193841635.20584464</v>
      </c>
      <c r="L3078" s="444">
        <f t="shared" ca="1" si="162"/>
        <v>-46715834084.608559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-46715834084.608559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-194649308.68586898</v>
      </c>
      <c r="L3079" s="444">
        <f t="shared" ca="1" si="162"/>
        <v>-46910483393.294426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-46910483393.294426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-195460347.47206011</v>
      </c>
      <c r="L3080" s="444">
        <f t="shared" ca="1" si="162"/>
        <v>-47105943740.766487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-47105943740.766487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-196274765.58652702</v>
      </c>
      <c r="L3081" s="444">
        <f t="shared" ca="1" si="162"/>
        <v>-47302218506.353012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-47302218506.353012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-197092577.10980421</v>
      </c>
      <c r="L3082" s="444">
        <f t="shared" ca="1" si="162"/>
        <v>-47499311083.462814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-47499311083.462814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-197913796.18109506</v>
      </c>
      <c r="L3083" s="444">
        <f t="shared" ca="1" si="162"/>
        <v>-47697224879.643906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-47697224879.643906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-198738436.99851626</v>
      </c>
      <c r="L3084" s="444">
        <f t="shared" ca="1" si="162"/>
        <v>-47895963316.642426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-47895963316.642426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-199566513.81934345</v>
      </c>
      <c r="L3085" s="444">
        <f t="shared" ca="1" si="162"/>
        <v>-48095529830.461769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-48095529830.461769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-200398040.96025738</v>
      </c>
      <c r="L3086" s="444">
        <f t="shared" ca="1" si="162"/>
        <v>-48295927871.422028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-48295927871.422028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-201233032.79759178</v>
      </c>
      <c r="L3087" s="444">
        <f t="shared" ca="1" si="162"/>
        <v>-48497160904.21962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-48497160904.21962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-202071503.76758176</v>
      </c>
      <c r="L3088" s="444">
        <f t="shared" ca="1" si="162"/>
        <v>-48699232407.987198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-48699232407.987198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-202913468.36661333</v>
      </c>
      <c r="L3089" s="444">
        <f t="shared" ca="1" si="162"/>
        <v>-48902145876.353813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-48902145876.353813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-203758941.15147421</v>
      </c>
      <c r="L3090" s="444">
        <f t="shared" ca="1" si="162"/>
        <v>-49105904817.505287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-49105904817.505287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-204607936.73960537</v>
      </c>
      <c r="L3091" s="444">
        <f t="shared" ca="1" si="162"/>
        <v>-49310512754.244896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-49310512754.244896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-205460469.80935374</v>
      </c>
      <c r="L3092" s="444">
        <f t="shared" ca="1" si="162"/>
        <v>-49515973224.054253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-49515973224.054253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-206316555.10022604</v>
      </c>
      <c r="L3093" s="444">
        <f t="shared" ca="1" si="162"/>
        <v>-49722289779.15448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-49722289779.15448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-207176207.41314366</v>
      </c>
      <c r="L3094" s="444">
        <f t="shared" ca="1" si="162"/>
        <v>-49929465986.567627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-49929465986.567627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-208039441.61069843</v>
      </c>
      <c r="L3095" s="444">
        <f t="shared" ca="1" si="162"/>
        <v>-50137505428.178322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-50137505428.178322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-208906272.61740968</v>
      </c>
      <c r="L3096" s="444">
        <f t="shared" ca="1" si="162"/>
        <v>-50346411700.795731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-50346411700.795731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-209776715.41998219</v>
      </c>
      <c r="L3097" s="444">
        <f t="shared" ca="1" si="162"/>
        <v>-50556188416.215714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-50556188416.215714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-210650785.06756547</v>
      </c>
      <c r="L3098" s="444">
        <f t="shared" ca="1" si="162"/>
        <v>-50766839201.283279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-50766839201.283279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-211528496.67201367</v>
      </c>
      <c r="L3099" s="444">
        <f t="shared" ca="1" si="162"/>
        <v>-50978367697.955292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-50978367697.955292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-212409865.40814704</v>
      </c>
      <c r="L3100" s="444">
        <f t="shared" ca="1" si="162"/>
        <v>-51190777563.363441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-51190777563.363441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-213294906.51401433</v>
      </c>
      <c r="L3101" s="444">
        <f t="shared" ca="1" si="162"/>
        <v>-51404072469.877457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-51404072469.877457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-214183635.29115605</v>
      </c>
      <c r="L3102" s="444">
        <f t="shared" ca="1" si="162"/>
        <v>-51618256105.16861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-51618256105.16861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-215076067.10486922</v>
      </c>
      <c r="L3103" s="444">
        <f t="shared" ca="1" si="162"/>
        <v>-51833332172.273476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-51833332172.273476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-215972217.38447282</v>
      </c>
      <c r="L3104" s="444">
        <f t="shared" ca="1" si="162"/>
        <v>-52049304389.657951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-52049304389.657951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-216872101.62357479</v>
      </c>
      <c r="L3105" s="444">
        <f t="shared" ca="1" si="162"/>
        <v>-52266176491.281525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-52266176491.281525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-217775735.38033968</v>
      </c>
      <c r="L3106" s="444">
        <f t="shared" ca="1" si="162"/>
        <v>-52483952226.661865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-52483952226.661865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-218683134.27775776</v>
      </c>
      <c r="L3107" s="444">
        <f t="shared" ca="1" si="162"/>
        <v>-52702635360.939621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-52702635360.939621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-219594314.00391507</v>
      </c>
      <c r="L3108" s="444">
        <f t="shared" ca="1" si="162"/>
        <v>-52922229674.943535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-52922229674.943535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-220509290.31226471</v>
      </c>
      <c r="L3109" s="444">
        <f t="shared" ca="1" si="162"/>
        <v>-53142738965.255798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-53142738965.255798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-221428079.02189916</v>
      </c>
      <c r="L3110" s="444">
        <f t="shared" ca="1" si="162"/>
        <v>-53364167044.277695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-53364167044.277695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-222350696.01782373</v>
      </c>
      <c r="L3111" s="444">
        <f t="shared" ca="1" si="162"/>
        <v>-53586517740.295517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-53586517740.295517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-223277157.25123128</v>
      </c>
      <c r="L3112" s="444">
        <f t="shared" ca="1" si="162"/>
        <v>-53809794897.546745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-53809794897.546745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-224207478.7397781</v>
      </c>
      <c r="L3113" s="444">
        <f t="shared" ca="1" si="162"/>
        <v>-54034002376.286522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-54034002376.286522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-225141676.56786054</v>
      </c>
      <c r="L3114" s="444">
        <f t="shared" ca="1" si="162"/>
        <v>-54259144052.854385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-54259144052.854385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-226079766.8868933</v>
      </c>
      <c r="L3115" s="444">
        <f t="shared" ca="1" si="162"/>
        <v>-54485223819.74128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-54485223819.74128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-227021765.91558871</v>
      </c>
      <c r="L3116" s="444">
        <f t="shared" ca="1" si="162"/>
        <v>-54712245585.656868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-54712245585.656868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-227967689.94023696</v>
      </c>
      <c r="L3117" s="444">
        <f t="shared" ca="1" si="162"/>
        <v>-54940213275.597107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-54940213275.597107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-228917555.31498793</v>
      </c>
      <c r="L3118" s="444">
        <f t="shared" ca="1" si="162"/>
        <v>-55169130830.912094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-55169130830.912094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-229871378.46213368</v>
      </c>
      <c r="L3119" s="444">
        <f t="shared" ca="1" si="162"/>
        <v>-55399002209.374229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-55399002209.374229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-230829175.87239262</v>
      </c>
      <c r="L3120" s="444">
        <f t="shared" ca="1" si="162"/>
        <v>-55629831385.24662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-55629831385.24662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-231790964.10519427</v>
      </c>
      <c r="L3121" s="444">
        <f t="shared" ca="1" si="162"/>
        <v>-55861622349.351814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-55861622349.351814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-232756759.78896585</v>
      </c>
      <c r="L3122" s="444">
        <f t="shared" ca="1" si="162"/>
        <v>-56094379109.140778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-56094379109.140778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-233726579.62141994</v>
      </c>
      <c r="L3123" s="444">
        <f t="shared" ca="1" si="162"/>
        <v>-56328105688.762199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-56328105688.762199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-234700440.36984247</v>
      </c>
      <c r="L3124" s="444">
        <f t="shared" ca="1" si="162"/>
        <v>-56562806129.132042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-56562806129.132042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-235678358.87138352</v>
      </c>
      <c r="L3125" s="444">
        <f t="shared" ca="1" si="162"/>
        <v>-56798484488.003426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-56798484488.003426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-236660352.03334761</v>
      </c>
      <c r="L3126" s="444">
        <f t="shared" ca="1" si="162"/>
        <v>-57035144840.036774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-57035144840.036774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-237646436.83348653</v>
      </c>
      <c r="L3127" s="444">
        <f t="shared" ca="1" si="162"/>
        <v>-57272791276.870262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-57272791276.870262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-238636630.32029271</v>
      </c>
      <c r="L3128" s="444">
        <f t="shared" ca="1" si="162"/>
        <v>-57511427907.190552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-57511427907.190552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-239630949.61329398</v>
      </c>
      <c r="L3129" s="444">
        <f t="shared" ca="1" si="162"/>
        <v>-57751058856.803848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-57751058856.803848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-240629411.90334937</v>
      </c>
      <c r="L3130" s="444">
        <f t="shared" ca="1" si="162"/>
        <v>-57991688268.707199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-57991688268.707199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-241632034.45294663</v>
      </c>
      <c r="L3131" s="444">
        <f t="shared" ca="1" si="162"/>
        <v>-58233320303.160149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-58233320303.160149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-242638834.59650061</v>
      </c>
      <c r="L3132" s="444">
        <f t="shared" ca="1" si="162"/>
        <v>-58475959137.756653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-58475959137.756653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-243649829.74065274</v>
      </c>
      <c r="L3133" s="444">
        <f t="shared" ca="1" si="162"/>
        <v>-58719608967.497307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-58719608967.497307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-244665037.36457208</v>
      </c>
      <c r="L3134" s="444">
        <f t="shared" ca="1" si="162"/>
        <v>-58964274004.861877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-58964274004.861877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-245684475.02025783</v>
      </c>
      <c r="L3135" s="444">
        <f t="shared" ca="1" si="162"/>
        <v>-59209958479.882133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-59209958479.882133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-246708160.33284223</v>
      </c>
      <c r="L3136" s="444">
        <f t="shared" ca="1" si="162"/>
        <v>-59456666640.214973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-59456666640.214973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-247736111.00089571</v>
      </c>
      <c r="L3137" s="444">
        <f t="shared" ca="1" si="162"/>
        <v>-59704402751.215866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-59704402751.215866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-248768344.79673275</v>
      </c>
      <c r="L3138" s="444">
        <f t="shared" ca="1" si="162"/>
        <v>-59953171096.012596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-59953171096.012596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-249804879.56671914</v>
      </c>
      <c r="L3139" s="444">
        <f t="shared" ca="1" si="162"/>
        <v>-60202975975.579315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-60202975975.579315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-250845733.23158047</v>
      </c>
      <c r="L3140" s="444">
        <f t="shared" ca="1" si="162"/>
        <v>-60453821708.810898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-60453821708.810898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-251890923.78671205</v>
      </c>
      <c r="L3141" s="444">
        <f t="shared" ca="1" si="162"/>
        <v>-60705712632.59761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-60705712632.59761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-252940469.30249009</v>
      </c>
      <c r="L3142" s="444">
        <f t="shared" ca="1" si="162"/>
        <v>-60958653101.900101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-60958653101.900101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-253994387.92458376</v>
      </c>
      <c r="L3143" s="444">
        <f t="shared" ca="1" si="162"/>
        <v>-61212647489.824684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-61212647489.824684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-255052697.87426952</v>
      </c>
      <c r="L3144" s="444">
        <f t="shared" ca="1" si="162"/>
        <v>-61467700187.698952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-61467700187.698952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-256115417.44874564</v>
      </c>
      <c r="L3145" s="444">
        <f t="shared" ca="1" si="162"/>
        <v>-61723815605.147697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-61723815605.147697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-257182565.0214487</v>
      </c>
      <c r="L3146" s="444">
        <f t="shared" ca="1" si="162"/>
        <v>-61980998170.169144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-61980998170.169144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-258254159.04237142</v>
      </c>
      <c r="L3147" s="444">
        <f t="shared" ca="1" si="162"/>
        <v>-62239252329.211517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-62239252329.211517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-259330218.03838131</v>
      </c>
      <c r="L3148" s="444">
        <f t="shared" ca="1" si="162"/>
        <v>-62498582547.249901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-62498582547.249901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-260410760.61354125</v>
      </c>
      <c r="L3149" s="444">
        <f t="shared" ca="1" si="162"/>
        <v>-62758993307.863441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-62758993307.863441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-261495805.449431</v>
      </c>
      <c r="L3150" s="444">
        <f t="shared" ca="1" si="162"/>
        <v>-63020489113.312874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-63020489113.312874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-262585371.30547032</v>
      </c>
      <c r="L3151" s="444">
        <f t="shared" ca="1" si="162"/>
        <v>-63283074484.618347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-63283074484.618347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-263679477.01924309</v>
      </c>
      <c r="L3152" s="444">
        <f t="shared" ca="1" si="162"/>
        <v>-63546753961.637589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-63546753961.637589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-264778141.50682327</v>
      </c>
      <c r="L3153" s="444">
        <f t="shared" ca="1" si="162"/>
        <v>-63811532103.144409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-63811532103.144409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-265881383.7631017</v>
      </c>
      <c r="L3154" s="444">
        <f t="shared" ca="1" si="162"/>
        <v>-64077413486.907509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-64077413486.907509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-266989222.86211461</v>
      </c>
      <c r="L3155" s="444">
        <f t="shared" ca="1" si="162"/>
        <v>-64344402709.769623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-64344402709.769623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-268101677.95737341</v>
      </c>
      <c r="L3156" s="444">
        <f t="shared" ca="1" si="162"/>
        <v>-64612504387.726997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-64612504387.726997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-269218768.28219587</v>
      </c>
      <c r="L3157" s="444">
        <f t="shared" ca="1" si="162"/>
        <v>-64881723156.009193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-64881723156.009193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-270340513.1500383</v>
      </c>
      <c r="L3158" s="444">
        <f t="shared" ca="1" si="162"/>
        <v>-65152063669.159233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-65152063669.159233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-271466931.95483011</v>
      </c>
      <c r="L3159" s="444">
        <f t="shared" ca="1" si="162"/>
        <v>-65423530601.114059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-65423530601.114059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-272598044.17130858</v>
      </c>
      <c r="L3160" s="444">
        <f t="shared" ca="1" si="162"/>
        <v>-65696128645.28537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-65696128645.28537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-273733869.35535568</v>
      </c>
      <c r="L3161" s="444">
        <f t="shared" ca="1" si="162"/>
        <v>-65969862514.640724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-65969862514.640724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-274874427.14433634</v>
      </c>
      <c r="L3162" s="444">
        <f t="shared" ca="1" si="162"/>
        <v>-66244736941.785057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-66244736941.785057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-276019737.25743771</v>
      </c>
      <c r="L3163" s="444">
        <f t="shared" ca="1" si="162"/>
        <v>-66520756679.042496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-66520756679.042496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-277169819.49601042</v>
      </c>
      <c r="L3164" s="444">
        <f t="shared" ca="1" si="162"/>
        <v>-66797926498.538506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-66797926498.538506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-278324693.74391043</v>
      </c>
      <c r="L3165" s="444">
        <f t="shared" ca="1" si="162"/>
        <v>-67076251192.282417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-67076251192.282417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-279484379.96784341</v>
      </c>
      <c r="L3166" s="444">
        <f t="shared" ca="1" si="162"/>
        <v>-67355735572.250259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-67355735572.250259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-280648898.21770942</v>
      </c>
      <c r="L3167" s="444">
        <f t="shared" ca="1" si="162"/>
        <v>-67636384470.467972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-67636384470.467972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-281818268.62694991</v>
      </c>
      <c r="L3168" s="444">
        <f t="shared" ca="1" si="162"/>
        <v>-67918202739.094925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-67918202739.094925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-282992511.41289556</v>
      </c>
      <c r="L3169" s="444">
        <f t="shared" ca="1" si="162"/>
        <v>-68201195250.50782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-68201195250.50782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-284171646.87711591</v>
      </c>
      <c r="L3170" s="444">
        <f t="shared" ca="1" si="162"/>
        <v>-68485366897.384933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-68485366897.384933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-285355695.40577054</v>
      </c>
      <c r="L3171" s="444">
        <f t="shared" ca="1" si="162"/>
        <v>-68770722592.79071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-68770722592.79071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-286544677.46996129</v>
      </c>
      <c r="L3172" s="444">
        <f t="shared" ca="1" si="162"/>
        <v>-69057267270.260666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-69057267270.260666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-287738613.62608612</v>
      </c>
      <c r="L3173" s="444">
        <f t="shared" ca="1" si="162"/>
        <v>-69345005883.886749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-69345005883.886749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-288937524.51619476</v>
      </c>
      <c r="L3174" s="444">
        <f t="shared" ca="1" si="162"/>
        <v>-69633943408.402939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-69633943408.402939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-290141430.86834556</v>
      </c>
      <c r="L3175" s="444">
        <f t="shared" ca="1" si="162"/>
        <v>-69924084839.271286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-69924084839.271286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-291350353.49696368</v>
      </c>
      <c r="L3176" s="444">
        <f t="shared" ca="1" si="162"/>
        <v>-70215435192.76825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-70215435192.76825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-292564313.30320102</v>
      </c>
      <c r="L3177" s="444">
        <f t="shared" ca="1" si="162"/>
        <v>-70507999506.071457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-70507999506.071457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-293783331.27529776</v>
      </c>
      <c r="L3178" s="444">
        <f t="shared" ca="1" si="162"/>
        <v>-70801782837.346756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-70801782837.346756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-295007428.48894483</v>
      </c>
      <c r="L3179" s="444">
        <f t="shared" ca="1" si="162"/>
        <v>-71096790265.835693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-71096790265.835693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-296236626.10764873</v>
      </c>
      <c r="L3180" s="444">
        <f t="shared" ca="1" si="162"/>
        <v>-71393026891.943344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-71393026891.943344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-297470945.38309729</v>
      </c>
      <c r="L3181" s="444">
        <f t="shared" ca="1" si="162"/>
        <v>-71690497837.326447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-71690497837.326447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-298710407.65552688</v>
      </c>
      <c r="L3182" s="444">
        <f t="shared" ca="1" si="162"/>
        <v>-71989208244.981979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-71989208244.981979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-299955034.35409158</v>
      </c>
      <c r="L3183" s="444">
        <f t="shared" ca="1" si="162"/>
        <v>-72289163279.336075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-72289163279.336075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-301204846.99723363</v>
      </c>
      <c r="L3184" s="444">
        <f t="shared" ca="1" si="162"/>
        <v>-72590368126.333313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-72590368126.333313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-302459867.19305545</v>
      </c>
      <c r="L3185" s="444">
        <f t="shared" ca="1" si="162"/>
        <v>-72892827993.526367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-72892827993.526367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-303720116.6396932</v>
      </c>
      <c r="L3186" s="444">
        <f t="shared" ca="1" si="162"/>
        <v>-73196548110.166061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-73196548110.166061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-304985617.12569189</v>
      </c>
      <c r="L3187" s="444">
        <f t="shared" ca="1" si="162"/>
        <v>-73501533727.291748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-73501533727.291748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-306256390.53038228</v>
      </c>
      <c r="L3188" s="444">
        <f t="shared" ca="1" si="162"/>
        <v>-73807790117.822128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-73807790117.822128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-307532458.82425886</v>
      </c>
      <c r="L3189" s="444">
        <f t="shared" ca="1" si="162"/>
        <v>-74115322576.646393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-74115322576.646393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-308813844.06935996</v>
      </c>
      <c r="L3190" s="444">
        <f t="shared" ca="1" si="162"/>
        <v>-74424136420.715759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-74424136420.715759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-310100568.419649</v>
      </c>
      <c r="L3191" s="444">
        <f t="shared" ca="1" si="162"/>
        <v>-74734236989.135406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-74734236989.135406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-311392654.1213975</v>
      </c>
      <c r="L3192" s="444">
        <f t="shared" ca="1" si="162"/>
        <v>-75045629643.256805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-75045629643.256805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-312690123.51357001</v>
      </c>
      <c r="L3193" s="444">
        <f t="shared" ca="1" si="162"/>
        <v>-75358319766.77037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-75358319766.77037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-313992999.02820987</v>
      </c>
      <c r="L3194" s="444">
        <f t="shared" ca="1" si="162"/>
        <v>-75672312765.798584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-75672312765.798584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-315301303.19082743</v>
      </c>
      <c r="L3195" s="444">
        <f t="shared" ca="1" si="162"/>
        <v>-75987614068.98941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-75987614068.98941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-316615058.62078923</v>
      </c>
      <c r="L3196" s="444">
        <f t="shared" ca="1" si="162"/>
        <v>-76304229127.610199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-76304229127.610199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-317934288.03170913</v>
      </c>
      <c r="L3197" s="444">
        <f t="shared" ca="1" si="162"/>
        <v>-76622163415.641907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-76622163415.641907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-319259014.23184127</v>
      </c>
      <c r="L3198" s="444">
        <f t="shared" ca="1" si="162"/>
        <v>-76941422429.873749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-76941422429.873749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-320589260.12447393</v>
      </c>
      <c r="L3199" s="444">
        <f t="shared" ca="1" si="162"/>
        <v>-77262011689.99823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-77262011689.99823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-321925048.70832598</v>
      </c>
      <c r="L3200" s="444">
        <f t="shared" ca="1" si="162"/>
        <v>-77583936738.706558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-77583936738.706558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-323266403.07794398</v>
      </c>
      <c r="L3201" s="444">
        <f t="shared" ca="1" si="162"/>
        <v>-77907203141.7845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-77907203141.7845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-324613346.42410207</v>
      </c>
      <c r="L3202" s="444">
        <f t="shared" ca="1" si="162"/>
        <v>-78231816488.208603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-78231816488.208603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-325965902.03420252</v>
      </c>
      <c r="L3203" s="444">
        <f t="shared" ca="1" si="162"/>
        <v>-78557782390.242798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-78557782390.242798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-327324093.2926783</v>
      </c>
      <c r="L3204" s="444">
        <f t="shared" ca="1" si="162"/>
        <v>-78885106483.535477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-78885106483.535477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-328687943.6813978</v>
      </c>
      <c r="L3205" s="444">
        <f t="shared" ca="1" si="162"/>
        <v>-79213794427.216873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-79213794427.216873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-330057476.7800703</v>
      </c>
      <c r="L3206" s="444">
        <f t="shared" ca="1" si="162"/>
        <v>-79543851903.996948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-79543851903.996948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-331432716.26665395</v>
      </c>
      <c r="L3207" s="444">
        <f t="shared" ca="1" si="162"/>
        <v>-79875284620.263596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-79875284620.263596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-332813685.91776496</v>
      </c>
      <c r="L3208" s="444">
        <f t="shared" ca="1" si="162"/>
        <v>-80208098306.181366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-80208098306.181366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-334200409.60908902</v>
      </c>
      <c r="L3209" s="444">
        <f t="shared" ca="1" si="162"/>
        <v>-80542298715.790451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-80542298715.790451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-335592911.31579351</v>
      </c>
      <c r="L3210" s="444">
        <f t="shared" ca="1" si="162"/>
        <v>-80877891627.106247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-80877891627.106247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-336991215.1129427</v>
      </c>
      <c r="L3211" s="444">
        <f t="shared" ca="1" si="162"/>
        <v>-81214882842.219193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-81214882842.219193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-338395345.17591327</v>
      </c>
      <c r="L3212" s="444">
        <f t="shared" ca="1" si="162"/>
        <v>-81553278187.395111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-81553278187.395111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-339805325.78081298</v>
      </c>
      <c r="L3213" s="444">
        <f t="shared" ca="1" si="162"/>
        <v>-81893083513.175919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-81893083513.175919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-341221181.30489963</v>
      </c>
      <c r="L3214" s="444">
        <f t="shared" ca="1" si="162"/>
        <v>-82234304694.48082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-82234304694.48082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-342642936.2270034</v>
      </c>
      <c r="L3215" s="444">
        <f t="shared" ca="1" si="162"/>
        <v>-82576947630.707825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-82576947630.707825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-344070615.12794924</v>
      </c>
      <c r="L3216" s="444">
        <f t="shared" ca="1" si="162"/>
        <v>-82921018245.83577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-82921018245.83577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-345504242.69098234</v>
      </c>
      <c r="L3217" s="444">
        <f t="shared" ca="1" si="162"/>
        <v>-83266522488.526749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-83266522488.526749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-346943843.70219481</v>
      </c>
      <c r="L3218" s="444">
        <f t="shared" ca="1" si="162"/>
        <v>-83613466332.228943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-83613466332.228943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-348389443.05095392</v>
      </c>
      <c r="L3219" s="444">
        <f t="shared" ca="1" si="162"/>
        <v>-83961855775.279892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-83961855775.279892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-349841065.73033285</v>
      </c>
      <c r="L3220" s="444">
        <f t="shared" ca="1" si="162"/>
        <v>-84311696841.010223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-84311696841.010223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-351298736.83754259</v>
      </c>
      <c r="L3221" s="444">
        <f t="shared" ca="1" si="162"/>
        <v>-84662995577.847763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-84662995577.847763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-352762481.57436568</v>
      </c>
      <c r="L3222" s="444">
        <f t="shared" ca="1" si="162"/>
        <v>-85015758059.422134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-85015758059.422134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-354232325.24759221</v>
      </c>
      <c r="L3223" s="444">
        <f t="shared" ca="1" si="162"/>
        <v>-85369990384.669724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-85369990384.669724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-355708293.26945716</v>
      </c>
      <c r="L3224" s="444">
        <f t="shared" ca="1" si="162"/>
        <v>-85725698677.939178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-85725698677.939178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-357190411.15807992</v>
      </c>
      <c r="L3225" s="444">
        <f t="shared" ca="1" si="162"/>
        <v>-86082889089.09726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-86082889089.09726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-358678704.53790522</v>
      </c>
      <c r="L3226" s="444">
        <f t="shared" ca="1" si="162"/>
        <v>-86441567793.635162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-86441567793.635162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-360173199.14014649</v>
      </c>
      <c r="L3227" s="444">
        <f t="shared" ca="1" si="162"/>
        <v>-86801740992.775314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-86801740992.775314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-361673920.80323046</v>
      </c>
      <c r="L3228" s="444">
        <f t="shared" ca="1" si="162"/>
        <v>-87163414913.578552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-87163414913.578552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-363180895.47324395</v>
      </c>
      <c r="L3229" s="444">
        <f t="shared" ca="1" si="162"/>
        <v>-87526595809.051804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-87526595809.051804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-364694149.20438254</v>
      </c>
      <c r="L3230" s="444">
        <f t="shared" ca="1" si="162"/>
        <v>-87891289958.25618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-87891289958.25618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-366213708.15940076</v>
      </c>
      <c r="L3231" s="444">
        <f t="shared" ca="1" si="162"/>
        <v>-88257503666.415573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-88257503666.415573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-367739598.61006486</v>
      </c>
      <c r="L3232" s="444">
        <f t="shared" ca="1" si="162"/>
        <v>-88625243265.025635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-88625243265.025635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-369271846.93760681</v>
      </c>
      <c r="L3233" s="444">
        <f t="shared" ca="1" si="162"/>
        <v>-88994515111.963242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-88994515111.963242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-370810479.63318014</v>
      </c>
      <c r="L3234" s="444">
        <f t="shared" ca="1" si="162"/>
        <v>-89365325591.59642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-89365325591.59642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-372355523.29831839</v>
      </c>
      <c r="L3235" s="444">
        <f t="shared" ca="1" si="162"/>
        <v>-89737681114.894745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-89737681114.894745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-373907004.64539474</v>
      </c>
      <c r="L3236" s="444">
        <f t="shared" ca="1" si="162"/>
        <v>-90111588119.540146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-90111588119.540146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-375464950.49808395</v>
      </c>
      <c r="L3237" s="444">
        <f t="shared" ca="1" si="162"/>
        <v>-90487053070.038223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-90487053070.038223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-377029387.79182595</v>
      </c>
      <c r="L3238" s="444">
        <f t="shared" ca="1" si="162"/>
        <v>-90864082457.830048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-90864082457.830048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-378600343.57429188</v>
      </c>
      <c r="L3239" s="444">
        <f t="shared" ca="1" si="162"/>
        <v>-91242682801.404343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-91242682801.404343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-380177845.00585145</v>
      </c>
      <c r="L3240" s="444">
        <f t="shared" ca="1" si="162"/>
        <v>-91622860646.410187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-91622860646.410187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-381761919.36004245</v>
      </c>
      <c r="L3241" s="444">
        <f t="shared" ca="1" si="162"/>
        <v>-92004622565.770233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-92004622565.770233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-383352594.02404261</v>
      </c>
      <c r="L3242" s="444">
        <f t="shared" ca="1" si="162"/>
        <v>-92387975159.794281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-92387975159.794281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-384949896.49914283</v>
      </c>
      <c r="L3243" s="444">
        <f t="shared" ca="1" si="162"/>
        <v>-92772925056.293427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-92772925056.293427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-386553854.40122259</v>
      </c>
      <c r="L3244" s="444">
        <f t="shared" ca="1" si="162"/>
        <v>-93159478910.694656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-93159478910.694656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-388164495.46122772</v>
      </c>
      <c r="L3245" s="444">
        <f t="shared" ca="1" si="162"/>
        <v>-93547643406.155884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-93547643406.155884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-389781847.52564949</v>
      </c>
      <c r="L3246" s="444">
        <f t="shared" ca="1" si="162"/>
        <v>-93937425253.681534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-93937425253.681534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-391405938.55700636</v>
      </c>
      <c r="L3247" s="444">
        <f t="shared" ca="1" si="162"/>
        <v>-94328831192.238541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-94328831192.238541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-393036796.63432723</v>
      </c>
      <c r="L3248" s="444">
        <f t="shared" ca="1" si="162"/>
        <v>-94721867988.872864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-94721867988.872864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-394674449.95363694</v>
      </c>
      <c r="L3249" s="444">
        <f t="shared" ca="1" si="162"/>
        <v>-95116542438.826508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-95116542438.826508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-396318926.82844377</v>
      </c>
      <c r="L3250" s="444">
        <f t="shared" ca="1" si="162"/>
        <v>-95512861365.654953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-95512861365.654953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-397970255.69022894</v>
      </c>
      <c r="L3251" s="444">
        <f t="shared" ca="1" si="162"/>
        <v>-95910831621.345184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-95910831621.345184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-399628465.08893824</v>
      </c>
      <c r="L3252" s="444">
        <f t="shared" ca="1" si="162"/>
        <v>-96310460086.434128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-96310460086.434128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-401293583.69347554</v>
      </c>
      <c r="L3253" s="444">
        <f t="shared" ca="1" si="162"/>
        <v>-96711753670.127609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-96711753670.127609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-402965640.29219836</v>
      </c>
      <c r="L3254" s="444">
        <f t="shared" ca="1" si="162"/>
        <v>-97114719310.419815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-97114719310.419815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-404644663.7934159</v>
      </c>
      <c r="L3255" s="444">
        <f t="shared" ca="1" si="162"/>
        <v>-97519363974.213226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-97519363974.213226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-406330683.22588843</v>
      </c>
      <c r="L3256" s="444">
        <f t="shared" ca="1" si="162"/>
        <v>-97925694657.439117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-97925694657.439117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-408023727.73932964</v>
      </c>
      <c r="L3257" s="444">
        <f t="shared" ca="1" si="162"/>
        <v>-98333718385.178452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-98333718385.178452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-409723826.60491019</v>
      </c>
      <c r="L3258" s="444">
        <f t="shared" ca="1" si="162"/>
        <v>-98743442211.783356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-98743442211.783356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-411431009.21576399</v>
      </c>
      <c r="L3259" s="444">
        <f t="shared" ca="1" si="162"/>
        <v>-99154873220.999115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-99154873220.999115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-413145305.08749628</v>
      </c>
      <c r="L3260" s="444">
        <f t="shared" ca="1" si="162"/>
        <v>-99568018526.086609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-99568018526.086609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-414866743.8586942</v>
      </c>
      <c r="L3261" s="444">
        <f t="shared" ca="1" si="162"/>
        <v>-99982885269.945297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-99982885269.945297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-416595355.29143876</v>
      </c>
      <c r="L3262" s="444">
        <f t="shared" ca="1" si="162"/>
        <v>-100399480625.23674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-100399480625.23674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-418331169.27181977</v>
      </c>
      <c r="L3263" s="444">
        <f t="shared" ca="1" si="162"/>
        <v>-100817811794.50856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-100817811794.50856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-420074215.81045234</v>
      </c>
      <c r="L3264" s="444">
        <f t="shared" ca="1" si="162"/>
        <v>-101237886010.31902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-101237886010.31902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-421824525.04299587</v>
      </c>
      <c r="L3265" s="444">
        <f t="shared" ca="1" si="162"/>
        <v>-101659710535.36201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-101659710535.36201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-423582127.23067504</v>
      </c>
      <c r="L3266" s="444">
        <f t="shared" ca="1" si="162"/>
        <v>-102083292662.5927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-102083292662.5927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-425347052.76080292</v>
      </c>
      <c r="L3267" s="444">
        <f t="shared" ca="1" si="162"/>
        <v>-102508639715.3535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-102508639715.3535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-427119332.14730626</v>
      </c>
      <c r="L3268" s="444">
        <f t="shared" ca="1" si="162"/>
        <v>-102935759047.50081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-102935759047.50081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-428898996.03125334</v>
      </c>
      <c r="L3269" s="444">
        <f t="shared" ca="1" si="162"/>
        <v>-103364658043.53206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-103364658043.53206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-430686075.18138355</v>
      </c>
      <c r="L3270" s="444">
        <f t="shared" ca="1" si="162"/>
        <v>-103795344118.71344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-103795344118.71344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-432480600.49463934</v>
      </c>
      <c r="L3271" s="444">
        <f t="shared" ca="1" si="162"/>
        <v>-104227824719.20808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-104227824719.20808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-434282602.99670035</v>
      </c>
      <c r="L3272" s="444">
        <f t="shared" ca="1" si="162"/>
        <v>-104662107322.20479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-104662107322.20479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-436092113.84251994</v>
      </c>
      <c r="L3273" s="444">
        <f t="shared" ca="1" si="162"/>
        <v>-105098199436.0473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-105098199436.0473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-437909164.31686378</v>
      </c>
      <c r="L3274" s="444">
        <f t="shared" ca="1" si="162"/>
        <v>-105536108600.36417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-105536108600.36417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-439733785.83485067</v>
      </c>
      <c r="L3275" s="444">
        <f t="shared" ca="1" si="162"/>
        <v>-105975842386.19902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-105975842386.19902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-441566009.94249588</v>
      </c>
      <c r="L3276" s="444">
        <f t="shared" ca="1" si="162"/>
        <v>-106417408396.14151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-106417408396.14151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-443405868.31725627</v>
      </c>
      <c r="L3277" s="444">
        <f t="shared" ca="1" si="162"/>
        <v>-106860814264.45877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-106860814264.45877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-445253392.76857823</v>
      </c>
      <c r="L3278" s="444">
        <f t="shared" ca="1" si="162"/>
        <v>-107306067657.22736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-107306067657.22736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-447108615.23844725</v>
      </c>
      <c r="L3279" s="444">
        <f t="shared" ca="1" si="162"/>
        <v>-107753176272.46581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-107753176272.46581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-448971567.80194086</v>
      </c>
      <c r="L3280" s="444">
        <f t="shared" ca="1" si="162"/>
        <v>-108202147840.26775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-108202147840.26775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-450842282.66778225</v>
      </c>
      <c r="L3281" s="444">
        <f t="shared" ca="1" si="162"/>
        <v>-108652990122.93553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-108652990122.93553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-452720792.17889804</v>
      </c>
      <c r="L3282" s="444">
        <f t="shared" ca="1" si="162"/>
        <v>-109105710915.11443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-109105710915.11443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-454607128.81297672</v>
      </c>
      <c r="L3283" s="444">
        <f t="shared" ca="1" si="162"/>
        <v>-109560318043.9274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-109560318043.9274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-456501325.18303084</v>
      </c>
      <c r="L3284" s="444">
        <f t="shared" ca="1" si="162"/>
        <v>-110016819369.11043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-110016819369.11043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-458403414.03796011</v>
      </c>
      <c r="L3285" s="444">
        <f t="shared" ca="1" si="162"/>
        <v>-110475222783.14839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-110475222783.14839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-460313428.26311827</v>
      </c>
      <c r="L3286" s="444">
        <f t="shared" ca="1" si="162"/>
        <v>-110935536211.41151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-110935536211.41151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-462231400.88088137</v>
      </c>
      <c r="L3287" s="444">
        <f t="shared" ca="1" si="162"/>
        <v>-111397767612.29239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-111397767612.29239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-464157365.05121833</v>
      </c>
      <c r="L3288" s="444">
        <f t="shared" ca="1" si="162"/>
        <v>-111861924977.34361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-111861924977.34361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-466091354.07226503</v>
      </c>
      <c r="L3289" s="444">
        <f t="shared" ca="1" si="162"/>
        <v>-112328016331.41588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-112328016331.41588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-468033401.38089943</v>
      </c>
      <c r="L3290" s="444">
        <f t="shared" ca="1" si="162"/>
        <v>-112796049732.79678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-112796049732.79678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-469983540.55331999</v>
      </c>
      <c r="L3291" s="444">
        <f t="shared" ca="1" si="162"/>
        <v>-113266033273.3501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-113266033273.3501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-471941805.30562538</v>
      </c>
      <c r="L3292" s="444">
        <f t="shared" ca="1" si="162"/>
        <v>-113737975078.65572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-113737975078.65572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-473908229.49439883</v>
      </c>
      <c r="L3293" s="444">
        <f t="shared" ca="1" si="162"/>
        <v>-114211883308.15012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-114211883308.15012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-475882847.11729217</v>
      </c>
      <c r="L3294" s="444">
        <f t="shared" ca="1" si="162"/>
        <v>-114687766155.26741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-114687766155.26741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-477865692.31361419</v>
      </c>
      <c r="L3295" s="444">
        <f t="shared" ca="1" si="162"/>
        <v>-115165631847.58102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-115165631847.58102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-479856799.36492091</v>
      </c>
      <c r="L3296" s="444">
        <f t="shared" ca="1" si="162"/>
        <v>-115645488646.94594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-115645488646.94594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-481856202.69560808</v>
      </c>
      <c r="L3297" s="444">
        <f t="shared" ca="1" si="162"/>
        <v>-116127344849.64154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-116127344849.64154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-483863936.87350643</v>
      </c>
      <c r="L3298" s="444">
        <f t="shared" ca="1" si="162"/>
        <v>-116611208786.51505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-116611208786.51505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-485880036.61047935</v>
      </c>
      <c r="L3299" s="444">
        <f t="shared" ca="1" si="162"/>
        <v>-117097088823.12552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-117097088823.12552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-487904536.76302296</v>
      </c>
      <c r="L3300" s="444">
        <f t="shared" ca="1" si="162"/>
        <v>-117584993359.88853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-117584993359.88853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-489937472.33286887</v>
      </c>
      <c r="L3301" s="444">
        <f t="shared" ca="1" si="162"/>
        <v>-118074930832.22141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-118074930832.22141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-491978878.46758926</v>
      </c>
      <c r="L3302" s="444">
        <f t="shared" ca="1" si="162"/>
        <v>-118566909710.689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-118566909710.689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-494028790.46120405</v>
      </c>
      <c r="L3303" s="444">
        <f t="shared" ca="1" si="162"/>
        <v>-119060938501.15019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-119060938501.15019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-496087243.75479239</v>
      </c>
      <c r="L3304" s="444">
        <f t="shared" ca="1" si="162"/>
        <v>-119557025744.90498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-119557025744.90498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-498154273.93710411</v>
      </c>
      <c r="L3305" s="444">
        <f t="shared" ca="1" si="162"/>
        <v>-120055180018.84209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-120055180018.84209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-500229916.7451753</v>
      </c>
      <c r="L3306" s="444">
        <f t="shared" ca="1" si="162"/>
        <v>-120555409935.58727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-120555409935.58727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-502314208.06494689</v>
      </c>
      <c r="L3307" s="444">
        <f t="shared" ca="1" si="162"/>
        <v>-121057724143.65221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-121057724143.65221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-504407183.93188417</v>
      </c>
      <c r="L3308" s="444">
        <f t="shared" ca="1" si="162"/>
        <v>-121562131327.58409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-121562131327.58409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-506508880.53160036</v>
      </c>
      <c r="L3309" s="444">
        <f t="shared" ca="1" si="162"/>
        <v>-122068640208.11569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-122068640208.11569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-508619334.20048207</v>
      </c>
      <c r="L3310" s="444">
        <f t="shared" ca="1" si="162"/>
        <v>-122577259542.31618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-122577259542.31618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-510738581.42631745</v>
      </c>
      <c r="L3311" s="444">
        <f t="shared" ca="1" si="162"/>
        <v>-123087998123.74249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-123087998123.74249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-512866658.84892702</v>
      </c>
      <c r="L3312" s="444">
        <f t="shared" ca="1" si="162"/>
        <v>-123600864782.59142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-123600864782.59142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-515003603.26079762</v>
      </c>
      <c r="L3313" s="444">
        <f t="shared" ca="1" si="162"/>
        <v>-124115868385.85222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-124115868385.85222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-517149451.60771763</v>
      </c>
      <c r="L3314" s="444">
        <f t="shared" ca="1" si="162"/>
        <v>-124633017837.45993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-124633017837.45993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-519304240.98941636</v>
      </c>
      <c r="L3315" s="444">
        <f t="shared" ca="1" si="162"/>
        <v>-125152322078.44934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-125152322078.44934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-521468008.6602056</v>
      </c>
      <c r="L3316" s="444">
        <f t="shared" ca="1" si="162"/>
        <v>-125673790087.10954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-125673790087.10954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-523640792.02962309</v>
      </c>
      <c r="L3317" s="444">
        <f t="shared" ca="1" si="162"/>
        <v>-126197430879.13916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-126197430879.13916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-525822628.66307992</v>
      </c>
      <c r="L3318" s="444">
        <f t="shared" ca="1" si="162"/>
        <v>-126723253507.80225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-126723253507.80225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-528013556.28250933</v>
      </c>
      <c r="L3319" s="444">
        <f t="shared" ca="1" si="162"/>
        <v>-127251267064.08476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-127251267064.08476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-530213612.76701993</v>
      </c>
      <c r="L3320" s="444">
        <f t="shared" ca="1" si="162"/>
        <v>-127781480676.85178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-127781480676.85178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-532422836.15354908</v>
      </c>
      <c r="L3321" s="444">
        <f t="shared" ca="1" si="162"/>
        <v>-128313903513.00533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-128313903513.00533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-534641264.63752222</v>
      </c>
      <c r="L3322" s="444">
        <f t="shared" ca="1" si="162"/>
        <v>-128848544777.64285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-128848544777.64285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-536868936.5735119</v>
      </c>
      <c r="L3323" s="444">
        <f t="shared" ref="L3323:L3577" ca="1" si="167">I3323-J3323+K3323</f>
        <v>-129385413714.21637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-129385413714.21637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-539105890.47590148</v>
      </c>
      <c r="L3324" s="444">
        <f t="shared" ca="1" si="167"/>
        <v>-129924519604.69228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-129924519604.69228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-541352165.01955116</v>
      </c>
      <c r="L3325" s="444">
        <f t="shared" ca="1" si="167"/>
        <v>-130465871769.71182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-130465871769.71182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-543607799.04046583</v>
      </c>
      <c r="L3326" s="444">
        <f t="shared" ca="1" si="167"/>
        <v>-131009479568.75229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-131009479568.75229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-545872831.53646791</v>
      </c>
      <c r="L3327" s="444">
        <f t="shared" ca="1" si="167"/>
        <v>-131555352400.28876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-131555352400.28876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-548147301.66786981</v>
      </c>
      <c r="L3328" s="444">
        <f t="shared" ca="1" si="167"/>
        <v>-132103499701.95663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-132103499701.95663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-550431248.7581526</v>
      </c>
      <c r="L3329" s="444">
        <f t="shared" ca="1" si="167"/>
        <v>-132653930950.71478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-132653930950.71478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-552724712.29464483</v>
      </c>
      <c r="L3330" s="444">
        <f t="shared" ca="1" si="167"/>
        <v>-133206655663.00943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-133206655663.00943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-555027731.92920589</v>
      </c>
      <c r="L3331" s="444">
        <f t="shared" ca="1" si="167"/>
        <v>-133761683394.93863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-133761683394.93863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-557340347.47891092</v>
      </c>
      <c r="L3332" s="444">
        <f t="shared" ca="1" si="167"/>
        <v>-134319023742.41754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-134319023742.41754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-559662598.92673969</v>
      </c>
      <c r="L3333" s="444">
        <f t="shared" ca="1" si="167"/>
        <v>-134878686341.34428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-134878686341.34428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-561994526.42226779</v>
      </c>
      <c r="L3334" s="444">
        <f t="shared" ca="1" si="167"/>
        <v>-135440680867.76656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-135440680867.76656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-564336170.28236067</v>
      </c>
      <c r="L3335" s="444">
        <f t="shared" ca="1" si="167"/>
        <v>-136005017038.04892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-136005017038.04892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-566687570.99187052</v>
      </c>
      <c r="L3336" s="444">
        <f t="shared" ca="1" si="167"/>
        <v>-136571704609.04079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-136571704609.04079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-569048769.20433652</v>
      </c>
      <c r="L3337" s="444">
        <f t="shared" ca="1" si="167"/>
        <v>-137140753378.24512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-137140753378.24512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-571419805.74268794</v>
      </c>
      <c r="L3338" s="444">
        <f t="shared" ca="1" si="167"/>
        <v>-137712173183.98779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-137712173183.98779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-573800721.59994912</v>
      </c>
      <c r="L3339" s="444">
        <f t="shared" ca="1" si="167"/>
        <v>-138285973905.58774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-138285973905.58774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-576191557.93994892</v>
      </c>
      <c r="L3340" s="444">
        <f t="shared" ca="1" si="167"/>
        <v>-138862165463.52768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-138862165463.52768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-578592356.098032</v>
      </c>
      <c r="L3341" s="444">
        <f t="shared" ca="1" si="167"/>
        <v>-139440757819.6257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-139440757819.6257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-581003157.58177376</v>
      </c>
      <c r="L3342" s="444">
        <f t="shared" ca="1" si="167"/>
        <v>-140021760977.20749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-140021760977.20749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-583424004.07169783</v>
      </c>
      <c r="L3343" s="444">
        <f t="shared" ca="1" si="167"/>
        <v>-140605184981.27917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-140605184981.27917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-585854937.42199659</v>
      </c>
      <c r="L3344" s="444">
        <f t="shared" ca="1" si="167"/>
        <v>-141191039918.70117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-141191039918.70117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-588295999.66125488</v>
      </c>
      <c r="L3345" s="444">
        <f t="shared" ca="1" si="167"/>
        <v>-141779335918.36243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-141779335918.36243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-590747232.99317682</v>
      </c>
      <c r="L3346" s="444">
        <f t="shared" ca="1" si="167"/>
        <v>-142370083151.35559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-142370083151.35559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-593208679.797315</v>
      </c>
      <c r="L3347" s="444">
        <f t="shared" ca="1" si="167"/>
        <v>-142963291831.15289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-142963291831.15289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-595680382.62980366</v>
      </c>
      <c r="L3348" s="444">
        <f t="shared" ca="1" si="167"/>
        <v>-143558972213.78268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-143558972213.78268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-598162384.22409451</v>
      </c>
      <c r="L3349" s="444">
        <f t="shared" ca="1" si="167"/>
        <v>-144157134598.00677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-144157134598.00677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-600654727.49169493</v>
      </c>
      <c r="L3350" s="444">
        <f t="shared" ca="1" si="167"/>
        <v>-144757789325.49847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-144757789325.49847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-603157455.52291036</v>
      </c>
      <c r="L3351" s="444">
        <f t="shared" ca="1" si="167"/>
        <v>-145360946781.02139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-145360946781.02139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-605670611.58758914</v>
      </c>
      <c r="L3352" s="444">
        <f t="shared" ca="1" si="167"/>
        <v>-145966617392.60898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-145966617392.60898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-608194239.1358707</v>
      </c>
      <c r="L3353" s="444">
        <f t="shared" ca="1" si="167"/>
        <v>-146574811631.74484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-146574811631.74484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-610728381.79893684</v>
      </c>
      <c r="L3354" s="444">
        <f t="shared" ca="1" si="167"/>
        <v>-147185540013.54379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-147185540013.54379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-613273083.38976574</v>
      </c>
      <c r="L3355" s="444">
        <f t="shared" ca="1" si="167"/>
        <v>-147798813096.93356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-147798813096.93356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-615828387.90388989</v>
      </c>
      <c r="L3356" s="444">
        <f t="shared" ca="1" si="167"/>
        <v>-148414641484.83746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-148414641484.83746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-618394339.52015615</v>
      </c>
      <c r="L3357" s="444">
        <f t="shared" ca="1" si="167"/>
        <v>-149033035824.3576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-149033035824.3576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-620970982.60149002</v>
      </c>
      <c r="L3358" s="444">
        <f t="shared" ca="1" si="167"/>
        <v>-149654006806.95911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-149654006806.95911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-623558361.69566298</v>
      </c>
      <c r="L3359" s="444">
        <f t="shared" ca="1" si="167"/>
        <v>-150277565168.65475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-150277565168.65475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-626156521.53606153</v>
      </c>
      <c r="L3360" s="444">
        <f t="shared" ca="1" si="167"/>
        <v>-150903721690.19083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-150903721690.19083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-628765507.04246175</v>
      </c>
      <c r="L3361" s="444">
        <f t="shared" ca="1" si="167"/>
        <v>-151532487197.23328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-151532487197.23328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-631385363.32180536</v>
      </c>
      <c r="L3362" s="444">
        <f t="shared" ca="1" si="167"/>
        <v>-152163872560.55508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-152163872560.55508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-634016135.66897953</v>
      </c>
      <c r="L3363" s="444">
        <f t="shared" ca="1" si="167"/>
        <v>-152797888696.22406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-152797888696.22406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-636657869.56760025</v>
      </c>
      <c r="L3364" s="444">
        <f t="shared" ca="1" si="167"/>
        <v>-153434546565.79166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-153434546565.79166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-639310610.69079852</v>
      </c>
      <c r="L3365" s="444">
        <f t="shared" ca="1" si="167"/>
        <v>-154073857176.48245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-154073857176.48245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-641974404.9020102</v>
      </c>
      <c r="L3366" s="444">
        <f t="shared" ca="1" si="167"/>
        <v>-154715831581.38446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-154715831581.38446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-644649298.25576854</v>
      </c>
      <c r="L3367" s="444">
        <f t="shared" ca="1" si="167"/>
        <v>-155360480879.64023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-155360480879.64023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-647335336.99850094</v>
      </c>
      <c r="L3368" s="444">
        <f t="shared" ca="1" si="167"/>
        <v>-156007816216.63873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-156007816216.63873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-650032567.56932807</v>
      </c>
      <c r="L3369" s="444">
        <f t="shared" ca="1" si="167"/>
        <v>-156657848784.20807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-156657848784.20807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-652741036.60086691</v>
      </c>
      <c r="L3370" s="444">
        <f t="shared" ca="1" si="167"/>
        <v>-157310589820.80893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-157310589820.80893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-655460790.92003715</v>
      </c>
      <c r="L3371" s="444">
        <f t="shared" ca="1" si="167"/>
        <v>-157966050611.72897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-157966050611.72897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-658191877.54887068</v>
      </c>
      <c r="L3372" s="444">
        <f t="shared" ca="1" si="167"/>
        <v>-158624242489.27783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-158624242489.27783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-660934343.70532429</v>
      </c>
      <c r="L3373" s="444">
        <f t="shared" ca="1" si="167"/>
        <v>-159285176832.98315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-159285176832.98315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-663688236.80409646</v>
      </c>
      <c r="L3374" s="444">
        <f t="shared" ca="1" si="167"/>
        <v>-159948865069.78726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-159948865069.78726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-666453604.45744693</v>
      </c>
      <c r="L3375" s="444">
        <f t="shared" ca="1" si="167"/>
        <v>-160615318674.24472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-160615318674.24472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-669230494.47601962</v>
      </c>
      <c r="L3376" s="444">
        <f t="shared" ca="1" si="167"/>
        <v>-161284549168.72073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-161284549168.72073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-672018954.86966968</v>
      </c>
      <c r="L3377" s="444">
        <f t="shared" ca="1" si="167"/>
        <v>-161956568123.59039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-161956568123.59039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-674819033.8482933</v>
      </c>
      <c r="L3378" s="444">
        <f t="shared" ca="1" si="167"/>
        <v>-162631387157.43869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-162631387157.43869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-677630779.82266116</v>
      </c>
      <c r="L3379" s="444">
        <f t="shared" ca="1" si="167"/>
        <v>-163309017937.26135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-163309017937.26135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-680454241.40525568</v>
      </c>
      <c r="L3380" s="444">
        <f t="shared" ca="1" si="167"/>
        <v>-163989472178.6666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-163989472178.6666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-683289467.41111076</v>
      </c>
      <c r="L3381" s="444">
        <f t="shared" ca="1" si="167"/>
        <v>-164672761646.0777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-164672761646.0777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-686136506.85865712</v>
      </c>
      <c r="L3382" s="444">
        <f t="shared" ca="1" si="167"/>
        <v>-165358898152.93634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-165358898152.93634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-688995408.97056806</v>
      </c>
      <c r="L3383" s="444">
        <f t="shared" ca="1" si="167"/>
        <v>-166047893561.90692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-166047893561.90692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-691866223.17461216</v>
      </c>
      <c r="L3384" s="444">
        <f t="shared" ca="1" si="167"/>
        <v>-166739759785.08154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-166739759785.08154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-694748999.10450637</v>
      </c>
      <c r="L3385" s="444">
        <f t="shared" ca="1" si="167"/>
        <v>-167434508784.18604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-167434508784.18604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-697643786.60077512</v>
      </c>
      <c r="L3386" s="444">
        <f t="shared" ca="1" si="167"/>
        <v>-168132152570.7868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-168132152570.7868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-700550635.71161163</v>
      </c>
      <c r="L3387" s="444">
        <f t="shared" ca="1" si="167"/>
        <v>-168832703206.49841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-168832703206.49841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-703469596.69374335</v>
      </c>
      <c r="L3388" s="444">
        <f t="shared" ca="1" si="167"/>
        <v>-169536172803.19217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-169536172803.19217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-706400720.01330066</v>
      </c>
      <c r="L3389" s="444">
        <f t="shared" ca="1" si="167"/>
        <v>-170242573523.20547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-170242573523.20547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-709344056.34668946</v>
      </c>
      <c r="L3390" s="444">
        <f t="shared" ca="1" si="167"/>
        <v>-170951917579.55215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-170951917579.55215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-712299656.58146727</v>
      </c>
      <c r="L3391" s="444">
        <f t="shared" ca="1" si="167"/>
        <v>-171664217236.13364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-171664217236.13364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-715267571.81722343</v>
      </c>
      <c r="L3392" s="444">
        <f t="shared" ca="1" si="167"/>
        <v>-172379484807.95087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-172379484807.95087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-718247853.36646199</v>
      </c>
      <c r="L3393" s="444">
        <f t="shared" ca="1" si="167"/>
        <v>-173097732661.31732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-173097732661.31732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-721240552.75548887</v>
      </c>
      <c r="L3394" s="444">
        <f t="shared" ca="1" si="167"/>
        <v>-173818973214.07281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-173818973214.07281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-724245721.72530341</v>
      </c>
      <c r="L3395" s="444">
        <f t="shared" ca="1" si="167"/>
        <v>-174543218935.79813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-174543218935.79813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-727263412.23249221</v>
      </c>
      <c r="L3396" s="444">
        <f t="shared" ca="1" si="167"/>
        <v>-175270482348.03061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-175270482348.03061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-730293676.45012748</v>
      </c>
      <c r="L3397" s="444">
        <f t="shared" ca="1" si="167"/>
        <v>-176000776024.48074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-176000776024.48074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-733336566.76866972</v>
      </c>
      <c r="L3398" s="444">
        <f t="shared" ca="1" si="167"/>
        <v>-176734112591.24942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-176734112591.24942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-736392135.79687262</v>
      </c>
      <c r="L3399" s="444">
        <f t="shared" ca="1" si="167"/>
        <v>-177470504727.0463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-177470504727.0463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-739460436.36269283</v>
      </c>
      <c r="L3400" s="444">
        <f t="shared" ca="1" si="167"/>
        <v>-178209965163.409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-178209965163.409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-742541521.51420414</v>
      </c>
      <c r="L3401" s="444">
        <f t="shared" ca="1" si="167"/>
        <v>-178952506684.92319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-178952506684.92319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-745635444.5205133</v>
      </c>
      <c r="L3402" s="444">
        <f t="shared" ca="1" si="167"/>
        <v>-179698142129.4437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-179698142129.4437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-748742258.87268209</v>
      </c>
      <c r="L3403" s="444">
        <f t="shared" ca="1" si="167"/>
        <v>-180446884388.31638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-180446884388.31638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-751862018.28465152</v>
      </c>
      <c r="L3404" s="444">
        <f t="shared" ca="1" si="167"/>
        <v>-181198746406.60101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-181198746406.60101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-754994776.69417083</v>
      </c>
      <c r="L3405" s="444">
        <f t="shared" ca="1" si="167"/>
        <v>-181953741183.2952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-181953741183.2952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-758140588.26372993</v>
      </c>
      <c r="L3406" s="444">
        <f t="shared" ca="1" si="167"/>
        <v>-182711881771.55893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-182711881771.55893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-761299507.38149548</v>
      </c>
      <c r="L3407" s="444">
        <f t="shared" ca="1" si="167"/>
        <v>-183473181278.94043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-183473181278.94043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-764471588.66225183</v>
      </c>
      <c r="L3408" s="444">
        <f t="shared" ca="1" si="167"/>
        <v>-184237652867.60269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-184237652867.60269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-767656886.94834459</v>
      </c>
      <c r="L3409" s="444">
        <f t="shared" ca="1" si="167"/>
        <v>-185005309754.55103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-185005309754.55103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-770855457.31062925</v>
      </c>
      <c r="L3410" s="444">
        <f t="shared" ca="1" si="167"/>
        <v>-185776165211.86166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-185776165211.86166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-774067355.04942358</v>
      </c>
      <c r="L3411" s="444">
        <f t="shared" ca="1" si="167"/>
        <v>-186550232566.9111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-186550232566.9111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-777292635.69546294</v>
      </c>
      <c r="L3412" s="444">
        <f t="shared" ca="1" si="167"/>
        <v>-187327525202.60657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-187327525202.60657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-780531355.01086068</v>
      </c>
      <c r="L3413" s="444">
        <f t="shared" ca="1" si="167"/>
        <v>-188108056557.61743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-188108056557.61743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-783783568.99007261</v>
      </c>
      <c r="L3414" s="444">
        <f t="shared" ca="1" si="167"/>
        <v>-188891840126.60751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-188891840126.60751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-787049333.86086464</v>
      </c>
      <c r="L3415" s="444">
        <f t="shared" ca="1" si="167"/>
        <v>-189678889460.46838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-189678889460.46838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-790328706.08528495</v>
      </c>
      <c r="L3416" s="444">
        <f t="shared" ca="1" si="167"/>
        <v>-190469218166.55368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-190469218166.55368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-793621742.36064029</v>
      </c>
      <c r="L3417" s="444">
        <f t="shared" ca="1" si="167"/>
        <v>-191262839908.91431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-191262839908.91431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-796928499.62047625</v>
      </c>
      <c r="L3418" s="444">
        <f t="shared" ca="1" si="167"/>
        <v>-192059768408.53479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-192059768408.53479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-800249035.03556156</v>
      </c>
      <c r="L3419" s="444">
        <f t="shared" ca="1" si="167"/>
        <v>-192860017443.57034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-192860017443.57034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-803583406.01487637</v>
      </c>
      <c r="L3420" s="444">
        <f t="shared" ca="1" si="167"/>
        <v>-193663600849.58521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-193663600849.58521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-806931670.20660496</v>
      </c>
      <c r="L3421" s="444">
        <f t="shared" ca="1" si="167"/>
        <v>-194470532519.79181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-194470532519.79181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-810293885.49913251</v>
      </c>
      <c r="L3422" s="444">
        <f t="shared" ca="1" si="167"/>
        <v>-195280826405.29095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-195280826405.29095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-813670110.02204561</v>
      </c>
      <c r="L3423" s="444">
        <f t="shared" ca="1" si="167"/>
        <v>-196094496515.31299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-196094496515.31299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-817060402.1471374</v>
      </c>
      <c r="L3424" s="444">
        <f t="shared" ca="1" si="167"/>
        <v>-196911556917.46011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-196911556917.46011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-820464820.48941708</v>
      </c>
      <c r="L3425" s="444">
        <f t="shared" ca="1" si="167"/>
        <v>-197732021737.94952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-197732021737.94952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-823883423.90812302</v>
      </c>
      <c r="L3426" s="444">
        <f t="shared" ca="1" si="167"/>
        <v>-198555905161.85764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-198555905161.85764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-827316271.50774014</v>
      </c>
      <c r="L3427" s="444">
        <f t="shared" ca="1" si="167"/>
        <v>-199383221433.36539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-199383221433.36539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-830763422.63902247</v>
      </c>
      <c r="L3428" s="444">
        <f t="shared" ca="1" si="167"/>
        <v>-200213984856.00439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-200213984856.00439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-834224936.90001833</v>
      </c>
      <c r="L3429" s="444">
        <f t="shared" ca="1" si="167"/>
        <v>-201048209792.90442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-201048209792.90442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-837700874.13710177</v>
      </c>
      <c r="L3430" s="444">
        <f t="shared" ca="1" si="167"/>
        <v>-201885910667.04153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-201885910667.04153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-841191294.44600642</v>
      </c>
      <c r="L3431" s="444">
        <f t="shared" ca="1" si="167"/>
        <v>-202727101961.48755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-202727101961.48755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-844696258.17286479</v>
      </c>
      <c r="L3432" s="444">
        <f t="shared" ca="1" si="167"/>
        <v>-203571798219.6604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-203571798219.6604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-848215825.91525161</v>
      </c>
      <c r="L3433" s="444">
        <f t="shared" ca="1" si="167"/>
        <v>-204420014045.57565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-204420014045.57565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-851750058.52323186</v>
      </c>
      <c r="L3434" s="444">
        <f t="shared" ca="1" si="167"/>
        <v>-205271764104.09888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-205271764104.09888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-855299017.10041201</v>
      </c>
      <c r="L3435" s="444">
        <f t="shared" ca="1" si="167"/>
        <v>-206127063121.19928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-206127063121.19928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-858862763.00499701</v>
      </c>
      <c r="L3436" s="444">
        <f t="shared" ca="1" si="167"/>
        <v>-206985925884.20428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-206985925884.20428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-862441357.85085118</v>
      </c>
      <c r="L3437" s="444">
        <f t="shared" ca="1" si="167"/>
        <v>-207848367242.05515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-207848367242.05515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-866034863.50856304</v>
      </c>
      <c r="L3438" s="444">
        <f t="shared" ca="1" si="167"/>
        <v>-208714402105.56372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-208714402105.56372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-869643342.10651553</v>
      </c>
      <c r="L3439" s="444">
        <f t="shared" ca="1" si="167"/>
        <v>-209584045447.67023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-209584045447.67023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-873266856.0319593</v>
      </c>
      <c r="L3440" s="444">
        <f t="shared" ca="1" si="167"/>
        <v>-210457312303.70218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-210457312303.70218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-876905467.93209243</v>
      </c>
      <c r="L3441" s="444">
        <f t="shared" ca="1" si="167"/>
        <v>-211334217771.63428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-211334217771.63428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-880559240.71514285</v>
      </c>
      <c r="L3442" s="444">
        <f t="shared" ca="1" si="167"/>
        <v>-212214777012.34943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-212214777012.34943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-884228237.55145597</v>
      </c>
      <c r="L3443" s="444">
        <f t="shared" ca="1" si="167"/>
        <v>-213099005249.90088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-213099005249.90088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-887912521.87458694</v>
      </c>
      <c r="L3444" s="444">
        <f t="shared" ca="1" si="167"/>
        <v>-213986917771.77545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-213986917771.77545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-891612157.38239765</v>
      </c>
      <c r="L3445" s="444">
        <f t="shared" ca="1" si="167"/>
        <v>-214878529929.15784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-214878529929.15784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-895327208.03815758</v>
      </c>
      <c r="L3446" s="444">
        <f t="shared" ca="1" si="167"/>
        <v>-215773857137.19598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-215773857137.19598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-899057738.07164991</v>
      </c>
      <c r="L3447" s="444">
        <f t="shared" ca="1" si="167"/>
        <v>-216672914875.26764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-216672914875.26764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-902803811.98028183</v>
      </c>
      <c r="L3448" s="444">
        <f t="shared" ca="1" si="167"/>
        <v>-217575718687.24792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-217575718687.24792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-906565494.53019977</v>
      </c>
      <c r="L3449" s="444">
        <f t="shared" ca="1" si="167"/>
        <v>-218482284181.77814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-218482284181.77814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-910342850.75740886</v>
      </c>
      <c r="L3450" s="444">
        <f t="shared" ca="1" si="167"/>
        <v>-219392627032.53555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-219392627032.53555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-914135945.96889794</v>
      </c>
      <c r="L3451" s="444">
        <f t="shared" ca="1" si="167"/>
        <v>-220306762978.50446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-220306762978.50446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-917944845.74376857</v>
      </c>
      <c r="L3452" s="444">
        <f t="shared" ca="1" si="167"/>
        <v>-221224707824.24823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-221224707824.24823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-921769615.93436766</v>
      </c>
      <c r="L3453" s="444">
        <f t="shared" ca="1" si="167"/>
        <v>-222146477440.18259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-222146477440.18259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-925610322.66742754</v>
      </c>
      <c r="L3454" s="444">
        <f t="shared" ca="1" si="167"/>
        <v>-223072087762.85001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-223072087762.85001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-929467032.34520829</v>
      </c>
      <c r="L3455" s="444">
        <f t="shared" ca="1" si="167"/>
        <v>-224001554795.19522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-224001554795.19522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-933339811.64664674</v>
      </c>
      <c r="L3456" s="444">
        <f t="shared" ca="1" si="167"/>
        <v>-224934894606.84186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-224934894606.84186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-937228727.52850771</v>
      </c>
      <c r="L3457" s="444">
        <f t="shared" ca="1" si="167"/>
        <v>-225872123334.37036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-225872123334.37036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-941133847.22654319</v>
      </c>
      <c r="L3458" s="444">
        <f t="shared" ca="1" si="167"/>
        <v>-226813257181.59689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-226813257181.59689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-945055238.25665355</v>
      </c>
      <c r="L3459" s="444">
        <f t="shared" ca="1" si="167"/>
        <v>-227758312419.85355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-227758312419.85355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-948992968.41605639</v>
      </c>
      <c r="L3460" s="444">
        <f t="shared" ca="1" si="167"/>
        <v>-228707305388.26959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-228707305388.26959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-952947105.78445649</v>
      </c>
      <c r="L3461" s="444">
        <f t="shared" ca="1" si="167"/>
        <v>-229660252494.05405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-229660252494.05405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-956917718.72522521</v>
      </c>
      <c r="L3462" s="444">
        <f t="shared" ca="1" si="167"/>
        <v>-230617170212.77927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-230617170212.77927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-960904875.88658011</v>
      </c>
      <c r="L3463" s="444">
        <f t="shared" ca="1" si="167"/>
        <v>-231578075088.66583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-231578075088.66583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-964908646.20277429</v>
      </c>
      <c r="L3464" s="444">
        <f t="shared" ca="1" si="167"/>
        <v>-232542983734.86862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-232542983734.86862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-968929098.89528608</v>
      </c>
      <c r="L3465" s="444">
        <f t="shared" ca="1" si="167"/>
        <v>-233511912833.76392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-233511912833.76392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-972966303.47401631</v>
      </c>
      <c r="L3466" s="444">
        <f t="shared" ca="1" si="167"/>
        <v>-234484879137.23795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-234484879137.23795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-977020329.7384913</v>
      </c>
      <c r="L3467" s="444">
        <f t="shared" ca="1" si="167"/>
        <v>-235461899466.97644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-235461899466.97644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-981091247.77906835</v>
      </c>
      <c r="L3468" s="444">
        <f t="shared" ca="1" si="167"/>
        <v>-236442990714.75552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-236442990714.75552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-985179127.97814798</v>
      </c>
      <c r="L3469" s="444">
        <f t="shared" ca="1" si="167"/>
        <v>-237428169842.73367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-237428169842.73367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-989284041.01139033</v>
      </c>
      <c r="L3470" s="444">
        <f t="shared" ca="1" si="167"/>
        <v>-238417453883.74506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-238417453883.74506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-993406057.84893775</v>
      </c>
      <c r="L3471" s="444">
        <f t="shared" ca="1" si="167"/>
        <v>-239410859941.59399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-239410859941.59399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-997545249.75664163</v>
      </c>
      <c r="L3472" s="444">
        <f t="shared" ca="1" si="167"/>
        <v>-240408405191.35065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-240408405191.35065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-1001701688.2972944</v>
      </c>
      <c r="L3473" s="444">
        <f t="shared" ca="1" si="167"/>
        <v>-241410106879.64795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-241410106879.64795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-1005875445.3318663</v>
      </c>
      <c r="L3474" s="444">
        <f t="shared" ca="1" si="167"/>
        <v>-242415982324.97983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-242415982324.97983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-1010066593.0207492</v>
      </c>
      <c r="L3475" s="444">
        <f t="shared" ca="1" si="167"/>
        <v>-243426048918.00058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-243426048918.00058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-1014275203.8250024</v>
      </c>
      <c r="L3476" s="444">
        <f t="shared" ca="1" si="167"/>
        <v>-244440324121.82559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-244440324121.82559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-1018501350.5076067</v>
      </c>
      <c r="L3477" s="444">
        <f t="shared" ca="1" si="167"/>
        <v>-245458825472.33319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-245458825472.33319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-1022745106.1347216</v>
      </c>
      <c r="L3478" s="444">
        <f t="shared" ca="1" si="167"/>
        <v>-246481570578.46793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-246481570578.46793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-1027006544.0769497</v>
      </c>
      <c r="L3479" s="444">
        <f t="shared" ca="1" si="167"/>
        <v>-247508577122.54486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-247508577122.54486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-1031285738.0106035</v>
      </c>
      <c r="L3480" s="444">
        <f t="shared" ca="1" si="167"/>
        <v>-248539862860.55545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-248539862860.55545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-1035582761.9189811</v>
      </c>
      <c r="L3481" s="444">
        <f t="shared" ca="1" si="167"/>
        <v>-249575445622.47443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-249575445622.47443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-1039897690.0936434</v>
      </c>
      <c r="L3482" s="444">
        <f t="shared" ca="1" si="167"/>
        <v>-250615343312.56808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-250615343312.56808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-1044230597.1357003</v>
      </c>
      <c r="L3483" s="444">
        <f t="shared" ca="1" si="167"/>
        <v>-251659573909.7038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-251659573909.7038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-1048581557.957099</v>
      </c>
      <c r="L3484" s="444">
        <f t="shared" ca="1" si="167"/>
        <v>-252708155467.66089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-252708155467.66089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-1052950647.7819204</v>
      </c>
      <c r="L3485" s="444">
        <f t="shared" ca="1" si="167"/>
        <v>-253761106115.44281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-253761106115.44281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-1057337942.1476784</v>
      </c>
      <c r="L3486" s="444">
        <f t="shared" ca="1" si="167"/>
        <v>-254818444057.59048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-254818444057.59048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-1061743516.9066271</v>
      </c>
      <c r="L3487" s="444">
        <f t="shared" ca="1" si="167"/>
        <v>-255880187574.4971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-255880187574.4971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-1066167448.2270713</v>
      </c>
      <c r="L3488" s="444">
        <f t="shared" ca="1" si="167"/>
        <v>-256946355022.72418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-256946355022.72418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-1070609812.5946841</v>
      </c>
      <c r="L3489" s="444">
        <f t="shared" ca="1" si="167"/>
        <v>-258016964835.31888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-258016964835.31888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-1075070686.8138285</v>
      </c>
      <c r="L3490" s="444">
        <f t="shared" ca="1" si="167"/>
        <v>-259092035522.13272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-259092035522.13272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-1079550148.0088863</v>
      </c>
      <c r="L3491" s="444">
        <f t="shared" ca="1" si="167"/>
        <v>-260171585670.1416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-260171585670.1416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-1084048273.6255901</v>
      </c>
      <c r="L3492" s="444">
        <f t="shared" ca="1" si="167"/>
        <v>-261255633943.76718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-261255633943.76718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-1088565141.4323633</v>
      </c>
      <c r="L3493" s="444">
        <f t="shared" ca="1" si="167"/>
        <v>-262344199085.19955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-262344199085.19955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-1093100829.5216649</v>
      </c>
      <c r="L3494" s="444">
        <f t="shared" ca="1" si="167"/>
        <v>-263437299914.72122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-263437299914.72122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-1097655416.3113384</v>
      </c>
      <c r="L3495" s="444">
        <f t="shared" ca="1" si="167"/>
        <v>-264534955331.03256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-264534955331.03256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-1102228980.545969</v>
      </c>
      <c r="L3496" s="444">
        <f t="shared" ca="1" si="167"/>
        <v>-265637184311.57852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-265637184311.57852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-1106821601.2982438</v>
      </c>
      <c r="L3497" s="444">
        <f t="shared" ca="1" si="167"/>
        <v>-266744005912.87677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-266744005912.87677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-1111433357.9703197</v>
      </c>
      <c r="L3498" s="444">
        <f t="shared" ca="1" si="167"/>
        <v>-267855439270.84708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-267855439270.84708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-1116064330.2951961</v>
      </c>
      <c r="L3499" s="444">
        <f t="shared" ca="1" si="167"/>
        <v>-268971503601.14227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-268971503601.14227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-1120714598.3380928</v>
      </c>
      <c r="L3500" s="444">
        <f t="shared" ca="1" si="167"/>
        <v>-270092218199.48038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-270092218199.48038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-1125384242.4978347</v>
      </c>
      <c r="L3501" s="444">
        <f t="shared" ca="1" si="167"/>
        <v>-271217602441.97821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-271217602441.97821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-1130073343.5082426</v>
      </c>
      <c r="L3502" s="444">
        <f t="shared" ca="1" si="167"/>
        <v>-272347675785.48645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-272347675785.48645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-1134781982.4395268</v>
      </c>
      <c r="L3503" s="444">
        <f t="shared" ca="1" si="167"/>
        <v>-273482457767.92596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-273482457767.92596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-1139510240.6996913</v>
      </c>
      <c r="L3504" s="444">
        <f t="shared" ca="1" si="167"/>
        <v>-274621968008.62564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-274621968008.62564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-1144258200.0359402</v>
      </c>
      <c r="L3505" s="444">
        <f t="shared" ca="1" si="167"/>
        <v>-275766226208.66156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-275766226208.66156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-1149025942.5360899</v>
      </c>
      <c r="L3506" s="444">
        <f t="shared" ca="1" si="167"/>
        <v>-276915252151.19763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-276915252151.19763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-1153813550.6299901</v>
      </c>
      <c r="L3507" s="444">
        <f t="shared" ca="1" si="167"/>
        <v>-278069065701.82764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-278069065701.82764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-1158621107.0909486</v>
      </c>
      <c r="L3508" s="444">
        <f t="shared" ca="1" si="167"/>
        <v>-279227686808.91858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-279227686808.91858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-1163448695.0371606</v>
      </c>
      <c r="L3509" s="444">
        <f t="shared" ca="1" si="167"/>
        <v>-280391135503.95575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-280391135503.95575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-1168296397.9331489</v>
      </c>
      <c r="L3510" s="444">
        <f t="shared" ca="1" si="167"/>
        <v>-281559431901.88892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-281559431901.88892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-1173164299.5912037</v>
      </c>
      <c r="L3511" s="444">
        <f t="shared" ca="1" si="167"/>
        <v>-282732596201.4801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-282732596201.4801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-1178052484.1728337</v>
      </c>
      <c r="L3512" s="444">
        <f t="shared" ca="1" si="167"/>
        <v>-283910648685.65295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-283910648685.65295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-1182961036.1902206</v>
      </c>
      <c r="L3513" s="444">
        <f t="shared" ca="1" si="167"/>
        <v>-285093609721.8432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-285093609721.8432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-1187890040.5076799</v>
      </c>
      <c r="L3514" s="444">
        <f t="shared" ca="1" si="167"/>
        <v>-286281499762.35089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-286281499762.35089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-1192839582.3431287</v>
      </c>
      <c r="L3515" s="444">
        <f t="shared" ca="1" si="167"/>
        <v>-287474339344.69403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-287474339344.69403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-1197809747.2695584</v>
      </c>
      <c r="L3516" s="444">
        <f t="shared" ca="1" si="167"/>
        <v>-288672149091.96356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-288672149091.96356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-1202800621.2165148</v>
      </c>
      <c r="L3517" s="444">
        <f t="shared" ca="1" si="167"/>
        <v>-289874949713.18005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-289874949713.18005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-1207812290.4715836</v>
      </c>
      <c r="L3518" s="444">
        <f t="shared" ca="1" si="167"/>
        <v>-291082762003.65161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-291082762003.65161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-1212844841.6818817</v>
      </c>
      <c r="L3519" s="444">
        <f t="shared" ca="1" si="167"/>
        <v>-292295606845.3335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-292295606845.3335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-1217898361.8555562</v>
      </c>
      <c r="L3520" s="444">
        <f t="shared" ca="1" si="167"/>
        <v>-293513505207.18903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-293513505207.18903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-1222972938.3632877</v>
      </c>
      <c r="L3521" s="444">
        <f t="shared" ca="1" si="167"/>
        <v>-294736478145.55231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-294736478145.55231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-1228068658.9398012</v>
      </c>
      <c r="L3522" s="444">
        <f t="shared" ca="1" si="167"/>
        <v>-295964546804.49213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-295964546804.49213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-1233185611.6853838</v>
      </c>
      <c r="L3523" s="444">
        <f t="shared" ca="1" si="167"/>
        <v>-297197732416.17749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-297197732416.17749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-1238323885.0674062</v>
      </c>
      <c r="L3524" s="444">
        <f t="shared" ca="1" si="167"/>
        <v>-298436056301.24487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-298436056301.24487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-1243483567.9218535</v>
      </c>
      <c r="L3525" s="444">
        <f t="shared" ca="1" si="167"/>
        <v>-299679539869.16675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-299679539869.16675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-1248664749.4548614</v>
      </c>
      <c r="L3526" s="444">
        <f t="shared" ca="1" si="167"/>
        <v>-300928204618.62158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-300928204618.62158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-1253867519.2442565</v>
      </c>
      <c r="L3527" s="444">
        <f t="shared" ca="1" si="167"/>
        <v>-302182072137.86584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-302182072137.86584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-1259091967.2411077</v>
      </c>
      <c r="L3528" s="444">
        <f t="shared" ca="1" si="167"/>
        <v>-303441164105.10693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-303441164105.10693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-1264338183.7712789</v>
      </c>
      <c r="L3529" s="444">
        <f t="shared" ca="1" si="167"/>
        <v>-304705502288.87823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-304705502288.87823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-1269606259.5369925</v>
      </c>
      <c r="L3530" s="444">
        <f t="shared" ca="1" si="167"/>
        <v>-305975108548.41522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-305975108548.41522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-1274896285.6183968</v>
      </c>
      <c r="L3531" s="444">
        <f t="shared" ca="1" si="167"/>
        <v>-307250004834.03363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-307250004834.03363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-1280208353.4751401</v>
      </c>
      <c r="L3532" s="444">
        <f t="shared" ca="1" si="167"/>
        <v>-308530213187.50879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-308530213187.50879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-1285542554.9479532</v>
      </c>
      <c r="L3533" s="444">
        <f t="shared" ca="1" si="167"/>
        <v>-309815755742.45673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-309815755742.45673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-1290898982.2602363</v>
      </c>
      <c r="L3534" s="444">
        <f t="shared" ca="1" si="167"/>
        <v>-311106654724.71698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-311106654724.71698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-1296277728.019654</v>
      </c>
      <c r="L3535" s="444">
        <f t="shared" ca="1" si="167"/>
        <v>-312402932452.73663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-312402932452.73663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-1301678885.2197359</v>
      </c>
      <c r="L3536" s="444">
        <f t="shared" ca="1" si="167"/>
        <v>-313704611337.95636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-313704611337.95636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-1307102547.2414849</v>
      </c>
      <c r="L3537" s="444">
        <f t="shared" ca="1" si="167"/>
        <v>-315011713885.19781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-315011713885.19781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-1312548807.854991</v>
      </c>
      <c r="L3538" s="444">
        <f t="shared" ca="1" si="167"/>
        <v>-316324262693.0528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-316324262693.0528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-1318017761.2210534</v>
      </c>
      <c r="L3539" s="444">
        <f t="shared" ca="1" si="167"/>
        <v>-317642280454.27386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-317642280454.27386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-1323509501.8928077</v>
      </c>
      <c r="L3540" s="444">
        <f t="shared" ca="1" si="167"/>
        <v>-318965789956.16669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-318965789956.16669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-1329024124.8173611</v>
      </c>
      <c r="L3541" s="444">
        <f t="shared" ca="1" si="167"/>
        <v>-320294814080.98407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-320294814080.98407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-1334561725.3374336</v>
      </c>
      <c r="L3542" s="444">
        <f t="shared" ca="1" si="167"/>
        <v>-321629375806.32153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-321629375806.32153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-1340122399.1930063</v>
      </c>
      <c r="L3543" s="444">
        <f t="shared" ca="1" si="167"/>
        <v>-322969498205.51453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-322969498205.51453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-1345706242.5229771</v>
      </c>
      <c r="L3544" s="444">
        <f t="shared" ca="1" si="167"/>
        <v>-324315204448.03748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-324315204448.03748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-1351313351.8668227</v>
      </c>
      <c r="L3545" s="444">
        <f t="shared" ca="1" si="167"/>
        <v>-325666517799.9043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-325666517799.9043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-1356943824.1662679</v>
      </c>
      <c r="L3546" s="444">
        <f t="shared" ca="1" si="167"/>
        <v>-327023461624.07056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-327023461624.07056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-1362597756.7669606</v>
      </c>
      <c r="L3547" s="444">
        <f t="shared" ca="1" si="167"/>
        <v>-328386059380.83752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-328386059380.83752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-1368275247.4201562</v>
      </c>
      <c r="L3548" s="444">
        <f t="shared" ca="1" si="167"/>
        <v>-329754334628.25769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-329754334628.25769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-1373976394.2844071</v>
      </c>
      <c r="L3549" s="444">
        <f t="shared" ca="1" si="167"/>
        <v>-331128311022.54211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-331128311022.54211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-1379701295.9272587</v>
      </c>
      <c r="L3550" s="444">
        <f t="shared" ca="1" si="167"/>
        <v>-332508012318.46936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-332508012318.46936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-1385450051.3269556</v>
      </c>
      <c r="L3551" s="444">
        <f t="shared" ca="1" si="167"/>
        <v>-333893462369.79633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-333893462369.79633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-1391222759.8741512</v>
      </c>
      <c r="L3552" s="444">
        <f t="shared" ca="1" si="167"/>
        <v>-335284685129.67047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-335284685129.67047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-1397019521.3736269</v>
      </c>
      <c r="L3553" s="444">
        <f t="shared" ca="1" si="167"/>
        <v>-336681704651.04413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-336681704651.04413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-1402840436.0460172</v>
      </c>
      <c r="L3554" s="444">
        <f t="shared" ca="1" si="167"/>
        <v>-338084545087.09015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-338084545087.09015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-1408685604.5295422</v>
      </c>
      <c r="L3555" s="444">
        <f t="shared" ca="1" si="167"/>
        <v>-339493230691.61969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-339493230691.61969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-1414555127.8817487</v>
      </c>
      <c r="L3556" s="444">
        <f t="shared" ca="1" si="167"/>
        <v>-340907785819.50146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-340907785819.50146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-1420449107.5812562</v>
      </c>
      <c r="L3557" s="444">
        <f t="shared" ca="1" si="167"/>
        <v>-342328234927.0827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-342328234927.0827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-1426367645.5295112</v>
      </c>
      <c r="L3558" s="444">
        <f t="shared" ca="1" si="167"/>
        <v>-343754602572.61224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-343754602572.61224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-1432310844.052551</v>
      </c>
      <c r="L3559" s="444">
        <f t="shared" ca="1" si="167"/>
        <v>-345186913416.66479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-345186913416.66479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-1438278805.90277</v>
      </c>
      <c r="L3560" s="444">
        <f t="shared" ca="1" si="167"/>
        <v>-346625192222.56757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-346625192222.56757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-1444271634.2606981</v>
      </c>
      <c r="L3561" s="444">
        <f t="shared" ca="1" si="167"/>
        <v>-348069463856.82825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-348069463856.82825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-1450289432.7367845</v>
      </c>
      <c r="L3562" s="444">
        <f t="shared" ca="1" si="167"/>
        <v>-349519753289.565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-349519753289.565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-1456332305.3731875</v>
      </c>
      <c r="L3563" s="444">
        <f t="shared" ca="1" si="167"/>
        <v>-350976085594.93817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-350976085594.93817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-1462400356.6455758</v>
      </c>
      <c r="L3564" s="444">
        <f t="shared" ca="1" si="167"/>
        <v>-352438485951.58374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-352438485951.58374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-1468493691.4649322</v>
      </c>
      <c r="L3565" s="444">
        <f t="shared" ca="1" si="167"/>
        <v>-353906979643.04865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-353906979643.04865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-1474612415.1793694</v>
      </c>
      <c r="L3566" s="444">
        <f t="shared" ca="1" si="167"/>
        <v>-355381592058.22803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-355381592058.22803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-1480756633.5759501</v>
      </c>
      <c r="L3567" s="444">
        <f t="shared" ca="1" si="167"/>
        <v>-356862348691.80396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-356862348691.80396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-1486926452.8825164</v>
      </c>
      <c r="L3568" s="444">
        <f t="shared" ca="1" si="167"/>
        <v>-358349275144.68646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-358349275144.68646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-1493121979.769527</v>
      </c>
      <c r="L3569" s="444">
        <f t="shared" ca="1" si="167"/>
        <v>-359842397124.45599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-359842397124.45599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-1499343321.3518999</v>
      </c>
      <c r="L3570" s="444">
        <f t="shared" ca="1" si="167"/>
        <v>-361341740445.80792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-361341740445.80792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-1505590585.1908662</v>
      </c>
      <c r="L3571" s="444">
        <f t="shared" ca="1" si="167"/>
        <v>-362847331030.99878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-362847331030.99878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-1511863879.2958283</v>
      </c>
      <c r="L3572" s="444">
        <f t="shared" ca="1" si="167"/>
        <v>-364359194910.29462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-364359194910.29462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-1518163312.1262276</v>
      </c>
      <c r="L3573" s="444">
        <f t="shared" ca="1" si="167"/>
        <v>-365877358222.42084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-365877358222.42084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-1524488992.59342</v>
      </c>
      <c r="L3574" s="444">
        <f t="shared" ca="1" si="167"/>
        <v>-367401847215.01428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-367401847215.01428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-1530841030.0625596</v>
      </c>
      <c r="L3575" s="444">
        <f t="shared" ca="1" si="167"/>
        <v>-368932688245.07684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-368932688245.07684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-1537219534.3544869</v>
      </c>
      <c r="L3576" s="444">
        <f t="shared" ca="1" si="167"/>
        <v>-370469907779.43134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-370469907779.43134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-1543624615.7476306</v>
      </c>
      <c r="L3577" s="444">
        <f t="shared" ca="1" si="167"/>
        <v>-372013532395.17896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-372013532395.17896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-1550056384.9799123</v>
      </c>
      <c r="L3578" s="444">
        <f t="shared" ref="L3578:L3832" ca="1" si="172">I3578-J3578+K3578</f>
        <v>-373563588780.15887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-373563588780.15887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-1556514953.2506618</v>
      </c>
      <c r="L3579" s="444">
        <f t="shared" ca="1" si="172"/>
        <v>-375120103733.40955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-375120103733.40955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-1563000432.2225397</v>
      </c>
      <c r="L3580" s="444">
        <f t="shared" ca="1" si="172"/>
        <v>-376683104165.63208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-376683104165.63208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-1569512934.0234671</v>
      </c>
      <c r="L3581" s="444">
        <f t="shared" ca="1" si="172"/>
        <v>-378252617099.65552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-378252617099.65552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-1576052571.2485647</v>
      </c>
      <c r="L3582" s="444">
        <f t="shared" ca="1" si="172"/>
        <v>-379828669670.90405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-379828669670.90405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-1582619456.9621003</v>
      </c>
      <c r="L3583" s="444">
        <f t="shared" ca="1" si="172"/>
        <v>-381411289127.86615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-381411289127.86615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-1589213704.6994424</v>
      </c>
      <c r="L3584" s="444">
        <f t="shared" ca="1" si="172"/>
        <v>-383000502832.56561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-383000502832.56561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-1595835428.4690235</v>
      </c>
      <c r="L3585" s="444">
        <f t="shared" ca="1" si="172"/>
        <v>-384596338261.03461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-384596338261.03461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-1602484742.7543108</v>
      </c>
      <c r="L3586" s="444">
        <f t="shared" ca="1" si="172"/>
        <v>-386198823003.78894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-386198823003.78894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-1609161762.5157871</v>
      </c>
      <c r="L3587" s="444">
        <f t="shared" ca="1" si="172"/>
        <v>-387807984766.30475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-387807984766.30475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-1615866603.1929364</v>
      </c>
      <c r="L3588" s="444">
        <f t="shared" ca="1" si="172"/>
        <v>-389423851369.49768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-389423851369.49768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-1622599380.7062404</v>
      </c>
      <c r="L3589" s="444">
        <f t="shared" ca="1" si="172"/>
        <v>-391046450750.20392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-391046450750.20392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-1629360211.459183</v>
      </c>
      <c r="L3590" s="444">
        <f t="shared" ca="1" si="172"/>
        <v>-392675810961.66309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-392675810961.66309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-1636149212.3402629</v>
      </c>
      <c r="L3591" s="444">
        <f t="shared" ca="1" si="172"/>
        <v>-394311960174.00336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-394311960174.00336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-1642966500.725014</v>
      </c>
      <c r="L3592" s="444">
        <f t="shared" ca="1" si="172"/>
        <v>-395954926674.72839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-395954926674.72839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-1649812194.478035</v>
      </c>
      <c r="L3593" s="444">
        <f t="shared" ca="1" si="172"/>
        <v>-397604738869.20642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-397604738869.20642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-1656686411.9550266</v>
      </c>
      <c r="L3594" s="444">
        <f t="shared" ca="1" si="172"/>
        <v>-399261425281.16144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-399261425281.16144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-1663589272.0048394</v>
      </c>
      <c r="L3595" s="444">
        <f t="shared" ca="1" si="172"/>
        <v>-400925014553.16626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-400925014553.16626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-1670520893.9715261</v>
      </c>
      <c r="L3596" s="444">
        <f t="shared" ca="1" si="172"/>
        <v>-402595535447.13776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-402595535447.13776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-1677481397.6964073</v>
      </c>
      <c r="L3597" s="444">
        <f t="shared" ca="1" si="172"/>
        <v>-404273016844.83417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-404273016844.83417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-1684470903.5201423</v>
      </c>
      <c r="L3598" s="444">
        <f t="shared" ca="1" si="172"/>
        <v>-405957487748.35431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-405957487748.35431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-1691489532.2848096</v>
      </c>
      <c r="L3599" s="444">
        <f t="shared" ca="1" si="172"/>
        <v>-407648977280.6391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-407648977280.6391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-1698537405.3359962</v>
      </c>
      <c r="L3600" s="444">
        <f t="shared" ca="1" si="172"/>
        <v>-409347514685.9751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-409347514685.9751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-1705614644.5248961</v>
      </c>
      <c r="L3601" s="444">
        <f t="shared" ca="1" si="172"/>
        <v>-411053129330.5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-411053129330.5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-1712721372.2104166</v>
      </c>
      <c r="L3602" s="444">
        <f t="shared" ca="1" si="172"/>
        <v>-412765850702.71039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-412765850702.71039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-1719857711.2612932</v>
      </c>
      <c r="L3603" s="444">
        <f t="shared" ca="1" si="172"/>
        <v>-414485708413.97168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-414485708413.97168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-1727023785.0582154</v>
      </c>
      <c r="L3604" s="444">
        <f t="shared" ca="1" si="172"/>
        <v>-416212732199.02991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-416212732199.02991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-1734219717.4959579</v>
      </c>
      <c r="L3605" s="444">
        <f t="shared" ca="1" si="172"/>
        <v>-417946951916.52588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-417946951916.52588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-1741445632.9855244</v>
      </c>
      <c r="L3606" s="444">
        <f t="shared" ca="1" si="172"/>
        <v>-419688397549.51141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-419688397549.51141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-1748701656.4562976</v>
      </c>
      <c r="L3607" s="444">
        <f t="shared" ca="1" si="172"/>
        <v>-421437099205.96771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-421437099205.96771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-1755987913.3581989</v>
      </c>
      <c r="L3608" s="444">
        <f t="shared" ca="1" si="172"/>
        <v>-423193087119.32593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-423193087119.32593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-1763304529.6638579</v>
      </c>
      <c r="L3609" s="444">
        <f t="shared" ca="1" si="172"/>
        <v>-424956391648.98981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-424956391648.98981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-1770651631.8707907</v>
      </c>
      <c r="L3610" s="444">
        <f t="shared" ca="1" si="172"/>
        <v>-426727043280.8606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-426727043280.8606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-1778029347.0035858</v>
      </c>
      <c r="L3611" s="444">
        <f t="shared" ca="1" si="172"/>
        <v>-428505072627.8642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-428505072627.8642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-1785437802.616101</v>
      </c>
      <c r="L3612" s="444">
        <f t="shared" ca="1" si="172"/>
        <v>-430290510430.48029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-430290510430.48029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-1792877126.7936676</v>
      </c>
      <c r="L3613" s="444">
        <f t="shared" ca="1" si="172"/>
        <v>-432083387557.27393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-432083387557.27393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-1800347448.155308</v>
      </c>
      <c r="L3614" s="444">
        <f t="shared" ca="1" si="172"/>
        <v>-433883735005.42926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-433883735005.42926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-1807848895.8559549</v>
      </c>
      <c r="L3615" s="444">
        <f t="shared" ca="1" si="172"/>
        <v>-435691583901.28522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-435691583901.28522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-1815381599.5886886</v>
      </c>
      <c r="L3616" s="444">
        <f t="shared" ca="1" si="172"/>
        <v>-437506965500.8739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-437506965500.8739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-1822945689.5869746</v>
      </c>
      <c r="L3617" s="444">
        <f t="shared" ca="1" si="172"/>
        <v>-439329911190.46088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-439329911190.46088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-1830541296.6269202</v>
      </c>
      <c r="L3618" s="444">
        <f t="shared" ca="1" si="172"/>
        <v>-441160452487.08777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-441160452487.08777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-1838168552.0295322</v>
      </c>
      <c r="L3619" s="444">
        <f t="shared" ca="1" si="172"/>
        <v>-442998621039.11731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-442998621039.11731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-1845827587.6629889</v>
      </c>
      <c r="L3620" s="444">
        <f t="shared" ca="1" si="172"/>
        <v>-444844448626.78027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-444844448626.78027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-1853518535.9449179</v>
      </c>
      <c r="L3621" s="444">
        <f t="shared" ca="1" si="172"/>
        <v>-446697967162.72522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-446697967162.72522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-1861241529.8446884</v>
      </c>
      <c r="L3622" s="444">
        <f t="shared" ca="1" si="172"/>
        <v>-448559208692.56989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-448559208692.56989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-1868996702.8857079</v>
      </c>
      <c r="L3623" s="444">
        <f t="shared" ca="1" si="172"/>
        <v>-450428205395.45557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-450428205395.45557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-1876784189.1477315</v>
      </c>
      <c r="L3624" s="444">
        <f t="shared" ca="1" si="172"/>
        <v>-452304989584.60327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-452304989584.60327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-1884604123.2691803</v>
      </c>
      <c r="L3625" s="444">
        <f t="shared" ca="1" si="172"/>
        <v>-454189593707.87244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-454189593707.87244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-1892456640.4494684</v>
      </c>
      <c r="L3626" s="444">
        <f t="shared" ca="1" si="172"/>
        <v>-456082050348.3219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-456082050348.3219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-1900341876.4513412</v>
      </c>
      <c r="L3627" s="444">
        <f t="shared" ca="1" si="172"/>
        <v>-457982392224.77325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-457982392224.77325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-1908259967.6032217</v>
      </c>
      <c r="L3628" s="444">
        <f t="shared" ca="1" si="172"/>
        <v>-459890652192.37646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-459890652192.37646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-1916211050.8015687</v>
      </c>
      <c r="L3629" s="444">
        <f t="shared" ca="1" si="172"/>
        <v>-461806863243.17804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-461806863243.17804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-1924195263.5132418</v>
      </c>
      <c r="L3630" s="444">
        <f t="shared" ca="1" si="172"/>
        <v>-463731058506.69128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-463731058506.69128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-1932212743.7778807</v>
      </c>
      <c r="L3631" s="444">
        <f t="shared" ca="1" si="172"/>
        <v>-465663271250.46918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-465663271250.46918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-1940263630.2102883</v>
      </c>
      <c r="L3632" s="444">
        <f t="shared" ca="1" si="172"/>
        <v>-467603534880.67944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-467603534880.67944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-1948348062.002831</v>
      </c>
      <c r="L3633" s="444">
        <f t="shared" ca="1" si="172"/>
        <v>-469551882942.68225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-469551882942.68225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-1956466178.9278426</v>
      </c>
      <c r="L3634" s="444">
        <f t="shared" ca="1" si="172"/>
        <v>-471508349121.61011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-471508349121.61011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-1964618121.3400419</v>
      </c>
      <c r="L3635" s="444">
        <f t="shared" ca="1" si="172"/>
        <v>-473472967242.95013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-473472967242.95013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-1972804030.1789589</v>
      </c>
      <c r="L3636" s="444">
        <f t="shared" ca="1" si="172"/>
        <v>-475445771273.12909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-475445771273.12909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-1981024046.9713712</v>
      </c>
      <c r="L3637" s="444">
        <f t="shared" ca="1" si="172"/>
        <v>-477426795320.10046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-477426795320.10046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-1989278313.8337519</v>
      </c>
      <c r="L3638" s="444">
        <f t="shared" ca="1" si="172"/>
        <v>-479416073633.9342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-479416073633.9342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-1997566973.4747257</v>
      </c>
      <c r="L3639" s="444">
        <f t="shared" ca="1" si="172"/>
        <v>-481413640607.40894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-481413640607.40894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-2005890169.1975369</v>
      </c>
      <c r="L3640" s="444">
        <f t="shared" ca="1" si="172"/>
        <v>-483419530776.60645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-483419530776.60645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-2014248044.9025271</v>
      </c>
      <c r="L3641" s="444">
        <f t="shared" ca="1" si="172"/>
        <v>-485433778821.50897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-485433778821.50897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-2022640745.0896206</v>
      </c>
      <c r="L3642" s="444">
        <f t="shared" ca="1" si="172"/>
        <v>-487456419566.59857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-487456419566.59857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-2031068414.8608274</v>
      </c>
      <c r="L3643" s="444">
        <f t="shared" ca="1" si="172"/>
        <v>-489487487981.45941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-489487487981.45941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-2039531199.9227474</v>
      </c>
      <c r="L3644" s="444">
        <f t="shared" ca="1" si="172"/>
        <v>-491527019181.38214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-491527019181.38214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-2048029246.5890925</v>
      </c>
      <c r="L3645" s="444">
        <f t="shared" ca="1" si="172"/>
        <v>-493575048427.97125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-493575048427.97125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-2056562701.7832136</v>
      </c>
      <c r="L3646" s="444">
        <f t="shared" ca="1" si="172"/>
        <v>-495631611129.75446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-495631611129.75446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-2065131713.0406435</v>
      </c>
      <c r="L3647" s="444">
        <f t="shared" ca="1" si="172"/>
        <v>-497696742842.7951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-497696742842.7951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-2073736428.5116465</v>
      </c>
      <c r="L3648" s="444">
        <f t="shared" ca="1" si="172"/>
        <v>-499770479271.30676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-499770479271.30676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-2082376996.9637783</v>
      </c>
      <c r="L3649" s="444">
        <f t="shared" ca="1" si="172"/>
        <v>-501852856268.27057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-501852856268.27057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-2091053567.784461</v>
      </c>
      <c r="L3650" s="444">
        <f t="shared" ca="1" si="172"/>
        <v>-503943909836.05505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-503943909836.05505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-2099766290.9835629</v>
      </c>
      <c r="L3651" s="444">
        <f t="shared" ca="1" si="172"/>
        <v>-506043676127.03864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-506043676127.03864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-2108515317.1959944</v>
      </c>
      <c r="L3652" s="444">
        <f t="shared" ca="1" si="172"/>
        <v>-508152191444.23462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-508152191444.23462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-2117300797.6843107</v>
      </c>
      <c r="L3653" s="444">
        <f t="shared" ca="1" si="172"/>
        <v>-510269492241.91895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-510269492241.91895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-2126122884.3413291</v>
      </c>
      <c r="L3654" s="444">
        <f t="shared" ca="1" si="172"/>
        <v>-512395615126.26025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-512395615126.26025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-2134981729.6927509</v>
      </c>
      <c r="L3655" s="444">
        <f t="shared" ca="1" si="172"/>
        <v>-514530596855.953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-514530596855.953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-2143877486.8998041</v>
      </c>
      <c r="L3656" s="444">
        <f t="shared" ca="1" si="172"/>
        <v>-516674474342.85278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-516674474342.85278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-2152810309.7618866</v>
      </c>
      <c r="L3657" s="444">
        <f t="shared" ca="1" si="172"/>
        <v>-518827284652.61469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-518827284652.61469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-2161780352.7192278</v>
      </c>
      <c r="L3658" s="444">
        <f t="shared" ca="1" si="172"/>
        <v>-520989065005.33392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-520989065005.33392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-2170787770.8555579</v>
      </c>
      <c r="L3659" s="444">
        <f t="shared" ca="1" si="172"/>
        <v>-523159852776.18945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-523159852776.18945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-2179832719.9007893</v>
      </c>
      <c r="L3660" s="444">
        <f t="shared" ca="1" si="172"/>
        <v>-525339685496.09027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-525339685496.09027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-2188915356.2337098</v>
      </c>
      <c r="L3661" s="444">
        <f t="shared" ca="1" si="172"/>
        <v>-527528600852.32397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-527528600852.32397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-2198035836.8846831</v>
      </c>
      <c r="L3662" s="444">
        <f t="shared" ca="1" si="172"/>
        <v>-529726636689.20868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-529726636689.20868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-2207194319.5383697</v>
      </c>
      <c r="L3663" s="444">
        <f t="shared" ca="1" si="172"/>
        <v>-531933831008.74707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-531933831008.74707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-2216390962.5364456</v>
      </c>
      <c r="L3664" s="444">
        <f t="shared" ca="1" si="172"/>
        <v>-534150221971.28351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-534150221971.28351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-2225625924.8803477</v>
      </c>
      <c r="L3665" s="444">
        <f t="shared" ca="1" si="172"/>
        <v>-536375847896.16388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-536375847896.16388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-2234899366.2340159</v>
      </c>
      <c r="L3666" s="444">
        <f t="shared" ca="1" si="172"/>
        <v>-538610747262.39789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-538610747262.39789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-2244211446.9266577</v>
      </c>
      <c r="L3667" s="444">
        <f t="shared" ca="1" si="172"/>
        <v>-540854958709.32452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-540854958709.32452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-2253562327.9555187</v>
      </c>
      <c r="L3668" s="444">
        <f t="shared" ca="1" si="172"/>
        <v>-543108521037.28003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-543108521037.28003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-2262952170.988667</v>
      </c>
      <c r="L3669" s="444">
        <f t="shared" ca="1" si="172"/>
        <v>-545371473208.26868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-545371473208.26868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-2272381138.3677859</v>
      </c>
      <c r="L3670" s="444">
        <f t="shared" ca="1" si="172"/>
        <v>-547643854346.63647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-547643854346.63647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-2281849393.1109858</v>
      </c>
      <c r="L3671" s="444">
        <f t="shared" ca="1" si="172"/>
        <v>-549925703739.74744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-549925703739.74744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-2291357098.9156141</v>
      </c>
      <c r="L3672" s="444">
        <f t="shared" ca="1" si="172"/>
        <v>-552217060838.66309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-552217060838.66309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-2300904420.1610961</v>
      </c>
      <c r="L3673" s="444">
        <f t="shared" ca="1" si="172"/>
        <v>-554517965258.82422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-554517965258.82422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-2310491521.9117675</v>
      </c>
      <c r="L3674" s="444">
        <f t="shared" ca="1" si="172"/>
        <v>-556828456780.73596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-556828456780.73596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-2320118569.919733</v>
      </c>
      <c r="L3675" s="444">
        <f t="shared" ca="1" si="172"/>
        <v>-559148575350.65564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-559148575350.65564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-2329785730.6277318</v>
      </c>
      <c r="L3676" s="444">
        <f t="shared" ca="1" si="172"/>
        <v>-561478361081.28333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-561478361081.28333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-2339493171.1720138</v>
      </c>
      <c r="L3677" s="444">
        <f t="shared" ca="1" si="172"/>
        <v>-563817854252.45532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-563817854252.45532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-2349241059.3852305</v>
      </c>
      <c r="L3678" s="444">
        <f t="shared" ca="1" si="172"/>
        <v>-566167095311.84058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-566167095311.84058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-2359029563.7993355</v>
      </c>
      <c r="L3679" s="444">
        <f t="shared" ca="1" si="172"/>
        <v>-568526124875.63989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-568526124875.63989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-2368858853.6484995</v>
      </c>
      <c r="L3680" s="444">
        <f t="shared" ca="1" si="172"/>
        <v>-570894983729.28845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-570894983729.28845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-2378729098.872035</v>
      </c>
      <c r="L3681" s="444">
        <f t="shared" ca="1" si="172"/>
        <v>-573273712828.16052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-573273712828.16052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-2388640470.1173353</v>
      </c>
      <c r="L3682" s="444">
        <f t="shared" ca="1" si="172"/>
        <v>-575662353298.27783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-575662353298.27783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-2398593138.7428241</v>
      </c>
      <c r="L3683" s="444">
        <f t="shared" ca="1" si="172"/>
        <v>-578060946437.02063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-578060946437.02063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-2408587276.820919</v>
      </c>
      <c r="L3684" s="444">
        <f t="shared" ca="1" si="172"/>
        <v>-580469533713.84155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-580469533713.84155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-2418623057.1410065</v>
      </c>
      <c r="L3685" s="444">
        <f t="shared" ca="1" si="172"/>
        <v>-582888156770.98254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-582888156770.98254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-2428700653.2124271</v>
      </c>
      <c r="L3686" s="444">
        <f t="shared" ca="1" si="172"/>
        <v>-585316857424.19495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-585316857424.19495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-2438820239.2674789</v>
      </c>
      <c r="L3687" s="444">
        <f t="shared" ca="1" si="172"/>
        <v>-587755677663.4624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-587755677663.4624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-2448981990.2644267</v>
      </c>
      <c r="L3688" s="444">
        <f t="shared" ca="1" si="172"/>
        <v>-590204659653.72681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-590204659653.72681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-2459186081.8905282</v>
      </c>
      <c r="L3689" s="444">
        <f t="shared" ca="1" si="172"/>
        <v>-592663845735.61731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-592663845735.61731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-2469432690.5650721</v>
      </c>
      <c r="L3690" s="444">
        <f t="shared" ca="1" si="172"/>
        <v>-595133278426.18237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-595133278426.18237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-2479721993.4424267</v>
      </c>
      <c r="L3691" s="444">
        <f t="shared" ca="1" si="172"/>
        <v>-597613000419.62476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-597613000419.62476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-2490054168.415103</v>
      </c>
      <c r="L3692" s="444">
        <f t="shared" ca="1" si="172"/>
        <v>-600103054588.03992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-600103054588.03992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-2500429394.1168327</v>
      </c>
      <c r="L3693" s="444">
        <f t="shared" ca="1" si="172"/>
        <v>-602603483982.15674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-602603483982.15674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-2510847849.925653</v>
      </c>
      <c r="L3694" s="444">
        <f t="shared" ca="1" si="172"/>
        <v>-605114331832.0824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-605114331832.0824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-2521309715.96701</v>
      </c>
      <c r="L3695" s="444">
        <f t="shared" ca="1" si="172"/>
        <v>-607635641548.04944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-607635641548.04944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-2531815173.1168728</v>
      </c>
      <c r="L3696" s="444">
        <f t="shared" ca="1" si="172"/>
        <v>-610167456721.16626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-610167456721.16626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-2542364403.0048594</v>
      </c>
      <c r="L3697" s="444">
        <f t="shared" ca="1" si="172"/>
        <v>-612709821124.17114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-612709821124.17114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-2552957588.0173798</v>
      </c>
      <c r="L3698" s="444">
        <f t="shared" ca="1" si="172"/>
        <v>-615262778712.18848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-615262778712.18848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-2563594911.3007851</v>
      </c>
      <c r="L3699" s="444">
        <f t="shared" ca="1" si="172"/>
        <v>-617826373623.48926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-617826373623.48926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-2574276556.7645388</v>
      </c>
      <c r="L3700" s="444">
        <f t="shared" ca="1" si="172"/>
        <v>-620400650180.25378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-620400650180.25378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-2585002709.0843906</v>
      </c>
      <c r="L3701" s="444">
        <f t="shared" ca="1" si="172"/>
        <v>-622985652889.33813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-622985652889.33813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-2595773553.7055755</v>
      </c>
      <c r="L3702" s="444">
        <f t="shared" ca="1" si="172"/>
        <v>-625581426443.0437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-625581426443.0437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-2606589276.8460155</v>
      </c>
      <c r="L3703" s="444">
        <f t="shared" ca="1" si="172"/>
        <v>-628188015719.88977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-628188015719.88977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-2617450065.4995408</v>
      </c>
      <c r="L3704" s="444">
        <f t="shared" ca="1" si="172"/>
        <v>-630805465785.38928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-630805465785.38928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-2628356107.4391222</v>
      </c>
      <c r="L3705" s="444">
        <f t="shared" ca="1" si="172"/>
        <v>-633433821892.82837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-633433821892.82837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-2639307591.220118</v>
      </c>
      <c r="L3706" s="444">
        <f t="shared" ca="1" si="172"/>
        <v>-636073129484.04846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-636073129484.04846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-2650304706.1835351</v>
      </c>
      <c r="L3707" s="444">
        <f t="shared" ca="1" si="172"/>
        <v>-638723434190.23206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-638723434190.23206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-2661347642.4593</v>
      </c>
      <c r="L3708" s="444">
        <f t="shared" ca="1" si="172"/>
        <v>-641384781832.69141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-641384781832.69141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-2672436590.9695473</v>
      </c>
      <c r="L3709" s="444">
        <f t="shared" ca="1" si="172"/>
        <v>-644057218423.66101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-644057218423.66101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-2683571743.431921</v>
      </c>
      <c r="L3710" s="444">
        <f t="shared" ca="1" si="172"/>
        <v>-646740790167.0929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-646740790167.0929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-2694753292.3628869</v>
      </c>
      <c r="L3711" s="444">
        <f t="shared" ca="1" si="172"/>
        <v>-649435543459.45581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-649435543459.45581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-2705981431.0810657</v>
      </c>
      <c r="L3712" s="444">
        <f t="shared" ca="1" si="172"/>
        <v>-652141524890.53687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-652141524890.53687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-2717256353.7105703</v>
      </c>
      <c r="L3713" s="444">
        <f t="shared" ca="1" si="172"/>
        <v>-654858781244.24744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-654858781244.24744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-2728578255.1843643</v>
      </c>
      <c r="L3714" s="444">
        <f t="shared" ca="1" si="172"/>
        <v>-657587359499.43176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-657587359499.43176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-2739947331.2476325</v>
      </c>
      <c r="L3715" s="444">
        <f t="shared" ca="1" si="172"/>
        <v>-660327306830.67944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-660327306830.67944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-2751363778.4611645</v>
      </c>
      <c r="L3716" s="444">
        <f t="shared" ca="1" si="172"/>
        <v>-663078670609.14063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-663078670609.14063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-2762827794.2047524</v>
      </c>
      <c r="L3717" s="444">
        <f t="shared" ca="1" si="172"/>
        <v>-665841498403.34534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-665841498403.34534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-2774339576.6806054</v>
      </c>
      <c r="L3718" s="444">
        <f t="shared" ca="1" si="172"/>
        <v>-668615837980.026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-668615837980.026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-2785899324.9167747</v>
      </c>
      <c r="L3719" s="444">
        <f t="shared" ca="1" si="172"/>
        <v>-671401737304.94275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-671401737304.94275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-2797507238.7705946</v>
      </c>
      <c r="L3720" s="444">
        <f t="shared" ca="1" si="172"/>
        <v>-674199244543.71338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-674199244543.71338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-2809163518.9321389</v>
      </c>
      <c r="L3721" s="444">
        <f t="shared" ca="1" si="172"/>
        <v>-677008408062.64551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-677008408062.64551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-2820868366.9276896</v>
      </c>
      <c r="L3722" s="444">
        <f t="shared" ca="1" si="172"/>
        <v>-679829276429.57324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-679829276429.57324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-2832621985.1232219</v>
      </c>
      <c r="L3723" s="444">
        <f t="shared" ca="1" si="172"/>
        <v>-682661898414.69641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-682661898414.69641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-2844424576.7279015</v>
      </c>
      <c r="L3724" s="444">
        <f t="shared" ca="1" si="172"/>
        <v>-685506322991.42432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-685506322991.42432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-2856276345.7976012</v>
      </c>
      <c r="L3725" s="444">
        <f t="shared" ca="1" si="172"/>
        <v>-688362599337.22192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-688362599337.22192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-2868177497.2384248</v>
      </c>
      <c r="L3726" s="444">
        <f t="shared" ca="1" si="172"/>
        <v>-691230776834.46033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-691230776834.46033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-2880128236.8102512</v>
      </c>
      <c r="L3727" s="444">
        <f t="shared" ca="1" si="172"/>
        <v>-694110905071.27063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-694110905071.27063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-2892128771.1302943</v>
      </c>
      <c r="L3728" s="444">
        <f t="shared" ca="1" si="172"/>
        <v>-697003033842.40088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-697003033842.40088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-2904179307.6766701</v>
      </c>
      <c r="L3729" s="444">
        <f t="shared" ca="1" si="172"/>
        <v>-699907213150.07751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-699907213150.07751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-2916280054.7919898</v>
      </c>
      <c r="L3730" s="444">
        <f t="shared" ca="1" si="172"/>
        <v>-702823493204.86951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-702823493204.86951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-2928431221.6869564</v>
      </c>
      <c r="L3731" s="444">
        <f t="shared" ca="1" si="172"/>
        <v>-705751924426.55652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-705751924426.55652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-2940633018.4439855</v>
      </c>
      <c r="L3732" s="444">
        <f t="shared" ca="1" si="172"/>
        <v>-708692557445.00049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-708692557445.00049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-2952885656.0208354</v>
      </c>
      <c r="L3733" s="444">
        <f t="shared" ca="1" si="172"/>
        <v>-711645443101.02136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-711645443101.02136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-2965189346.2542558</v>
      </c>
      <c r="L3734" s="444">
        <f t="shared" ca="1" si="172"/>
        <v>-714610632447.27563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-714610632447.27563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-2977544301.8636484</v>
      </c>
      <c r="L3735" s="444">
        <f t="shared" ca="1" si="172"/>
        <v>-717588176749.13928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-717588176749.13928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-2989950736.4547472</v>
      </c>
      <c r="L3736" s="444">
        <f t="shared" ca="1" si="172"/>
        <v>-720578127485.59399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-720578127485.59399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-3002408864.5233083</v>
      </c>
      <c r="L3737" s="444">
        <f t="shared" ca="1" si="172"/>
        <v>-723580536350.11731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-723580536350.11731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-3014918901.4588223</v>
      </c>
      <c r="L3738" s="444">
        <f t="shared" ca="1" si="172"/>
        <v>-726595455251.57617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-726595455251.57617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-3027481063.548234</v>
      </c>
      <c r="L3739" s="444">
        <f t="shared" ca="1" si="172"/>
        <v>-729622936315.12439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-729622936315.12439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-3040095567.9796848</v>
      </c>
      <c r="L3740" s="444">
        <f t="shared" ca="1" si="172"/>
        <v>-732663031883.10413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-732663031883.10413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-3052762632.8462672</v>
      </c>
      <c r="L3741" s="444">
        <f t="shared" ca="1" si="172"/>
        <v>-735715794515.95044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-735715794515.95044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-3065482477.1497936</v>
      </c>
      <c r="L3742" s="444">
        <f t="shared" ca="1" si="172"/>
        <v>-738781276993.10022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-738781276993.10022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-3078255320.804584</v>
      </c>
      <c r="L3743" s="444">
        <f t="shared" ca="1" si="172"/>
        <v>-741859532313.90479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-741859532313.90479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-3091081384.6412697</v>
      </c>
      <c r="L3744" s="444">
        <f t="shared" ca="1" si="172"/>
        <v>-744950613698.54602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-744950613698.54602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-3103960890.4106083</v>
      </c>
      <c r="L3745" s="444">
        <f t="shared" ca="1" si="172"/>
        <v>-748054574588.95667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-748054574588.95667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-3116894060.7873192</v>
      </c>
      <c r="L3746" s="444">
        <f t="shared" ca="1" si="172"/>
        <v>-751171468649.74402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-751171468649.74402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-3129881119.3739333</v>
      </c>
      <c r="L3747" s="444">
        <f t="shared" ca="1" si="172"/>
        <v>-754301349769.11792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-754301349769.11792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-3142922290.704658</v>
      </c>
      <c r="L3748" s="444">
        <f t="shared" ca="1" si="172"/>
        <v>-757444272059.82263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-757444272059.82263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-3156017800.2492609</v>
      </c>
      <c r="L3749" s="444">
        <f t="shared" ca="1" si="172"/>
        <v>-760600289860.0719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-760600289860.0719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-3169167874.4169664</v>
      </c>
      <c r="L3750" s="444">
        <f t="shared" ca="1" si="172"/>
        <v>-763769457734.48889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-763769457734.48889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-3182372740.5603704</v>
      </c>
      <c r="L3751" s="444">
        <f t="shared" ca="1" si="172"/>
        <v>-766951830475.04932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-766951830475.04932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-3195632626.979372</v>
      </c>
      <c r="L3752" s="444">
        <f t="shared" ca="1" si="172"/>
        <v>-770147463102.02869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-770147463102.02869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-3208947762.9251194</v>
      </c>
      <c r="L3753" s="444">
        <f t="shared" ca="1" si="172"/>
        <v>-773356410864.95386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-773356410864.95386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-3222318378.6039743</v>
      </c>
      <c r="L3754" s="444">
        <f t="shared" ca="1" si="172"/>
        <v>-776578729243.55786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-776578729243.55786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-3235744705.1814909</v>
      </c>
      <c r="L3755" s="444">
        <f t="shared" ca="1" si="172"/>
        <v>-779814473948.73938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-779814473948.73938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-3249226974.7864141</v>
      </c>
      <c r="L3756" s="444">
        <f t="shared" ca="1" si="172"/>
        <v>-783063700923.52576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-783063700923.52576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-3262765420.5146904</v>
      </c>
      <c r="L3757" s="444">
        <f t="shared" ca="1" si="172"/>
        <v>-786326466344.04041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-786326466344.04041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-3276360276.4335017</v>
      </c>
      <c r="L3758" s="444">
        <f t="shared" ca="1" si="172"/>
        <v>-789602826620.47388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-789602826620.47388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-3290011777.5853076</v>
      </c>
      <c r="L3759" s="444">
        <f t="shared" ca="1" si="172"/>
        <v>-792892838398.0592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-792892838398.0592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-3303720159.9919133</v>
      </c>
      <c r="L3760" s="444">
        <f t="shared" ca="1" si="172"/>
        <v>-796196558558.05115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-796196558558.05115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-3317485660.6585464</v>
      </c>
      <c r="L3761" s="444">
        <f t="shared" ca="1" si="172"/>
        <v>-799514044218.70972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-799514044218.70972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-3331308517.5779572</v>
      </c>
      <c r="L3762" s="444">
        <f t="shared" ca="1" si="172"/>
        <v>-802845352736.28772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-802845352736.28772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-3345188969.7345324</v>
      </c>
      <c r="L3763" s="444">
        <f t="shared" ca="1" si="172"/>
        <v>-806190541706.02222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-806190541706.02222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-3359127257.1084261</v>
      </c>
      <c r="L3764" s="444">
        <f t="shared" ca="1" si="172"/>
        <v>-809549668963.13062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-809549668963.13062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-3373123620.6797109</v>
      </c>
      <c r="L3765" s="444">
        <f t="shared" ca="1" si="172"/>
        <v>-812922792583.8103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-812922792583.8103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-3387178302.4325428</v>
      </c>
      <c r="L3766" s="444">
        <f t="shared" ca="1" si="172"/>
        <v>-816309970886.2428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-816309970886.2428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-3401291545.359345</v>
      </c>
      <c r="L3767" s="444">
        <f t="shared" ca="1" si="172"/>
        <v>-819711262431.60217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-819711262431.60217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-3415463593.4650092</v>
      </c>
      <c r="L3768" s="444">
        <f t="shared" ca="1" si="172"/>
        <v>-823126726025.06714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-823126726025.06714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-3429694691.7711129</v>
      </c>
      <c r="L3769" s="444">
        <f t="shared" ca="1" si="172"/>
        <v>-826556420716.83826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-826556420716.83826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-3443985086.3201594</v>
      </c>
      <c r="L3770" s="444">
        <f t="shared" ca="1" si="172"/>
        <v>-830000405803.15845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-830000405803.15845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-3458335024.1798267</v>
      </c>
      <c r="L3771" s="444">
        <f t="shared" ca="1" si="172"/>
        <v>-833458740827.33826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-833458740827.33826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-3472744753.4472427</v>
      </c>
      <c r="L3772" s="444">
        <f t="shared" ca="1" si="172"/>
        <v>-836931485580.78552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-836931485580.78552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-3487214523.253273</v>
      </c>
      <c r="L3773" s="444">
        <f t="shared" ca="1" si="172"/>
        <v>-840418700104.03882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-840418700104.03882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-3501744583.7668285</v>
      </c>
      <c r="L3774" s="444">
        <f t="shared" ca="1" si="172"/>
        <v>-843920444687.80566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-843920444687.80566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-3516335186.1991901</v>
      </c>
      <c r="L3775" s="444">
        <f t="shared" ca="1" si="172"/>
        <v>-847436779874.00488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-847436779874.00488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-3530986582.8083534</v>
      </c>
      <c r="L3776" s="444">
        <f t="shared" ca="1" si="172"/>
        <v>-850967766456.81323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-850967766456.81323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-3545699026.9033885</v>
      </c>
      <c r="L3777" s="444">
        <f t="shared" ca="1" si="172"/>
        <v>-854513465483.71667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-854513465483.71667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-3560472772.8488193</v>
      </c>
      <c r="L3778" s="444">
        <f t="shared" ca="1" si="172"/>
        <v>-858073938256.56555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-858073938256.56555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-3575308076.0690236</v>
      </c>
      <c r="L3779" s="444">
        <f t="shared" ca="1" si="172"/>
        <v>-861649246332.63452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-861649246332.63452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-3590205193.0526433</v>
      </c>
      <c r="L3780" s="444">
        <f t="shared" ca="1" si="172"/>
        <v>-865239451525.68713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-865239451525.68713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-3605164381.3570294</v>
      </c>
      <c r="L3781" s="444">
        <f t="shared" ca="1" si="172"/>
        <v>-868844615907.04419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-868844615907.04419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-3620185899.6126842</v>
      </c>
      <c r="L3782" s="444">
        <f t="shared" ca="1" si="172"/>
        <v>-872464801806.65686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-872464801806.65686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-3635270007.5277367</v>
      </c>
      <c r="L3783" s="444">
        <f t="shared" ca="1" si="172"/>
        <v>-876100071814.18457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-876100071814.18457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-3650416965.8924356</v>
      </c>
      <c r="L3784" s="444">
        <f t="shared" ca="1" si="172"/>
        <v>-879750488780.07703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-879750488780.07703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-3665627036.5836544</v>
      </c>
      <c r="L3785" s="444">
        <f t="shared" ca="1" si="172"/>
        <v>-883416115816.66064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-883416115816.66064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-3680900482.5694199</v>
      </c>
      <c r="L3786" s="444">
        <f t="shared" ca="1" si="172"/>
        <v>-887097016299.2301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-887097016299.2301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-3696237567.9134593</v>
      </c>
      <c r="L3787" s="444">
        <f t="shared" ca="1" si="172"/>
        <v>-890793253867.14355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-890793253867.14355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-3711638557.7797647</v>
      </c>
      <c r="L3788" s="444">
        <f t="shared" ca="1" si="172"/>
        <v>-894504892424.92334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-894504892424.92334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-3727103718.4371805</v>
      </c>
      <c r="L3789" s="444">
        <f t="shared" ca="1" si="172"/>
        <v>-898231996143.36047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-898231996143.36047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-3742633317.2640023</v>
      </c>
      <c r="L3790" s="444">
        <f t="shared" ca="1" si="172"/>
        <v>-901974629460.62451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-901974629460.62451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-3758227622.7526021</v>
      </c>
      <c r="L3791" s="444">
        <f t="shared" ca="1" si="172"/>
        <v>-905732857083.37708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-905732857083.37708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-3773886904.5140715</v>
      </c>
      <c r="L3792" s="444">
        <f t="shared" ca="1" si="172"/>
        <v>-909506743987.89111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-909506743987.89111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-3789611433.2828794</v>
      </c>
      <c r="L3793" s="444">
        <f t="shared" ca="1" si="172"/>
        <v>-913296355421.17395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-913296355421.17395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-3805401480.9215579</v>
      </c>
      <c r="L3794" s="444">
        <f t="shared" ca="1" si="172"/>
        <v>-917101756902.09546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-917101756902.09546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-3821257320.4253979</v>
      </c>
      <c r="L3795" s="444">
        <f t="shared" ca="1" si="172"/>
        <v>-920923014222.52087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-920923014222.52087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-3837179225.9271708</v>
      </c>
      <c r="L3796" s="444">
        <f t="shared" ca="1" si="172"/>
        <v>-924760193448.448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-924760193448.448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-3853167472.7018666</v>
      </c>
      <c r="L3797" s="444">
        <f t="shared" ca="1" si="172"/>
        <v>-928613360921.1499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-928613360921.1499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-3869222337.1714573</v>
      </c>
      <c r="L3798" s="444">
        <f t="shared" ca="1" si="172"/>
        <v>-932482583258.32141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-932482583258.32141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-3885344096.9096718</v>
      </c>
      <c r="L3799" s="444">
        <f t="shared" ca="1" si="172"/>
        <v>-936367927355.23108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-936367927355.23108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-3901533030.6467962</v>
      </c>
      <c r="L3800" s="444">
        <f t="shared" ca="1" si="172"/>
        <v>-940269460385.87793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-940269460385.87793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-3917789418.2744913</v>
      </c>
      <c r="L3801" s="444">
        <f t="shared" ca="1" si="172"/>
        <v>-944187249804.15247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-944187249804.15247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-3934113540.8506351</v>
      </c>
      <c r="L3802" s="444">
        <f t="shared" ca="1" si="172"/>
        <v>-948121363345.00305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-948121363345.00305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-3950505680.6041799</v>
      </c>
      <c r="L3803" s="444">
        <f t="shared" ca="1" si="172"/>
        <v>-952071869025.60718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-952071869025.60718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-3966966120.9400296</v>
      </c>
      <c r="L3804" s="444">
        <f t="shared" ca="1" si="172"/>
        <v>-956038835146.54724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-956038835146.54724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-3983495146.4439468</v>
      </c>
      <c r="L3805" s="444">
        <f t="shared" ca="1" si="172"/>
        <v>-960022330292.99121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-960022330292.99121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-4000093042.8874631</v>
      </c>
      <c r="L3806" s="444">
        <f t="shared" ca="1" si="172"/>
        <v>-964022423335.87866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-964022423335.87866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-4016760097.2328277</v>
      </c>
      <c r="L3807" s="444">
        <f t="shared" ca="1" si="172"/>
        <v>-968039183433.11145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-968039183433.11145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-4033496597.6379638</v>
      </c>
      <c r="L3808" s="444">
        <f t="shared" ca="1" si="172"/>
        <v>-972072680030.74939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-972072680030.74939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-4050302833.4614558</v>
      </c>
      <c r="L3809" s="444">
        <f t="shared" ca="1" si="172"/>
        <v>-976122982864.21082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-976122982864.21082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-4067179095.2675443</v>
      </c>
      <c r="L3810" s="444">
        <f t="shared" ca="1" si="172"/>
        <v>-980190161959.47839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-980190161959.47839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-4084125674.8311601</v>
      </c>
      <c r="L3811" s="444">
        <f t="shared" ca="1" si="172"/>
        <v>-984274287634.30957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-984274287634.30957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-4101142865.1429563</v>
      </c>
      <c r="L3812" s="444">
        <f t="shared" ca="1" si="172"/>
        <v>-988375430499.45251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-988375430499.45251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-4118230960.4143853</v>
      </c>
      <c r="L3813" s="444">
        <f t="shared" ca="1" si="172"/>
        <v>-992493661459.86694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-992493661459.86694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-4135390256.0827785</v>
      </c>
      <c r="L3814" s="444">
        <f t="shared" ca="1" si="172"/>
        <v>-996629051715.94971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-996629051715.94971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-4152621048.8164577</v>
      </c>
      <c r="L3815" s="444">
        <f t="shared" ca="1" si="172"/>
        <v>-1000781672764.7661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-1000781672764.7661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-4169923636.5198588</v>
      </c>
      <c r="L3816" s="444">
        <f t="shared" ca="1" si="172"/>
        <v>-1004951596401.286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-1004951596401.286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-4187298318.3386917</v>
      </c>
      <c r="L3817" s="444">
        <f t="shared" ca="1" si="172"/>
        <v>-1009138894719.6248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-1009138894719.6248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-4204745394.665103</v>
      </c>
      <c r="L3818" s="444">
        <f t="shared" ca="1" si="172"/>
        <v>-1013343640114.2899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-1013343640114.2899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-4222265167.1428747</v>
      </c>
      <c r="L3819" s="444">
        <f t="shared" ca="1" si="172"/>
        <v>-1017565905281.4327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-1017565905281.4327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-4239857938.672637</v>
      </c>
      <c r="L3820" s="444">
        <f t="shared" ca="1" si="172"/>
        <v>-1021805763220.1053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-1021805763220.1053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-4257524013.4171052</v>
      </c>
      <c r="L3821" s="444">
        <f t="shared" ca="1" si="172"/>
        <v>-1026063287233.5225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-1026063287233.5225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-4275263696.8063436</v>
      </c>
      <c r="L3822" s="444">
        <f t="shared" ca="1" si="172"/>
        <v>-1030338550930.3289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-1030338550930.3289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-4293077295.5430374</v>
      </c>
      <c r="L3823" s="444">
        <f t="shared" ca="1" si="172"/>
        <v>-1034631628225.8719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-1034631628225.8719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-4310965117.6077995</v>
      </c>
      <c r="L3824" s="444">
        <f t="shared" ca="1" si="172"/>
        <v>-1038942593343.4797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-1038942593343.4797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-4328927472.2644987</v>
      </c>
      <c r="L3825" s="444">
        <f t="shared" ca="1" si="172"/>
        <v>-1043271520815.7443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-1043271520815.7443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-4346964670.0656013</v>
      </c>
      <c r="L3826" s="444">
        <f t="shared" ca="1" si="172"/>
        <v>-1047618485485.8098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-1047618485485.8098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-4365077022.8575401</v>
      </c>
      <c r="L3827" s="444">
        <f t="shared" ca="1" si="172"/>
        <v>-1051983562508.6674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-1051983562508.6674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-4383264843.7861137</v>
      </c>
      <c r="L3828" s="444">
        <f t="shared" ca="1" si="172"/>
        <v>-1056366827352.4535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-1056366827352.4535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-4401528447.3018894</v>
      </c>
      <c r="L3829" s="444">
        <f t="shared" ca="1" si="172"/>
        <v>-1060768355799.7554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-1060768355799.7554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-4419868149.1656475</v>
      </c>
      <c r="L3830" s="444">
        <f t="shared" ca="1" si="172"/>
        <v>-1065188223948.921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-1065188223948.921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-4438284266.4538374</v>
      </c>
      <c r="L3831" s="444">
        <f t="shared" ca="1" si="172"/>
        <v>-1069626508215.3749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-1069626508215.3749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-4456777117.5640621</v>
      </c>
      <c r="L3832" s="444">
        <f t="shared" ca="1" si="172"/>
        <v>-1074083285332.939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-1074083285332.939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-4475347022.2205791</v>
      </c>
      <c r="L3833" s="444">
        <f t="shared" ref="L3833:L4087" ca="1" si="177">I3833-J3833+K3833</f>
        <v>-1078558632355.1595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-1078558632355.1595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-4493994301.4798317</v>
      </c>
      <c r="L3834" s="444">
        <f t="shared" ca="1" si="177"/>
        <v>-1083052626656.6394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-1083052626656.6394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-4512719277.7359972</v>
      </c>
      <c r="L3835" s="444">
        <f t="shared" ca="1" si="177"/>
        <v>-1087565345934.3754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-1087565345934.3754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-4531522274.7265635</v>
      </c>
      <c r="L3836" s="444">
        <f t="shared" ca="1" si="177"/>
        <v>-1092096868209.1019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-1092096868209.1019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-4550403617.5379248</v>
      </c>
      <c r="L3837" s="444">
        <f t="shared" ca="1" si="177"/>
        <v>-1096647271826.6399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-1096647271826.6399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-4569363632.6109991</v>
      </c>
      <c r="L3838" s="444">
        <f t="shared" ca="1" si="177"/>
        <v>-1101216635459.251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-1101216635459.251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-4588402647.7468786</v>
      </c>
      <c r="L3839" s="444">
        <f t="shared" ca="1" si="177"/>
        <v>-1105805038106.9978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-1105805038106.9978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-4607520992.1124907</v>
      </c>
      <c r="L3840" s="444">
        <f t="shared" ca="1" si="177"/>
        <v>-1110412559099.1104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-1110412559099.1104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-4626718996.2462931</v>
      </c>
      <c r="L3841" s="444">
        <f t="shared" ca="1" si="177"/>
        <v>-1115039278095.3567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-1115039278095.3567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-4645996992.0639858</v>
      </c>
      <c r="L3842" s="444">
        <f t="shared" ca="1" si="177"/>
        <v>-1119685275087.4207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-1119685275087.4207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-4665355312.864253</v>
      </c>
      <c r="L3843" s="444">
        <f t="shared" ca="1" si="177"/>
        <v>-1124350630400.2849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-1124350630400.2849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-4684794293.3345203</v>
      </c>
      <c r="L3844" s="444">
        <f t="shared" ca="1" si="177"/>
        <v>-1129035424693.6194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-1129035424693.6194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-4704314269.5567474</v>
      </c>
      <c r="L3845" s="444">
        <f t="shared" ca="1" si="177"/>
        <v>-1133739738963.176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-1133739738963.176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-4723915579.0132332</v>
      </c>
      <c r="L3846" s="444">
        <f t="shared" ca="1" si="177"/>
        <v>-1138463654542.1892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-1138463654542.1892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-4743598560.5924549</v>
      </c>
      <c r="L3847" s="444">
        <f t="shared" ca="1" si="177"/>
        <v>-1143207253102.7817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-1143207253102.7817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-4763363554.594924</v>
      </c>
      <c r="L3848" s="444">
        <f t="shared" ca="1" si="177"/>
        <v>-1147970616657.3767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-1147970616657.3767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-4783210902.7390699</v>
      </c>
      <c r="L3849" s="444">
        <f t="shared" ca="1" si="177"/>
        <v>-1152753827560.1157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-1152753827560.1157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-4803140948.1671486</v>
      </c>
      <c r="L3850" s="444">
        <f t="shared" ca="1" si="177"/>
        <v>-1157556968508.283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-1157556968508.283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-4823154035.4511786</v>
      </c>
      <c r="L3851" s="444">
        <f t="shared" ca="1" si="177"/>
        <v>-1162380122543.7341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-1162380122543.7341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-4843250510.5988922</v>
      </c>
      <c r="L3852" s="444">
        <f t="shared" ca="1" si="177"/>
        <v>-1167223373054.333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-1167223373054.333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-4863430721.059721</v>
      </c>
      <c r="L3853" s="444">
        <f t="shared" ca="1" si="177"/>
        <v>-1172086803775.3928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-1172086803775.3928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-4883695015.7308035</v>
      </c>
      <c r="L3854" s="444">
        <f t="shared" ca="1" si="177"/>
        <v>-1176970498791.1235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-1176970498791.1235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-4904043744.9630146</v>
      </c>
      <c r="L3855" s="444">
        <f t="shared" ca="1" si="177"/>
        <v>-1181874542536.0867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-1181874542536.0867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-4924477260.567028</v>
      </c>
      <c r="L3856" s="444">
        <f t="shared" ca="1" si="177"/>
        <v>-1186799019796.6538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-1186799019796.6538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-4944995915.8193913</v>
      </c>
      <c r="L3857" s="444">
        <f t="shared" ca="1" si="177"/>
        <v>-1191744015712.4731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-1191744015712.4731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-4965600065.4686384</v>
      </c>
      <c r="L3858" s="444">
        <f t="shared" ca="1" si="177"/>
        <v>-1196709615777.9419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-1196709615777.9419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-4986290065.7414246</v>
      </c>
      <c r="L3859" s="444">
        <f t="shared" ca="1" si="177"/>
        <v>-1201695905843.6833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-1201695905843.6833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-5007066274.3486805</v>
      </c>
      <c r="L3860" s="444">
        <f t="shared" ca="1" si="177"/>
        <v>-1206702972118.032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-1206702972118.032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-5027929050.4918003</v>
      </c>
      <c r="L3861" s="444">
        <f t="shared" ca="1" si="177"/>
        <v>-1211730901168.5237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-1211730901168.5237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-5048878754.8688488</v>
      </c>
      <c r="L3862" s="444">
        <f t="shared" ca="1" si="177"/>
        <v>-1216779779923.3926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-1216779779923.3926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-5069915749.6808023</v>
      </c>
      <c r="L3863" s="444">
        <f t="shared" ca="1" si="177"/>
        <v>-1221849695673.0735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-1221849695673.0735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-5091040398.6378059</v>
      </c>
      <c r="L3864" s="444">
        <f t="shared" ca="1" si="177"/>
        <v>-1226940736071.7112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-1226940736071.7112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-5112253066.9654636</v>
      </c>
      <c r="L3865" s="444">
        <f t="shared" ca="1" si="177"/>
        <v>-1232052989138.6768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-1232052989138.6768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-5133554121.4111528</v>
      </c>
      <c r="L3866" s="444">
        <f t="shared" ca="1" si="177"/>
        <v>-1237186543260.0879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-1237186543260.0879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-5154943930.2503662</v>
      </c>
      <c r="L3867" s="444">
        <f t="shared" ca="1" si="177"/>
        <v>-1242341487190.3384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-1242341487190.3384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-5176422863.2930765</v>
      </c>
      <c r="L3868" s="444">
        <f t="shared" ca="1" si="177"/>
        <v>-1247517910053.6313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-1247517910053.6313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-5197991291.890131</v>
      </c>
      <c r="L3869" s="444">
        <f t="shared" ca="1" si="177"/>
        <v>-1252715901345.5215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-1252715901345.5215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-5219649588.9396725</v>
      </c>
      <c r="L3870" s="444">
        <f t="shared" ca="1" si="177"/>
        <v>-1257935550934.4612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-1257935550934.4612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-5241398128.8935881</v>
      </c>
      <c r="L3871" s="444">
        <f t="shared" ca="1" si="177"/>
        <v>-1263176949063.3547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-1263176949063.3547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-5263237287.763978</v>
      </c>
      <c r="L3872" s="444">
        <f t="shared" ca="1" si="177"/>
        <v>-1268440186351.1187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-1268440186351.1187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-5285167443.1296606</v>
      </c>
      <c r="L3873" s="444">
        <f t="shared" ca="1" si="177"/>
        <v>-1273725353794.2483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-1273725353794.2483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-5307188974.1427011</v>
      </c>
      <c r="L3874" s="444">
        <f t="shared" ca="1" si="177"/>
        <v>-1279032542768.3911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-1279032542768.3911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-5329302261.5349627</v>
      </c>
      <c r="L3875" s="444">
        <f t="shared" ca="1" si="177"/>
        <v>-1284361845029.926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-1284361845029.926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-5351507687.624692</v>
      </c>
      <c r="L3876" s="444">
        <f t="shared" ca="1" si="177"/>
        <v>-1289713352717.5508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-1289713352717.5508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-5373805636.3231277</v>
      </c>
      <c r="L3877" s="444">
        <f t="shared" ca="1" si="177"/>
        <v>-1295087158353.874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-1295087158353.874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-5396196493.1411419</v>
      </c>
      <c r="L3878" s="444">
        <f t="shared" ca="1" si="177"/>
        <v>-1300483354847.0151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-1300483354847.0151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-5418680645.1958961</v>
      </c>
      <c r="L3879" s="444">
        <f t="shared" ca="1" si="177"/>
        <v>-1305902035492.2109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-1305902035492.2109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-5441258481.2175455</v>
      </c>
      <c r="L3880" s="444">
        <f t="shared" ca="1" si="177"/>
        <v>-1311343293973.4285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-1311343293973.4285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-5463930391.5559521</v>
      </c>
      <c r="L3881" s="444">
        <f t="shared" ca="1" si="177"/>
        <v>-1316807224364.9844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-1316807224364.9844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-5486696768.1874352</v>
      </c>
      <c r="L3882" s="444">
        <f t="shared" ca="1" si="177"/>
        <v>-1322293921133.1719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-1322293921133.1719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-5509558004.721549</v>
      </c>
      <c r="L3883" s="444">
        <f t="shared" ca="1" si="177"/>
        <v>-1327803479137.8933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-1327803479137.8933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-5532514496.4078884</v>
      </c>
      <c r="L3884" s="444">
        <f t="shared" ca="1" si="177"/>
        <v>-1333335993634.3013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-1333335993634.3013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-5555566640.1429214</v>
      </c>
      <c r="L3885" s="444">
        <f t="shared" ca="1" si="177"/>
        <v>-1338891560274.4441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-1338891560274.4441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-5578714834.4768505</v>
      </c>
      <c r="L3886" s="444">
        <f t="shared" ca="1" si="177"/>
        <v>-1344470275108.9209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-1344470275108.9209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-5601959479.6205034</v>
      </c>
      <c r="L3887" s="444">
        <f t="shared" ca="1" si="177"/>
        <v>-1350072234588.5415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-1350072234588.5415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-5625300977.4522562</v>
      </c>
      <c r="L3888" s="444">
        <f t="shared" ca="1" si="177"/>
        <v>-1355697535565.9937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-1355697535565.9937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-5648739731.5249739</v>
      </c>
      <c r="L3889" s="444">
        <f t="shared" ca="1" si="177"/>
        <v>-1361346275297.5186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-1361346275297.5186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-5672276147.0729942</v>
      </c>
      <c r="L3890" s="444">
        <f t="shared" ca="1" si="177"/>
        <v>-1367018551444.5916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-1367018551444.5916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-5695910631.0191317</v>
      </c>
      <c r="L3891" s="444">
        <f t="shared" ca="1" si="177"/>
        <v>-1372714462075.6106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-1372714462075.6106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-5719643591.9817104</v>
      </c>
      <c r="L3892" s="444">
        <f t="shared" ca="1" si="177"/>
        <v>-1378434105667.5923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-1378434105667.5923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-5743475440.2816343</v>
      </c>
      <c r="L3893" s="444">
        <f t="shared" ca="1" si="177"/>
        <v>-1384177581107.874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-1384177581107.874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-5767406587.9494753</v>
      </c>
      <c r="L3894" s="444">
        <f t="shared" ca="1" si="177"/>
        <v>-1389944987695.8235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-1389944987695.8235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-5791437448.7325974</v>
      </c>
      <c r="L3895" s="444">
        <f t="shared" ca="1" si="177"/>
        <v>-1395736425144.5562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-1395736425144.5562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-5815568438.1023169</v>
      </c>
      <c r="L3896" s="444">
        <f t="shared" ca="1" si="177"/>
        <v>-1401551993582.6584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-1401551993582.6584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-5839799973.2610769</v>
      </c>
      <c r="L3897" s="444">
        <f t="shared" ca="1" si="177"/>
        <v>-1407391793555.9194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-1407391793555.9194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-5864132473.1496639</v>
      </c>
      <c r="L3898" s="444">
        <f t="shared" ca="1" si="177"/>
        <v>-1413255926029.0691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-1413255926029.0691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-5888566358.4544544</v>
      </c>
      <c r="L3899" s="444">
        <f t="shared" ca="1" si="177"/>
        <v>-1419144492387.5234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-1419144492387.5234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-5913102051.6146812</v>
      </c>
      <c r="L3900" s="444">
        <f t="shared" ca="1" si="177"/>
        <v>-1425057594439.1382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-1425057594439.1382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-5937739976.8297424</v>
      </c>
      <c r="L3901" s="444">
        <f t="shared" ca="1" si="177"/>
        <v>-1430995334415.968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-1430995334415.968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-5962480560.0665331</v>
      </c>
      <c r="L3902" s="444">
        <f t="shared" ca="1" si="177"/>
        <v>-1436957814976.0347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-1436957814976.0347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-5987324229.0668106</v>
      </c>
      <c r="L3903" s="444">
        <f t="shared" ca="1" si="177"/>
        <v>-1442945139205.1016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-1442945139205.1016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-6012271413.3545895</v>
      </c>
      <c r="L3904" s="444">
        <f t="shared" ca="1" si="177"/>
        <v>-1448957410618.4561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-1448957410618.4561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-6037322544.2435665</v>
      </c>
      <c r="L3905" s="444">
        <f t="shared" ca="1" si="177"/>
        <v>-1454994733162.6997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-1454994733162.6997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-6062478054.8445816</v>
      </c>
      <c r="L3906" s="444">
        <f t="shared" ca="1" si="177"/>
        <v>-1461057211217.5442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-1461057211217.5442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-6087738380.073101</v>
      </c>
      <c r="L3907" s="444">
        <f t="shared" ca="1" si="177"/>
        <v>-1467144949597.6172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-1467144949597.6172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-6113103956.6567383</v>
      </c>
      <c r="L3908" s="444">
        <f t="shared" ca="1" si="177"/>
        <v>-1473258053554.2739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-1473258053554.2739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-6138575223.142808</v>
      </c>
      <c r="L3909" s="444">
        <f t="shared" ca="1" si="177"/>
        <v>-1479396628777.4167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-1479396628777.4167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-6164152619.9059029</v>
      </c>
      <c r="L3910" s="444">
        <f t="shared" ca="1" si="177"/>
        <v>-1485560781397.3228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-1485560781397.3228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-6189836589.1555119</v>
      </c>
      <c r="L3911" s="444">
        <f t="shared" ca="1" si="177"/>
        <v>-1491750617986.4783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-1491750617986.4783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-6215627574.9436598</v>
      </c>
      <c r="L3912" s="444">
        <f t="shared" ca="1" si="177"/>
        <v>-1497966245561.4219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-1497966245561.4219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-6241526023.1725912</v>
      </c>
      <c r="L3913" s="444">
        <f t="shared" ca="1" si="177"/>
        <v>-1504207771584.5945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-1504207771584.5945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-6267532381.6024771</v>
      </c>
      <c r="L3914" s="444">
        <f t="shared" ca="1" si="177"/>
        <v>-1510475303966.197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-1510475303966.197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-6293647099.8591537</v>
      </c>
      <c r="L3915" s="444">
        <f t="shared" ca="1" si="177"/>
        <v>-1516768951066.0562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-1516768951066.0562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-6319870629.4419003</v>
      </c>
      <c r="L3916" s="444">
        <f t="shared" ca="1" si="177"/>
        <v>-1523088821695.498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-1523088821695.498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-6346203423.7312422</v>
      </c>
      <c r="L3917" s="444">
        <f t="shared" ca="1" si="177"/>
        <v>-1529435025119.2292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-1529435025119.2292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-6372645937.996788</v>
      </c>
      <c r="L3918" s="444">
        <f t="shared" ca="1" si="177"/>
        <v>-1535807671057.2261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-1535807671057.2261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-6399198629.4051085</v>
      </c>
      <c r="L3919" s="444">
        <f t="shared" ca="1" si="177"/>
        <v>-1542206869686.6311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-1542206869686.6311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-6425861957.0276299</v>
      </c>
      <c r="L3920" s="444">
        <f t="shared" ca="1" si="177"/>
        <v>-1548632731643.6587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-1548632731643.6587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-6452636381.8485775</v>
      </c>
      <c r="L3921" s="444">
        <f t="shared" ca="1" si="177"/>
        <v>-1555085368025.5073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-1555085368025.5073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-6479522366.7729473</v>
      </c>
      <c r="L3922" s="444">
        <f t="shared" ca="1" si="177"/>
        <v>-1561564890392.2803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-1561564890392.2803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-6506520376.6345015</v>
      </c>
      <c r="L3923" s="444">
        <f t="shared" ca="1" si="177"/>
        <v>-1568071410768.9148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-1568071410768.9148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-6533630878.2038116</v>
      </c>
      <c r="L3924" s="444">
        <f t="shared" ca="1" si="177"/>
        <v>-1574605041647.1187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-1574605041647.1187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-6560854340.1963272</v>
      </c>
      <c r="L3925" s="444">
        <f t="shared" ca="1" si="177"/>
        <v>-1581165895987.3149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-1581165895987.3149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-6588191233.2804785</v>
      </c>
      <c r="L3926" s="444">
        <f t="shared" ca="1" si="177"/>
        <v>-1587754087220.5955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-1587754087220.5955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-6615642030.0858145</v>
      </c>
      <c r="L3927" s="444">
        <f t="shared" ca="1" si="177"/>
        <v>-1594369729250.6812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-1594369729250.6812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-6643207205.2111712</v>
      </c>
      <c r="L3928" s="444">
        <f t="shared" ca="1" si="177"/>
        <v>-1601012936455.8923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-1601012936455.8923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-6670887235.2328844</v>
      </c>
      <c r="L3929" s="444">
        <f t="shared" ca="1" si="177"/>
        <v>-1607683823691.1252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-1607683823691.1252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-6698682598.7130222</v>
      </c>
      <c r="L3930" s="444">
        <f t="shared" ca="1" si="177"/>
        <v>-1614382506289.8384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-1614382506289.8384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-6726593776.2076597</v>
      </c>
      <c r="L3931" s="444">
        <f t="shared" ca="1" si="177"/>
        <v>-1621109100066.0461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-1621109100066.0461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-6754621250.2751923</v>
      </c>
      <c r="L3932" s="444">
        <f t="shared" ca="1" si="177"/>
        <v>-1627863721316.3213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-1627863721316.3213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-6782765505.4846716</v>
      </c>
      <c r="L3933" s="444">
        <f t="shared" ca="1" si="177"/>
        <v>-1634646486821.8059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-1634646486821.8059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-6811027028.4241915</v>
      </c>
      <c r="L3934" s="444">
        <f t="shared" ca="1" si="177"/>
        <v>-1641457513850.23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-1641457513850.23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-6839406307.7092915</v>
      </c>
      <c r="L3935" s="444">
        <f t="shared" ca="1" si="177"/>
        <v>-1648296920157.9392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-1648296920157.9392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-6867903833.9914131</v>
      </c>
      <c r="L3936" s="444">
        <f t="shared" ca="1" si="177"/>
        <v>-1655164823991.9307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-1655164823991.9307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-6896520099.9663773</v>
      </c>
      <c r="L3937" s="444">
        <f t="shared" ca="1" si="177"/>
        <v>-1662061344091.897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-1662061344091.897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-6925255600.3829041</v>
      </c>
      <c r="L3938" s="444">
        <f t="shared" ca="1" si="177"/>
        <v>-1668986599692.2798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-1668986599692.2798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-6954110832.0511656</v>
      </c>
      <c r="L3939" s="444">
        <f t="shared" ca="1" si="177"/>
        <v>-1675940710524.3311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-1675940710524.3311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-6983086293.8513794</v>
      </c>
      <c r="L3940" s="444">
        <f t="shared" ca="1" si="177"/>
        <v>-1682923796818.1824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-1682923796818.1824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-7012182486.7424269</v>
      </c>
      <c r="L3941" s="444">
        <f t="shared" ca="1" si="177"/>
        <v>-1689935979304.9248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-1689935979304.9248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-7041399913.7705202</v>
      </c>
      <c r="L3942" s="444">
        <f t="shared" ca="1" si="177"/>
        <v>-1696977379218.6953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-1696977379218.6953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-7070739080.0778971</v>
      </c>
      <c r="L3943" s="444">
        <f t="shared" ca="1" si="177"/>
        <v>-1704048118298.7732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-1704048118298.7732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-7100200492.9115553</v>
      </c>
      <c r="L3944" s="444">
        <f t="shared" ca="1" si="177"/>
        <v>-1711148318791.6848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-1711148318791.6848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-7129784661.63202</v>
      </c>
      <c r="L3945" s="444">
        <f t="shared" ca="1" si="177"/>
        <v>-1718278103453.3169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-1718278103453.3169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-7159492097.7221537</v>
      </c>
      <c r="L3946" s="444">
        <f t="shared" ca="1" si="177"/>
        <v>-1725437595551.0391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-1725437595551.0391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-7189323314.7959967</v>
      </c>
      <c r="L3947" s="444">
        <f t="shared" ca="1" si="177"/>
        <v>-1732626918865.835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-1732626918865.835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-7219278828.607646</v>
      </c>
      <c r="L3948" s="444">
        <f t="shared" ca="1" si="177"/>
        <v>-1739846197694.4426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-1739846197694.4426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-7249359157.0601778</v>
      </c>
      <c r="L3949" s="444">
        <f t="shared" ca="1" si="177"/>
        <v>-1747095556851.5027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-1747095556851.5027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-7279564820.2145948</v>
      </c>
      <c r="L3950" s="444">
        <f t="shared" ca="1" si="177"/>
        <v>-1754375121671.7173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-1754375121671.7173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-7309896340.2988214</v>
      </c>
      <c r="L3951" s="444">
        <f t="shared" ca="1" si="177"/>
        <v>-1761685018012.0161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-1761685018012.0161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-7340354241.7167349</v>
      </c>
      <c r="L3952" s="444">
        <f t="shared" ca="1" si="177"/>
        <v>-1769025372253.7329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-1769025372253.7329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-7370939051.0572205</v>
      </c>
      <c r="L3953" s="444">
        <f t="shared" ca="1" si="177"/>
        <v>-1776396311304.79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-1776396311304.79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-7401651297.1032915</v>
      </c>
      <c r="L3954" s="444">
        <f t="shared" ca="1" si="177"/>
        <v>-1783797962601.8933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-1783797962601.8933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-7432491510.8412218</v>
      </c>
      <c r="L3955" s="444">
        <f t="shared" ca="1" si="177"/>
        <v>-1791230454112.7346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-1791230454112.7346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-7463460225.4697285</v>
      </c>
      <c r="L3956" s="444">
        <f t="shared" ca="1" si="177"/>
        <v>-1798693914338.2043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-1798693914338.2043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-7494557976.4091835</v>
      </c>
      <c r="L3957" s="444">
        <f t="shared" ca="1" si="177"/>
        <v>-1806188472314.6135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-1806188472314.6135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-7525785301.3108883</v>
      </c>
      <c r="L3958" s="444">
        <f t="shared" ca="1" si="177"/>
        <v>-1813714257615.9243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-1813714257615.9243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-7557142740.0663509</v>
      </c>
      <c r="L3959" s="444">
        <f t="shared" ca="1" si="177"/>
        <v>-1821271400355.9907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-1821271400355.9907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-7588630834.8166275</v>
      </c>
      <c r="L3960" s="444">
        <f t="shared" ca="1" si="177"/>
        <v>-1828860031190.8074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-1828860031190.8074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-7620250129.9616976</v>
      </c>
      <c r="L3961" s="444">
        <f t="shared" ca="1" si="177"/>
        <v>-1836480281320.769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-1836480281320.769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-7652001172.1698694</v>
      </c>
      <c r="L3962" s="444">
        <f t="shared" ca="1" si="177"/>
        <v>-1844132282492.939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-1844132282492.939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-7683884510.3872461</v>
      </c>
      <c r="L3963" s="444">
        <f t="shared" ca="1" si="177"/>
        <v>-1851816167003.3262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-1851816167003.3262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-7715900695.8471909</v>
      </c>
      <c r="L3964" s="444">
        <f t="shared" ca="1" si="177"/>
        <v>-1859532067699.1733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-1859532067699.1733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-7748050282.0798883</v>
      </c>
      <c r="L3965" s="444">
        <f t="shared" ca="1" si="177"/>
        <v>-1867280117981.2532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-1867280117981.2532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-7780333824.9218884</v>
      </c>
      <c r="L3966" s="444">
        <f t="shared" ca="1" si="177"/>
        <v>-1875060451806.175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-1875060451806.175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-7812751882.5257292</v>
      </c>
      <c r="L3967" s="444">
        <f t="shared" ca="1" si="177"/>
        <v>-1882873203688.7007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-1882873203688.7007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-7845305015.369586</v>
      </c>
      <c r="L3968" s="444">
        <f t="shared" ca="1" si="177"/>
        <v>-1890718508704.0703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-1890718508704.0703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-7877993786.2669592</v>
      </c>
      <c r="L3969" s="444">
        <f t="shared" ca="1" si="177"/>
        <v>-1898596502490.3372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-1898596502490.3372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-7910818760.3764048</v>
      </c>
      <c r="L3970" s="444">
        <f t="shared" ca="1" si="177"/>
        <v>-1906507321250.7136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-1906507321250.7136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-7943780505.2113056</v>
      </c>
      <c r="L3971" s="444">
        <f t="shared" ca="1" si="177"/>
        <v>-1914451101755.925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-1914451101755.925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-7976879590.6496878</v>
      </c>
      <c r="L3972" s="444">
        <f t="shared" ca="1" si="177"/>
        <v>-1922427981346.5747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-1922427981346.5747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-8010116588.9440622</v>
      </c>
      <c r="L3973" s="444">
        <f t="shared" ca="1" si="177"/>
        <v>-1930438097935.5188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-1930438097935.5188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-8043492074.731328</v>
      </c>
      <c r="L3974" s="444">
        <f t="shared" ca="1" si="177"/>
        <v>-1938481590010.2502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-1938481590010.2502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-8077006625.0427103</v>
      </c>
      <c r="L3975" s="444">
        <f t="shared" ca="1" si="177"/>
        <v>-1946558596635.293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-1946558596635.293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-8110660819.3137207</v>
      </c>
      <c r="L3976" s="444">
        <f t="shared" ca="1" si="177"/>
        <v>-1954669257454.6067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-1954669257454.6067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-8144455239.3941946</v>
      </c>
      <c r="L3977" s="444">
        <f t="shared" ca="1" si="177"/>
        <v>-1962813712694.001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-1962813712694.001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-8178390469.5583372</v>
      </c>
      <c r="L3978" s="444">
        <f t="shared" ca="1" si="177"/>
        <v>-1970992103163.5593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-1970992103163.5593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-8212467096.5148315</v>
      </c>
      <c r="L3979" s="444">
        <f t="shared" ca="1" si="177"/>
        <v>-1979204570260.0742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-1979204570260.0742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-8246685709.416975</v>
      </c>
      <c r="L3980" s="444">
        <f t="shared" ca="1" si="177"/>
        <v>-1987451255969.4912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-1987451255969.4912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-8281046899.87288</v>
      </c>
      <c r="L3981" s="444">
        <f t="shared" ca="1" si="177"/>
        <v>-1995732302869.364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-1995732302869.364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-8315551261.9556847</v>
      </c>
      <c r="L3982" s="444">
        <f t="shared" ca="1" si="177"/>
        <v>-2004047854131.3196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-2004047854131.3196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-8350199392.2138319</v>
      </c>
      <c r="L3983" s="444">
        <f t="shared" ca="1" si="177"/>
        <v>-2012398053523.5334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-2012398053523.5334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-8384991889.6813889</v>
      </c>
      <c r="L3984" s="444">
        <f t="shared" ca="1" si="177"/>
        <v>-2020783045413.2148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-2020783045413.2148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-8419929355.8883963</v>
      </c>
      <c r="L3985" s="444">
        <f t="shared" ca="1" si="177"/>
        <v>-2029202974769.1033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-2029202974769.1033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-8455012394.8712626</v>
      </c>
      <c r="L3986" s="444">
        <f t="shared" ca="1" si="177"/>
        <v>-2037657987163.9746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-2037657987163.9746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-8490241613.1832275</v>
      </c>
      <c r="L3987" s="444">
        <f t="shared" ca="1" si="177"/>
        <v>-2046148228777.1577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-2046148228777.1577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-8525617619.9048223</v>
      </c>
      <c r="L3988" s="444">
        <f t="shared" ca="1" si="177"/>
        <v>-2054673846397.0625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-2054673846397.0625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-8561141026.6544266</v>
      </c>
      <c r="L3989" s="444">
        <f t="shared" ca="1" si="177"/>
        <v>-2063234987423.717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-2063234987423.717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-8596812447.5988216</v>
      </c>
      <c r="L3990" s="444">
        <f t="shared" ca="1" si="177"/>
        <v>-2071831799871.3159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-2071831799871.3159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-8632632499.4638157</v>
      </c>
      <c r="L3991" s="444">
        <f t="shared" ca="1" si="177"/>
        <v>-2080464432370.7798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-2080464432370.7798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-8668601801.5449142</v>
      </c>
      <c r="L3992" s="444">
        <f t="shared" ca="1" si="177"/>
        <v>-2089133034172.3247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-2089133034172.3247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-8704720975.7180176</v>
      </c>
      <c r="L3993" s="444">
        <f t="shared" ca="1" si="177"/>
        <v>-2097837755148.0427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-2097837755148.0427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-8740990646.4501781</v>
      </c>
      <c r="L3994" s="444">
        <f t="shared" ca="1" si="177"/>
        <v>-2106578745794.4929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-2106578745794.4929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-8777411440.8103886</v>
      </c>
      <c r="L3995" s="444">
        <f t="shared" ca="1" si="177"/>
        <v>-2115356157235.3032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-2115356157235.3032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-8813983988.4804306</v>
      </c>
      <c r="L3996" s="444">
        <f t="shared" ca="1" si="177"/>
        <v>-2124170141223.7837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-2124170141223.7837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-8850708921.7657661</v>
      </c>
      <c r="L3997" s="444">
        <f t="shared" ca="1" si="177"/>
        <v>-2133020850145.5496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-2133020850145.5496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-8887586875.6064548</v>
      </c>
      <c r="L3998" s="444">
        <f t="shared" ca="1" si="177"/>
        <v>-2141908437021.156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-2141908437021.156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-8924618487.58815</v>
      </c>
      <c r="L3999" s="444">
        <f t="shared" ca="1" si="177"/>
        <v>-2150833055508.7441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-2150833055508.7441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-8961804397.9531002</v>
      </c>
      <c r="L4000" s="444">
        <f t="shared" ca="1" si="177"/>
        <v>-2159794859906.6973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-2159794859906.6973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-8999145249.6112385</v>
      </c>
      <c r="L4001" s="444">
        <f t="shared" ca="1" si="177"/>
        <v>-2168794005156.3086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-2168794005156.3086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-9036641688.1512852</v>
      </c>
      <c r="L4002" s="444">
        <f t="shared" ca="1" si="177"/>
        <v>-2177830646844.46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-2177830646844.46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-9074294361.8519173</v>
      </c>
      <c r="L4003" s="444">
        <f t="shared" ca="1" si="177"/>
        <v>-2186904941206.3118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-2186904941206.3118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-9112103921.6929665</v>
      </c>
      <c r="L4004" s="444">
        <f t="shared" ca="1" si="177"/>
        <v>-2196017045128.0046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-2196017045128.0046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-9150071021.3666859</v>
      </c>
      <c r="L4005" s="444">
        <f t="shared" ca="1" si="177"/>
        <v>-2205167116149.3711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-2205167116149.3711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-9188196317.2890453</v>
      </c>
      <c r="L4006" s="444">
        <f t="shared" ca="1" si="177"/>
        <v>-2214355312466.6602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-2214355312466.6602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-9226480468.611084</v>
      </c>
      <c r="L4007" s="444">
        <f t="shared" ca="1" si="177"/>
        <v>-2223581792935.2715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-2223581792935.2715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-9264924137.2302971</v>
      </c>
      <c r="L4008" s="444">
        <f t="shared" ca="1" si="177"/>
        <v>-2232846717072.502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-2232846717072.502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-9303527987.8020916</v>
      </c>
      <c r="L4009" s="444">
        <f t="shared" ca="1" si="177"/>
        <v>-2242150245060.3042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-2242150245060.3042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-9342292687.7512665</v>
      </c>
      <c r="L4010" s="444">
        <f t="shared" ca="1" si="177"/>
        <v>-2251492537748.0557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-2251492537748.0557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-9381218907.2835655</v>
      </c>
      <c r="L4011" s="444">
        <f t="shared" ca="1" si="177"/>
        <v>-2260873756655.3394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-2260873756655.3394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-9420307319.3972473</v>
      </c>
      <c r="L4012" s="444">
        <f t="shared" ca="1" si="177"/>
        <v>-2270294063974.7368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-2270294063974.7368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-9459558599.8947372</v>
      </c>
      <c r="L4013" s="444">
        <f t="shared" ca="1" si="177"/>
        <v>-2279753622574.6313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-2279753622574.6313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-9498973427.3942966</v>
      </c>
      <c r="L4014" s="444">
        <f t="shared" ca="1" si="177"/>
        <v>-2289252596002.0259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-2289252596002.0259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-9538552483.341774</v>
      </c>
      <c r="L4015" s="444">
        <f t="shared" ca="1" si="177"/>
        <v>-2298791148485.3677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-2298791148485.3677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-9578296452.0223656</v>
      </c>
      <c r="L4016" s="444">
        <f t="shared" ca="1" si="177"/>
        <v>-2308369444937.3901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-2308369444937.3901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-9618206020.5724583</v>
      </c>
      <c r="L4017" s="444">
        <f t="shared" ca="1" si="177"/>
        <v>-2317987650957.9624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-2317987650957.9624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-9658281878.9915104</v>
      </c>
      <c r="L4018" s="444">
        <f t="shared" ca="1" si="177"/>
        <v>-2327645932836.9541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-2327645932836.9541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-9698524720.1539745</v>
      </c>
      <c r="L4019" s="444">
        <f t="shared" ca="1" si="177"/>
        <v>-2337344457557.1079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-2337344457557.1079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-9738935239.8212833</v>
      </c>
      <c r="L4020" s="444">
        <f t="shared" ca="1" si="177"/>
        <v>-2347083392796.9292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-2347083392796.9292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-9779514136.6538715</v>
      </c>
      <c r="L4021" s="444">
        <f t="shared" ca="1" si="177"/>
        <v>-2356862906933.583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-2356862906933.583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-9820262112.2232628</v>
      </c>
      <c r="L4022" s="444">
        <f t="shared" ca="1" si="177"/>
        <v>-2366683169045.8062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-2366683169045.8062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-9861179871.0241928</v>
      </c>
      <c r="L4023" s="444">
        <f t="shared" ca="1" si="177"/>
        <v>-2376544348916.8306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-2376544348916.8306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-9902268120.4867935</v>
      </c>
      <c r="L4024" s="444">
        <f t="shared" ca="1" si="177"/>
        <v>-2386446617037.3174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-2386446617037.3174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-9943527570.9888229</v>
      </c>
      <c r="L4025" s="444">
        <f t="shared" ca="1" si="177"/>
        <v>-2396390144608.3062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-2396390144608.3062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-9984958935.8679428</v>
      </c>
      <c r="L4026" s="444">
        <f t="shared" ca="1" si="177"/>
        <v>-2406375103544.1743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-2406375103544.1743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-10026562931.434059</v>
      </c>
      <c r="L4027" s="444">
        <f t="shared" ca="1" si="177"/>
        <v>-2416401666475.6084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-2416401666475.6084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-10068340276.981701</v>
      </c>
      <c r="L4028" s="444">
        <f t="shared" ca="1" si="177"/>
        <v>-2426470006752.5903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-2426470006752.5903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-10110291694.80246</v>
      </c>
      <c r="L4029" s="444">
        <f t="shared" ca="1" si="177"/>
        <v>-2436580298447.3926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-2436580298447.3926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-10152417910.19747</v>
      </c>
      <c r="L4030" s="444">
        <f t="shared" ca="1" si="177"/>
        <v>-2446732716357.5898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-2446732716357.5898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-10194719651.489958</v>
      </c>
      <c r="L4031" s="444">
        <f t="shared" ca="1" si="177"/>
        <v>-2456927436009.0796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-2456927436009.0796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-10237197650.037832</v>
      </c>
      <c r="L4032" s="444">
        <f t="shared" ca="1" si="177"/>
        <v>-2467164633659.1172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-2467164633659.1172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-10279852640.246321</v>
      </c>
      <c r="L4033" s="444">
        <f t="shared" ca="1" si="177"/>
        <v>-2477444486299.3633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-2477444486299.3633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-10322685359.580681</v>
      </c>
      <c r="L4034" s="444">
        <f t="shared" ca="1" si="177"/>
        <v>-2487767171658.9438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-2487767171658.9438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-10365696548.578932</v>
      </c>
      <c r="L4035" s="444">
        <f t="shared" ca="1" si="177"/>
        <v>-2498132868207.5229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-2498132868207.5229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-10408886950.864679</v>
      </c>
      <c r="L4036" s="444">
        <f t="shared" ca="1" si="177"/>
        <v>-2508541755158.3877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-2508541755158.3877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-10452257313.159948</v>
      </c>
      <c r="L4037" s="444">
        <f t="shared" ca="1" si="177"/>
        <v>-2518994012471.5479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-2518994012471.5479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-10495808385.298117</v>
      </c>
      <c r="L4038" s="444">
        <f t="shared" ca="1" si="177"/>
        <v>-2529489820856.8462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-2529489820856.8462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-10539540920.236858</v>
      </c>
      <c r="L4039" s="444">
        <f t="shared" ca="1" si="177"/>
        <v>-2540029361777.083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-2540029361777.083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-10583455674.071178</v>
      </c>
      <c r="L4040" s="444">
        <f t="shared" ca="1" si="177"/>
        <v>-2550612817451.1543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-2550612817451.1543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-10627553406.046476</v>
      </c>
      <c r="L4041" s="444">
        <f t="shared" ca="1" si="177"/>
        <v>-2561240370857.2007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-2561240370857.2007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-10671834878.571669</v>
      </c>
      <c r="L4042" s="444">
        <f t="shared" ca="1" si="177"/>
        <v>-2571912205735.7725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-2571912205735.7725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-10716300857.232386</v>
      </c>
      <c r="L4043" s="444">
        <f t="shared" ca="1" si="177"/>
        <v>-2582628506593.0049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-2582628506593.0049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-10760952110.804188</v>
      </c>
      <c r="L4044" s="444">
        <f t="shared" ca="1" si="177"/>
        <v>-2593389458703.8091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-2593389458703.8091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-10805789411.265871</v>
      </c>
      <c r="L4045" s="444">
        <f t="shared" ca="1" si="177"/>
        <v>-2604195248115.0752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-2604195248115.0752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-10850813533.812813</v>
      </c>
      <c r="L4046" s="444">
        <f t="shared" ca="1" si="177"/>
        <v>-2615046061648.8882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-2615046061648.8882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-10896025256.870367</v>
      </c>
      <c r="L4047" s="444">
        <f t="shared" ca="1" si="177"/>
        <v>-2625942086905.7588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-2625942086905.7588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-10941425362.107328</v>
      </c>
      <c r="L4048" s="444">
        <f t="shared" ca="1" si="177"/>
        <v>-2636883512267.8662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-2636883512267.8662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-10987014634.449442</v>
      </c>
      <c r="L4049" s="444">
        <f t="shared" ca="1" si="177"/>
        <v>-2647870526902.3154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-2647870526902.3154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-11032793862.092981</v>
      </c>
      <c r="L4050" s="444">
        <f t="shared" ca="1" si="177"/>
        <v>-2658903320764.4082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-2658903320764.4082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-11078763836.518368</v>
      </c>
      <c r="L4051" s="444">
        <f t="shared" ca="1" si="177"/>
        <v>-2669982084600.9268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-2669982084600.9268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-11124925352.50386</v>
      </c>
      <c r="L4052" s="444">
        <f t="shared" ca="1" si="177"/>
        <v>-2681107009953.4307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-2681107009953.4307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-11171279208.139294</v>
      </c>
      <c r="L4053" s="444">
        <f t="shared" ca="1" si="177"/>
        <v>-2692278289161.5698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-2692278289161.5698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-11217826204.839874</v>
      </c>
      <c r="L4054" s="444">
        <f t="shared" ca="1" si="177"/>
        <v>-2703496115366.4097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-2703496115366.4097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-11264567147.360041</v>
      </c>
      <c r="L4055" s="444">
        <f t="shared" ca="1" si="177"/>
        <v>-2714760682513.7695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-2714760682513.7695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-11311502843.807373</v>
      </c>
      <c r="L4056" s="444">
        <f t="shared" ca="1" si="177"/>
        <v>-2726072185357.5771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-2726072185357.5771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-11358634105.65657</v>
      </c>
      <c r="L4057" s="444">
        <f t="shared" ca="1" si="177"/>
        <v>-2737430819463.2339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-2737430819463.2339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-11405961747.763474</v>
      </c>
      <c r="L4058" s="444">
        <f t="shared" ca="1" si="177"/>
        <v>-2748836781210.9976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-2748836781210.9976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-11453486588.379156</v>
      </c>
      <c r="L4059" s="444">
        <f t="shared" ca="1" si="177"/>
        <v>-2760290267799.377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-2760290267799.377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-11501209449.16407</v>
      </c>
      <c r="L4060" s="444">
        <f t="shared" ca="1" si="177"/>
        <v>-2771791477248.541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-2771791477248.541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-11549131155.202253</v>
      </c>
      <c r="L4061" s="444">
        <f t="shared" ca="1" si="177"/>
        <v>-2783340608403.7432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-2783340608403.7432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-11597252535.015596</v>
      </c>
      <c r="L4062" s="444">
        <f t="shared" ca="1" si="177"/>
        <v>-2794937860938.7588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-2794937860938.7588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-11645574420.578161</v>
      </c>
      <c r="L4063" s="444">
        <f t="shared" ca="1" si="177"/>
        <v>-2806583435359.3369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-2806583435359.3369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-11694097647.33057</v>
      </c>
      <c r="L4064" s="444">
        <f t="shared" ca="1" si="177"/>
        <v>-2818277533006.6675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-2818277533006.6675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-11742823054.194448</v>
      </c>
      <c r="L4065" s="444">
        <f t="shared" ca="1" si="177"/>
        <v>-2830020356060.8618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-2830020356060.8618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-11791751483.586924</v>
      </c>
      <c r="L4066" s="444">
        <f t="shared" ca="1" si="177"/>
        <v>-2841812107544.4487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-2841812107544.4487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-11840883781.435204</v>
      </c>
      <c r="L4067" s="444">
        <f t="shared" ca="1" si="177"/>
        <v>-2853652991325.8838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-2853652991325.8838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-11890220797.191183</v>
      </c>
      <c r="L4068" s="444">
        <f t="shared" ca="1" si="177"/>
        <v>-2865543212123.0752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-2865543212123.0752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-11939763383.846146</v>
      </c>
      <c r="L4069" s="444">
        <f t="shared" ca="1" si="177"/>
        <v>-2877482975506.9214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-2877482975506.9214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-11989512397.945505</v>
      </c>
      <c r="L4070" s="444">
        <f t="shared" ca="1" si="177"/>
        <v>-2889472487904.8667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-2889472487904.8667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-12039468699.603611</v>
      </c>
      <c r="L4071" s="444">
        <f t="shared" ca="1" si="177"/>
        <v>-2901511956604.4702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-2901511956604.4702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-12089633152.518625</v>
      </c>
      <c r="L4072" s="444">
        <f t="shared" ca="1" si="177"/>
        <v>-2913601589756.9888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-2913601589756.9888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-12140006623.987453</v>
      </c>
      <c r="L4073" s="444">
        <f t="shared" ca="1" si="177"/>
        <v>-2925741596380.9761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-2925741596380.9761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-12190589984.920734</v>
      </c>
      <c r="L4074" s="444">
        <f t="shared" ca="1" si="177"/>
        <v>-2937932186365.897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-2937932186365.897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-12241384109.857904</v>
      </c>
      <c r="L4075" s="444">
        <f t="shared" ca="1" si="177"/>
        <v>-2950173570475.7549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-2950173570475.7549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-12292389876.982311</v>
      </c>
      <c r="L4076" s="444">
        <f t="shared" ca="1" si="177"/>
        <v>-2962465960352.7373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-2962465960352.7373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-12343608168.136406</v>
      </c>
      <c r="L4077" s="444">
        <f t="shared" ca="1" si="177"/>
        <v>-2974809568520.8735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-2974809568520.8735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-12395039868.836973</v>
      </c>
      <c r="L4078" s="444">
        <f t="shared" ca="1" si="177"/>
        <v>-2987204608389.7104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-2987204608389.7104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-12446685868.290461</v>
      </c>
      <c r="L4079" s="444">
        <f t="shared" ca="1" si="177"/>
        <v>-2999651294258.001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-2999651294258.001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-12498547059.408337</v>
      </c>
      <c r="L4080" s="444">
        <f t="shared" ca="1" si="177"/>
        <v>-3012149841317.4092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-3012149841317.4092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-12550624338.822538</v>
      </c>
      <c r="L4081" s="444">
        <f t="shared" ca="1" si="177"/>
        <v>-3024700465656.2319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-3024700465656.2319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-12602918606.900967</v>
      </c>
      <c r="L4082" s="444">
        <f t="shared" ca="1" si="177"/>
        <v>-3037303384263.1328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-3037303384263.1328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-12655430767.763054</v>
      </c>
      <c r="L4083" s="444">
        <f t="shared" ca="1" si="177"/>
        <v>-3049958815030.896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-3049958815030.896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-12708161729.295401</v>
      </c>
      <c r="L4084" s="444">
        <f t="shared" ca="1" si="177"/>
        <v>-3062666976760.1914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-3062666976760.1914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-12761112403.167463</v>
      </c>
      <c r="L4085" s="444">
        <f t="shared" ca="1" si="177"/>
        <v>-3075428089163.3589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-3075428089163.3589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-12814283704.847328</v>
      </c>
      <c r="L4086" s="444">
        <f t="shared" ca="1" si="177"/>
        <v>-3088242372868.2061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-3088242372868.2061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-12867676553.617525</v>
      </c>
      <c r="L4087" s="444">
        <f t="shared" ca="1" si="177"/>
        <v>-3101110049421.8237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-3101110049421.8237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-12921291872.590933</v>
      </c>
      <c r="L4088" s="444">
        <f t="shared" ref="L4088:L4342" ca="1" si="182">I4088-J4088+K4088</f>
        <v>-3114031341294.4146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-3114031341294.4146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-12975130588.726727</v>
      </c>
      <c r="L4089" s="444">
        <f t="shared" ca="1" si="182"/>
        <v>-3127006471883.1411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-3127006471883.1411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-13029193632.84642</v>
      </c>
      <c r="L4090" s="444">
        <f t="shared" ca="1" si="182"/>
        <v>-3140035665515.9873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-3140035665515.9873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-13083481939.649946</v>
      </c>
      <c r="L4091" s="444">
        <f t="shared" ca="1" si="182"/>
        <v>-3153119147455.6372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-3153119147455.6372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-13137996447.731821</v>
      </c>
      <c r="L4092" s="444">
        <f t="shared" ca="1" si="182"/>
        <v>-3166257143903.3691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-3166257143903.3691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-13192738099.597372</v>
      </c>
      <c r="L4093" s="444">
        <f t="shared" ca="1" si="182"/>
        <v>-3179449882002.9663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-3179449882002.9663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-13247707841.679026</v>
      </c>
      <c r="L4094" s="444">
        <f t="shared" ca="1" si="182"/>
        <v>-3192697589844.6455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-3192697589844.6455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-13302906624.35269</v>
      </c>
      <c r="L4095" s="444">
        <f t="shared" ca="1" si="182"/>
        <v>-3206000496468.998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-3206000496468.998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-13358335401.954159</v>
      </c>
      <c r="L4096" s="444">
        <f t="shared" ca="1" si="182"/>
        <v>-3219358831870.9521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-3219358831870.9521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-13413995132.795633</v>
      </c>
      <c r="L4097" s="444">
        <f t="shared" ca="1" si="182"/>
        <v>-3232772827003.7476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-3232772827003.7476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-13469886779.182281</v>
      </c>
      <c r="L4098" s="444">
        <f t="shared" ca="1" si="182"/>
        <v>-3246242713782.9297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-3246242713782.9297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-13526011307.428873</v>
      </c>
      <c r="L4099" s="444">
        <f t="shared" ca="1" si="182"/>
        <v>-3259768725090.3584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-3259768725090.3584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-13582369687.876493</v>
      </c>
      <c r="L4100" s="444">
        <f t="shared" ca="1" si="182"/>
        <v>-3273351094778.2349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-3273351094778.2349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-13638962894.909311</v>
      </c>
      <c r="L4101" s="444">
        <f t="shared" ca="1" si="182"/>
        <v>-3286990057673.144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-3286990057673.144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-13695791906.971434</v>
      </c>
      <c r="L4102" s="444">
        <f t="shared" ca="1" si="182"/>
        <v>-3300685849580.1152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-3300685849580.1152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-13752857706.583813</v>
      </c>
      <c r="L4103" s="444">
        <f t="shared" ca="1" si="182"/>
        <v>-3314438707286.6992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-3314438707286.6992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-13810161280.361246</v>
      </c>
      <c r="L4104" s="444">
        <f t="shared" ca="1" si="182"/>
        <v>-3328248868567.0605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-3328248868567.0605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-13867703619.029419</v>
      </c>
      <c r="L4105" s="444">
        <f t="shared" ca="1" si="182"/>
        <v>-3342116572186.0898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-3342116572186.0898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-13925485717.442041</v>
      </c>
      <c r="L4106" s="444">
        <f t="shared" ca="1" si="182"/>
        <v>-3356042057903.5317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-3356042057903.5317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-13983508574.598049</v>
      </c>
      <c r="L4107" s="444">
        <f t="shared" ca="1" si="182"/>
        <v>-3370025566478.1299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-3370025566478.1299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-14041773193.658875</v>
      </c>
      <c r="L4108" s="444">
        <f t="shared" ca="1" si="182"/>
        <v>-3384067339671.7886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-3384067339671.7886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-14100280581.965786</v>
      </c>
      <c r="L4109" s="444">
        <f t="shared" ca="1" si="182"/>
        <v>-3398167620253.7544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-3398167620253.7544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-14159031751.05731</v>
      </c>
      <c r="L4110" s="444">
        <f t="shared" ca="1" si="182"/>
        <v>-3412326652004.8115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-3412326652004.8115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-14218027716.686714</v>
      </c>
      <c r="L4111" s="444">
        <f t="shared" ca="1" si="182"/>
        <v>-3426544679721.498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-3426544679721.498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-14277269498.839575</v>
      </c>
      <c r="L4112" s="444">
        <f t="shared" ca="1" si="182"/>
        <v>-3440821949220.3374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-3440821949220.3374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-14336758121.751406</v>
      </c>
      <c r="L4113" s="444">
        <f t="shared" ca="1" si="182"/>
        <v>-3455158707342.0889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-3455158707342.0889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-14396494613.925369</v>
      </c>
      <c r="L4114" s="444">
        <f t="shared" ca="1" si="182"/>
        <v>-3469555201956.0142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-3469555201956.0142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-14456480008.150059</v>
      </c>
      <c r="L4115" s="444">
        <f t="shared" ca="1" si="182"/>
        <v>-3484011681964.1641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-3484011681964.1641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-14516715341.517349</v>
      </c>
      <c r="L4116" s="444">
        <f t="shared" ca="1" si="182"/>
        <v>-3498528397305.6816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-3498528397305.6816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-14577201655.44034</v>
      </c>
      <c r="L4117" s="444">
        <f t="shared" ca="1" si="182"/>
        <v>-3513105598961.1221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-3513105598961.1221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-14637939995.671341</v>
      </c>
      <c r="L4118" s="444">
        <f t="shared" ca="1" si="182"/>
        <v>-3527743538956.7935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-3527743538956.7935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-14698931412.319975</v>
      </c>
      <c r="L4119" s="444">
        <f t="shared" ca="1" si="182"/>
        <v>-3542442470369.1133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-3542442470369.1133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-14760176959.871307</v>
      </c>
      <c r="L4120" s="444">
        <f t="shared" ca="1" si="182"/>
        <v>-3557202647328.9844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-3557202647328.9844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-14821677697.2041</v>
      </c>
      <c r="L4121" s="444">
        <f t="shared" ca="1" si="182"/>
        <v>-3572024325026.1885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-3572024325026.1885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-14883434687.609118</v>
      </c>
      <c r="L4122" s="444">
        <f t="shared" ca="1" si="182"/>
        <v>-3586907759713.7974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-3586907759713.7974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-14945448998.807489</v>
      </c>
      <c r="L4123" s="444">
        <f t="shared" ca="1" si="182"/>
        <v>-3601853208712.605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-3601853208712.605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-15007721702.969187</v>
      </c>
      <c r="L4124" s="444">
        <f t="shared" ca="1" si="182"/>
        <v>-3616860930415.5742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-3616860930415.5742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-15070253876.73156</v>
      </c>
      <c r="L4125" s="444">
        <f t="shared" ca="1" si="182"/>
        <v>-3631931184292.3057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-3631931184292.3057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-15133046601.217939</v>
      </c>
      <c r="L4126" s="444">
        <f t="shared" ca="1" si="182"/>
        <v>-3647064230893.5234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-3647064230893.5234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-15196100962.056347</v>
      </c>
      <c r="L4127" s="444">
        <f t="shared" ca="1" si="182"/>
        <v>-3662260331855.5796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-3662260331855.5796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-15259418049.398247</v>
      </c>
      <c r="L4128" s="444">
        <f t="shared" ca="1" si="182"/>
        <v>-3677519749904.978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-3677519749904.978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-15322998957.937408</v>
      </c>
      <c r="L4129" s="444">
        <f t="shared" ca="1" si="182"/>
        <v>-3692842748862.9155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-3692842748862.9155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-15386844786.928814</v>
      </c>
      <c r="L4130" s="444">
        <f t="shared" ca="1" si="182"/>
        <v>-3708229593649.8442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-3708229593649.8442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-15450956640.207684</v>
      </c>
      <c r="L4131" s="444">
        <f t="shared" ca="1" si="182"/>
        <v>-3723680550290.0518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-3723680550290.0518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-15515335626.208549</v>
      </c>
      <c r="L4132" s="444">
        <f t="shared" ca="1" si="182"/>
        <v>-3739195885916.2603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-3739195885916.2603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-15579982857.984415</v>
      </c>
      <c r="L4133" s="444">
        <f t="shared" ca="1" si="182"/>
        <v>-3754775868774.2446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-3754775868774.2446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-15644899453.226019</v>
      </c>
      <c r="L4134" s="444">
        <f t="shared" ca="1" si="182"/>
        <v>-3770420768227.4707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-3770420768227.4707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-15710086534.28113</v>
      </c>
      <c r="L4135" s="444">
        <f t="shared" ca="1" si="182"/>
        <v>-3786130854761.752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-3786130854761.752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-15775545228.173965</v>
      </c>
      <c r="L4136" s="444">
        <f t="shared" ca="1" si="182"/>
        <v>-3801906399989.9258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-3801906399989.9258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-15841276666.624691</v>
      </c>
      <c r="L4137" s="444">
        <f t="shared" ca="1" si="182"/>
        <v>-3817747676656.5503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-3817747676656.5503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-15907281986.068962</v>
      </c>
      <c r="L4138" s="444">
        <f t="shared" ca="1" si="182"/>
        <v>-3833654958642.6191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-3833654958642.6191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-15973562327.67758</v>
      </c>
      <c r="L4139" s="444">
        <f t="shared" ca="1" si="182"/>
        <v>-3849628520970.2969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-3849628520970.2969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-16040118837.376236</v>
      </c>
      <c r="L4140" s="444">
        <f t="shared" ca="1" si="182"/>
        <v>-3865668639807.6733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-3865668639807.6733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-16106952665.865307</v>
      </c>
      <c r="L4141" s="444">
        <f t="shared" ca="1" si="182"/>
        <v>-3881775592473.5386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-3881775592473.5386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-16174064968.639744</v>
      </c>
      <c r="L4142" s="444">
        <f t="shared" ca="1" si="182"/>
        <v>-3897949657442.1782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-3897949657442.1782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-16241456906.009075</v>
      </c>
      <c r="L4143" s="444">
        <f t="shared" ca="1" si="182"/>
        <v>-3914191114348.1875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-3914191114348.1875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-16309129643.117447</v>
      </c>
      <c r="L4144" s="444">
        <f t="shared" ca="1" si="182"/>
        <v>-3930500243991.3052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-3930500243991.3052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-16377084349.96377</v>
      </c>
      <c r="L4145" s="444">
        <f t="shared" ca="1" si="182"/>
        <v>-3946877328341.269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-3946877328341.269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-16445322201.421953</v>
      </c>
      <c r="L4146" s="444">
        <f t="shared" ca="1" si="182"/>
        <v>-3963322650542.6909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-3963322650542.6909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-16513844377.261211</v>
      </c>
      <c r="L4147" s="444">
        <f t="shared" ca="1" si="182"/>
        <v>-3979836494919.9521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-3979836494919.9521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-16582652062.166468</v>
      </c>
      <c r="L4148" s="444">
        <f t="shared" ca="1" si="182"/>
        <v>-3996419146982.1187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-3996419146982.1187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-16651746445.758827</v>
      </c>
      <c r="L4149" s="444">
        <f t="shared" ca="1" si="182"/>
        <v>-4013070893427.8774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-4013070893427.8774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-16721128722.616158</v>
      </c>
      <c r="L4150" s="444">
        <f t="shared" ca="1" si="182"/>
        <v>-4029792022150.4937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-4029792022150.4937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-16790800092.293724</v>
      </c>
      <c r="L4151" s="444">
        <f t="shared" ca="1" si="182"/>
        <v>-4046582822242.7876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-4046582822242.7876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-16860761759.344948</v>
      </c>
      <c r="L4152" s="444">
        <f t="shared" ca="1" si="182"/>
        <v>-4063443584002.1323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-4063443584002.1323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-16931014933.34222</v>
      </c>
      <c r="L4153" s="444">
        <f t="shared" ca="1" si="182"/>
        <v>-4080374598935.4746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-4080374598935.4746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-17001560828.89781</v>
      </c>
      <c r="L4154" s="444">
        <f t="shared" ca="1" si="182"/>
        <v>-4097376159764.3726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-4097376159764.3726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-17072400665.684887</v>
      </c>
      <c r="L4155" s="444">
        <f t="shared" ca="1" si="182"/>
        <v>-4114448560430.0576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-4114448560430.0576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-17143535668.458574</v>
      </c>
      <c r="L4156" s="444">
        <f t="shared" ca="1" si="182"/>
        <v>-4131592096098.5161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-4131592096098.5161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-17214967067.077148</v>
      </c>
      <c r="L4157" s="444">
        <f t="shared" ca="1" si="182"/>
        <v>-4148807063165.5933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-4148807063165.5933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-17286696096.523304</v>
      </c>
      <c r="L4158" s="444">
        <f t="shared" ca="1" si="182"/>
        <v>-4166093759262.1167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-4166093759262.1167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-17358723996.925484</v>
      </c>
      <c r="L4159" s="444">
        <f t="shared" ca="1" si="182"/>
        <v>-4183452483259.042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-4183452483259.042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-17431052013.579342</v>
      </c>
      <c r="L4160" s="444">
        <f t="shared" ca="1" si="182"/>
        <v>-4200883535272.6211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-4200883535272.6211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-17503681396.969254</v>
      </c>
      <c r="L4161" s="444">
        <f t="shared" ca="1" si="182"/>
        <v>-4218387216669.5903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-4218387216669.5903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-17576613402.789959</v>
      </c>
      <c r="L4162" s="444">
        <f t="shared" ca="1" si="182"/>
        <v>-4235963830072.3804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-4235963830072.3804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-17649849291.96825</v>
      </c>
      <c r="L4163" s="444">
        <f t="shared" ca="1" si="182"/>
        <v>-4253613679364.3486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-4253613679364.3486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-17723390330.684784</v>
      </c>
      <c r="L4164" s="444">
        <f t="shared" ca="1" si="182"/>
        <v>-4271337069695.0332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-4271337069695.0332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-17797237790.395973</v>
      </c>
      <c r="L4165" s="444">
        <f t="shared" ca="1" si="182"/>
        <v>-4289134307485.4292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-4289134307485.4292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-17871392947.855953</v>
      </c>
      <c r="L4166" s="444">
        <f t="shared" ca="1" si="182"/>
        <v>-4307005700433.2852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-4307005700433.2852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-17945857085.138691</v>
      </c>
      <c r="L4167" s="444">
        <f t="shared" ca="1" si="182"/>
        <v>-4324951557518.4238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-4324951557518.4238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-18020631489.660099</v>
      </c>
      <c r="L4168" s="444">
        <f t="shared" ca="1" si="182"/>
        <v>-4342972189008.084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-4342972189008.084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-18095717454.200348</v>
      </c>
      <c r="L4169" s="444">
        <f t="shared" ca="1" si="182"/>
        <v>-4361067906462.2842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-4361067906462.2842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-18171116276.926186</v>
      </c>
      <c r="L4170" s="444">
        <f t="shared" ca="1" si="182"/>
        <v>-4379239022739.2104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-4379239022739.2104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-18246829261.413376</v>
      </c>
      <c r="L4171" s="444">
        <f t="shared" ca="1" si="182"/>
        <v>-4397485852000.624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-4397485852000.624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-18322857716.669266</v>
      </c>
      <c r="L4172" s="444">
        <f t="shared" ca="1" si="182"/>
        <v>-4415808709717.293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-4415808709717.293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-18399202957.155388</v>
      </c>
      <c r="L4173" s="444">
        <f t="shared" ca="1" si="182"/>
        <v>-4434207912674.4482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-4434207912674.4482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-18475866302.8102</v>
      </c>
      <c r="L4174" s="444">
        <f t="shared" ca="1" si="182"/>
        <v>-4452683778977.2588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-4452683778977.2588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-18552849079.071911</v>
      </c>
      <c r="L4175" s="444">
        <f t="shared" ca="1" si="182"/>
        <v>-4471236628056.3311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-4471236628056.3311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-18630152616.901379</v>
      </c>
      <c r="L4176" s="444">
        <f t="shared" ca="1" si="182"/>
        <v>-4489866780673.2324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-4489866780673.2324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-18707778252.805134</v>
      </c>
      <c r="L4177" s="444">
        <f t="shared" ca="1" si="182"/>
        <v>-4508574558926.0371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-4508574558926.0371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-18785727328.858486</v>
      </c>
      <c r="L4178" s="444">
        <f t="shared" ca="1" si="182"/>
        <v>-4527360286254.8955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-4527360286254.8955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-18864001192.728729</v>
      </c>
      <c r="L4179" s="444">
        <f t="shared" ca="1" si="182"/>
        <v>-4546224287447.624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-4546224287447.624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-18942601197.698433</v>
      </c>
      <c r="L4180" s="444">
        <f t="shared" ca="1" si="182"/>
        <v>-4565166888645.3223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-4565166888645.3223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-19021528702.688843</v>
      </c>
      <c r="L4181" s="444">
        <f t="shared" ca="1" si="182"/>
        <v>-4584188417348.0107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-4584188417348.0107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-19100785072.283379</v>
      </c>
      <c r="L4182" s="444">
        <f t="shared" ca="1" si="182"/>
        <v>-4603289202420.2939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-4603289202420.2939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-19180371676.751225</v>
      </c>
      <c r="L4183" s="444">
        <f t="shared" ca="1" si="182"/>
        <v>-4622469574097.0449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-4622469574097.0449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-19260289892.071022</v>
      </c>
      <c r="L4184" s="444">
        <f t="shared" ca="1" si="182"/>
        <v>-4641729863989.1162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-4641729863989.1162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-19340541099.954651</v>
      </c>
      <c r="L4185" s="444">
        <f t="shared" ca="1" si="182"/>
        <v>-4661070405089.0713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-4661070405089.0713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-19421126687.871132</v>
      </c>
      <c r="L4186" s="444">
        <f t="shared" ca="1" si="182"/>
        <v>-4680491531776.9424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-4680491531776.9424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-19502048049.070595</v>
      </c>
      <c r="L4187" s="444">
        <f t="shared" ca="1" si="182"/>
        <v>-4699993579826.0127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-4699993579826.0127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-19583306582.608387</v>
      </c>
      <c r="L4188" s="444">
        <f t="shared" ca="1" si="182"/>
        <v>-4719576886408.6211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-4719576886408.6211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-19664903693.369255</v>
      </c>
      <c r="L4189" s="444">
        <f t="shared" ca="1" si="182"/>
        <v>-4739241790101.9902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-4739241790101.9902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-19746840792.091625</v>
      </c>
      <c r="L4190" s="444">
        <f t="shared" ca="1" si="182"/>
        <v>-4758988630894.082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-4758988630894.082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-19829119295.39201</v>
      </c>
      <c r="L4191" s="444">
        <f t="shared" ca="1" si="182"/>
        <v>-4778817750189.4736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-4778817750189.4736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-19911740625.789474</v>
      </c>
      <c r="L4192" s="444">
        <f t="shared" ca="1" si="182"/>
        <v>-4798729490815.2627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-4798729490815.2627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-19994706211.730263</v>
      </c>
      <c r="L4193" s="444">
        <f t="shared" ca="1" si="182"/>
        <v>-4818724197026.9932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-4818724197026.9932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-20078017487.612473</v>
      </c>
      <c r="L4194" s="444">
        <f t="shared" ca="1" si="182"/>
        <v>-4838802214514.6055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-4838802214514.6055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-20161675893.810856</v>
      </c>
      <c r="L4195" s="444">
        <f t="shared" ca="1" si="182"/>
        <v>-4858963890408.416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-4858963890408.416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-20245682876.701733</v>
      </c>
      <c r="L4196" s="444">
        <f t="shared" ca="1" si="182"/>
        <v>-4879209573285.1182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-4879209573285.1182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-20330039888.687992</v>
      </c>
      <c r="L4197" s="444">
        <f t="shared" ca="1" si="182"/>
        <v>-4899539613173.8066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-4899539613173.8066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-20414748388.224194</v>
      </c>
      <c r="L4198" s="444">
        <f t="shared" ca="1" si="182"/>
        <v>-4919954361562.0313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-4919954361562.0313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-20499809839.841797</v>
      </c>
      <c r="L4199" s="444">
        <f t="shared" ca="1" si="182"/>
        <v>-4940454171401.873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-4940454171401.873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-20585225714.174469</v>
      </c>
      <c r="L4200" s="444">
        <f t="shared" ca="1" si="182"/>
        <v>-4961039397116.0479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-4961039397116.0479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-20670997487.983532</v>
      </c>
      <c r="L4201" s="444">
        <f t="shared" ca="1" si="182"/>
        <v>-4981710394604.0313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-4981710394604.0313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-20757126644.183464</v>
      </c>
      <c r="L4202" s="444">
        <f t="shared" ca="1" si="182"/>
        <v>-5002467521248.2148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-5002467521248.2148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-20843614671.867561</v>
      </c>
      <c r="L4203" s="444">
        <f t="shared" ca="1" si="182"/>
        <v>-5023311135920.082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-5023311135920.082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-20930463066.333675</v>
      </c>
      <c r="L4204" s="444">
        <f t="shared" ca="1" si="182"/>
        <v>-5044241598986.416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-5044241598986.416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-21017673329.110065</v>
      </c>
      <c r="L4205" s="444">
        <f t="shared" ca="1" si="182"/>
        <v>-5065259272315.5264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-5065259272315.5264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-21105246967.981361</v>
      </c>
      <c r="L4206" s="444">
        <f t="shared" ca="1" si="182"/>
        <v>-5086364519283.5078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-5086364519283.5078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-21193185497.014614</v>
      </c>
      <c r="L4207" s="444">
        <f t="shared" ca="1" si="182"/>
        <v>-5107557704780.5225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-5107557704780.5225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-21281490436.58551</v>
      </c>
      <c r="L4208" s="444">
        <f t="shared" ca="1" si="182"/>
        <v>-5128839195217.1084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-5128839195217.1084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-21370163313.404617</v>
      </c>
      <c r="L4209" s="444">
        <f t="shared" ca="1" si="182"/>
        <v>-5150209358530.5127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-5150209358530.5127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-21459205660.543804</v>
      </c>
      <c r="L4210" s="444">
        <f t="shared" ca="1" si="182"/>
        <v>-5171668564191.0566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-5171668564191.0566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-21548619017.462734</v>
      </c>
      <c r="L4211" s="444">
        <f t="shared" ca="1" si="182"/>
        <v>-5193217183208.5195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-5193217183208.5195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-21638404930.0355</v>
      </c>
      <c r="L4212" s="444">
        <f t="shared" ca="1" si="182"/>
        <v>-5214855588138.5547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-5214855588138.5547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-21728564950.577312</v>
      </c>
      <c r="L4213" s="444">
        <f t="shared" ca="1" si="182"/>
        <v>-5236584153089.1318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-5236584153089.1318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-21819100637.871384</v>
      </c>
      <c r="L4214" s="444">
        <f t="shared" ca="1" si="182"/>
        <v>-5258403253727.0029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-5258403253727.0029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-21910013557.195847</v>
      </c>
      <c r="L4215" s="444">
        <f t="shared" ca="1" si="182"/>
        <v>-5280313267284.1992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-5280313267284.1992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-22001305280.35083</v>
      </c>
      <c r="L4216" s="444">
        <f t="shared" ca="1" si="182"/>
        <v>-5302314572564.5498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-5302314572564.5498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-22092977385.685623</v>
      </c>
      <c r="L4217" s="444">
        <f t="shared" ca="1" si="182"/>
        <v>-5324407549950.2354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-5324407549950.2354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-22185031458.12598</v>
      </c>
      <c r="L4218" s="444">
        <f t="shared" ca="1" si="182"/>
        <v>-5346592581408.3613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-5346592581408.3613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-22277469089.201504</v>
      </c>
      <c r="L4219" s="444">
        <f t="shared" ca="1" si="182"/>
        <v>-5368870050497.5625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-5368870050497.5625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-22370291877.073177</v>
      </c>
      <c r="L4220" s="444">
        <f t="shared" ca="1" si="182"/>
        <v>-5391240342374.6357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-5391240342374.6357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-22463501426.560982</v>
      </c>
      <c r="L4221" s="444">
        <f t="shared" ca="1" si="182"/>
        <v>-5413703843801.1963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-5413703843801.1963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-22557099349.17165</v>
      </c>
      <c r="L4222" s="444">
        <f t="shared" ca="1" si="182"/>
        <v>-5436260943150.3682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-5436260943150.3682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-22651087263.126534</v>
      </c>
      <c r="L4223" s="444">
        <f t="shared" ca="1" si="182"/>
        <v>-5458912030413.4951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-5458912030413.4951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-22745466793.389565</v>
      </c>
      <c r="L4224" s="444">
        <f t="shared" ca="1" si="182"/>
        <v>-5481657497206.8848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-5481657497206.8848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-22840239571.695354</v>
      </c>
      <c r="L4225" s="444">
        <f t="shared" ca="1" si="182"/>
        <v>-5504497736778.5801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-5504497736778.5801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-22935407236.577415</v>
      </c>
      <c r="L4226" s="444">
        <f t="shared" ca="1" si="182"/>
        <v>-5527433144015.1572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-5527433144015.1572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-23030971433.396488</v>
      </c>
      <c r="L4227" s="444">
        <f t="shared" ca="1" si="182"/>
        <v>-5550464115448.5537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-5550464115448.5537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-23126933814.368973</v>
      </c>
      <c r="L4228" s="444">
        <f t="shared" ca="1" si="182"/>
        <v>-5573591049262.9229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-5573591049262.9229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-23223296038.595512</v>
      </c>
      <c r="L4229" s="444">
        <f t="shared" ca="1" si="182"/>
        <v>-5596814345301.5186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-5596814345301.5186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-23320059772.089661</v>
      </c>
      <c r="L4230" s="444">
        <f t="shared" ca="1" si="182"/>
        <v>-5620134405073.6084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-5620134405073.6084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-23417226687.806702</v>
      </c>
      <c r="L4231" s="444">
        <f t="shared" ca="1" si="182"/>
        <v>-5643551631761.415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-5643551631761.415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-23514798465.672562</v>
      </c>
      <c r="L4232" s="444">
        <f t="shared" ca="1" si="182"/>
        <v>-5667066430227.0879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-5667066430227.0879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-23612776792.612865</v>
      </c>
      <c r="L4233" s="444">
        <f t="shared" ca="1" si="182"/>
        <v>-5690679207019.7012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-5690679207019.7012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-23711163362.582088</v>
      </c>
      <c r="L4234" s="444">
        <f t="shared" ca="1" si="182"/>
        <v>-5714390370382.2832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-5714390370382.2832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-23809959876.592846</v>
      </c>
      <c r="L4235" s="444">
        <f t="shared" ca="1" si="182"/>
        <v>-5738200330258.876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-5738200330258.876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-23909168042.745316</v>
      </c>
      <c r="L4236" s="444">
        <f t="shared" ca="1" si="182"/>
        <v>-5762109498301.6211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-5762109498301.6211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-24008789576.256756</v>
      </c>
      <c r="L4237" s="444">
        <f t="shared" ca="1" si="182"/>
        <v>-5786118287877.8779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-5786118287877.8779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-24108826199.491158</v>
      </c>
      <c r="L4238" s="444">
        <f t="shared" ca="1" si="182"/>
        <v>-5810227114077.3691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-5810227114077.3691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-24209279641.989037</v>
      </c>
      <c r="L4239" s="444">
        <f t="shared" ca="1" si="182"/>
        <v>-5834436393719.3584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-5834436393719.3584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-24310151640.497326</v>
      </c>
      <c r="L4240" s="444">
        <f t="shared" ca="1" si="182"/>
        <v>-5858746545359.8555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-5858746545359.8555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-24411443938.999397</v>
      </c>
      <c r="L4241" s="444">
        <f t="shared" ca="1" si="182"/>
        <v>-5883157989298.8545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-5883157989298.8545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-24513158288.745228</v>
      </c>
      <c r="L4242" s="444">
        <f t="shared" ca="1" si="182"/>
        <v>-5907671147587.5996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-5907671147587.5996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-24615296448.281666</v>
      </c>
      <c r="L4243" s="444">
        <f t="shared" ca="1" si="182"/>
        <v>-5932286444035.8809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-5932286444035.8809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-24717860183.482838</v>
      </c>
      <c r="L4244" s="444">
        <f t="shared" ca="1" si="182"/>
        <v>-5957004304219.3633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-5957004304219.3633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-24820851267.580681</v>
      </c>
      <c r="L4245" s="444">
        <f t="shared" ca="1" si="182"/>
        <v>-5981825155486.9443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-5981825155486.9443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-24924271481.195602</v>
      </c>
      <c r="L4246" s="444">
        <f t="shared" ca="1" si="182"/>
        <v>-6006749426968.1396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-6006749426968.1396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-25028122612.367249</v>
      </c>
      <c r="L4247" s="444">
        <f t="shared" ca="1" si="182"/>
        <v>-6031777549580.5068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-6031777549580.5068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-25132406456.585445</v>
      </c>
      <c r="L4248" s="444">
        <f t="shared" ca="1" si="182"/>
        <v>-6056909956037.0918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-6056909956037.0918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-25237124816.821217</v>
      </c>
      <c r="L4249" s="444">
        <f t="shared" ca="1" si="182"/>
        <v>-6082147080853.9131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-6082147080853.9131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-25342279503.557972</v>
      </c>
      <c r="L4250" s="444">
        <f t="shared" ca="1" si="182"/>
        <v>-6107489360357.4707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-6107489360357.4707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-25447872334.822796</v>
      </c>
      <c r="L4251" s="444">
        <f t="shared" ca="1" si="182"/>
        <v>-6132937232692.2939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-6132937232692.2939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-25553905136.217892</v>
      </c>
      <c r="L4252" s="444">
        <f t="shared" ca="1" si="182"/>
        <v>-6158491137828.5117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-6158491137828.5117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-25660379740.952133</v>
      </c>
      <c r="L4253" s="444">
        <f t="shared" ca="1" si="182"/>
        <v>-6184151517569.4639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-6184151517569.4639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-25767297989.872765</v>
      </c>
      <c r="L4254" s="444">
        <f t="shared" ca="1" si="182"/>
        <v>-6209918815559.3369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-6209918815559.3369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-25874661731.497238</v>
      </c>
      <c r="L4255" s="444">
        <f t="shared" ca="1" si="182"/>
        <v>-6235793477290.834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-6235793477290.834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-25982472822.045143</v>
      </c>
      <c r="L4256" s="444">
        <f t="shared" ca="1" si="182"/>
        <v>-6261775950112.8789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-6261775950112.8789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-26090733125.470329</v>
      </c>
      <c r="L4257" s="444">
        <f t="shared" ca="1" si="182"/>
        <v>-6287866683238.3496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-6287866683238.3496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-26199444513.493122</v>
      </c>
      <c r="L4258" s="444">
        <f t="shared" ca="1" si="182"/>
        <v>-6314066127751.8428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-6314066127751.8428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-26308608865.632679</v>
      </c>
      <c r="L4259" s="444">
        <f t="shared" ca="1" si="182"/>
        <v>-6340374736617.4756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-6340374736617.4756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-26418228069.239483</v>
      </c>
      <c r="L4260" s="444">
        <f t="shared" ca="1" si="182"/>
        <v>-6366792964686.7148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-6366792964686.7148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-26528304019.527977</v>
      </c>
      <c r="L4261" s="444">
        <f t="shared" ca="1" si="182"/>
        <v>-6393321268706.2432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-6393321268706.2432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-26638838619.609344</v>
      </c>
      <c r="L4262" s="444">
        <f t="shared" ca="1" si="182"/>
        <v>-6419960107325.8525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-6419960107325.8525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-26749833780.524384</v>
      </c>
      <c r="L4263" s="444">
        <f t="shared" ca="1" si="182"/>
        <v>-6446709941106.377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-6446709941106.377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-26861291421.276569</v>
      </c>
      <c r="L4264" s="444">
        <f t="shared" ca="1" si="182"/>
        <v>-6473571232527.6533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-6473571232527.6533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-26973213468.865223</v>
      </c>
      <c r="L4265" s="444">
        <f t="shared" ca="1" si="182"/>
        <v>-6500544445996.5186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-6500544445996.5186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-27085601858.318829</v>
      </c>
      <c r="L4266" s="444">
        <f t="shared" ca="1" si="182"/>
        <v>-6527630047854.8369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-6527630047854.8369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-27198458532.728485</v>
      </c>
      <c r="L4267" s="444">
        <f t="shared" ca="1" si="182"/>
        <v>-6554828506387.5654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-6554828506387.5654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-27311785443.281521</v>
      </c>
      <c r="L4268" s="444">
        <f t="shared" ca="1" si="182"/>
        <v>-6582140291830.8467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-6582140291830.8467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-27425584549.295193</v>
      </c>
      <c r="L4269" s="444">
        <f t="shared" ca="1" si="182"/>
        <v>-6609565876380.1416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-6609565876380.1416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-27539857818.250591</v>
      </c>
      <c r="L4270" s="444">
        <f t="shared" ca="1" si="182"/>
        <v>-6637105734198.3926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-6637105734198.3926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-27654607225.826633</v>
      </c>
      <c r="L4271" s="444">
        <f t="shared" ca="1" si="182"/>
        <v>-6664760341424.2188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-6664760341424.2188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-27769834755.934246</v>
      </c>
      <c r="L4272" s="444">
        <f t="shared" ca="1" si="182"/>
        <v>-6692530176180.1533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-6692530176180.1533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-27885542400.750637</v>
      </c>
      <c r="L4273" s="444">
        <f t="shared" ca="1" si="182"/>
        <v>-6720415718580.9043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-6720415718580.9043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-28001732160.753769</v>
      </c>
      <c r="L4274" s="444">
        <f t="shared" ca="1" si="182"/>
        <v>-6748417450741.6582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-6748417450741.6582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-28118406044.756908</v>
      </c>
      <c r="L4275" s="444">
        <f t="shared" ca="1" si="182"/>
        <v>-6776535856786.415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-6776535856786.415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-28235566069.943394</v>
      </c>
      <c r="L4276" s="444">
        <f t="shared" ca="1" si="182"/>
        <v>-6804771422856.3584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-6804771422856.3584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-28353214261.901493</v>
      </c>
      <c r="L4277" s="444">
        <f t="shared" ca="1" si="182"/>
        <v>-6833124637118.2598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-6833124637118.2598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-28471352654.659416</v>
      </c>
      <c r="L4278" s="444">
        <f t="shared" ca="1" si="182"/>
        <v>-6861595989772.9189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-6861595989772.9189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-28589983290.720501</v>
      </c>
      <c r="L4279" s="444">
        <f t="shared" ca="1" si="182"/>
        <v>-6890185973063.6396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-6890185973063.6396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-28709108221.098495</v>
      </c>
      <c r="L4280" s="444">
        <f t="shared" ca="1" si="182"/>
        <v>-6918895081284.7383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-6918895081284.7383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-28828729505.353077</v>
      </c>
      <c r="L4281" s="444">
        <f t="shared" ca="1" si="182"/>
        <v>-6947723810790.0918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-6947723810790.0918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-28948849211.625381</v>
      </c>
      <c r="L4282" s="444">
        <f t="shared" ca="1" si="182"/>
        <v>-6976672660001.7168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-6976672660001.7168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-29069469416.67382</v>
      </c>
      <c r="L4283" s="444">
        <f t="shared" ca="1" si="182"/>
        <v>-7005742129418.3906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-7005742129418.3906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-29190592205.909962</v>
      </c>
      <c r="L4284" s="444">
        <f t="shared" ca="1" si="182"/>
        <v>-7034932721624.3008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-7034932721624.3008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-29312219673.434589</v>
      </c>
      <c r="L4285" s="444">
        <f t="shared" ca="1" si="182"/>
        <v>-7064244941297.7354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-7064244941297.7354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-29434353922.073898</v>
      </c>
      <c r="L4286" s="444">
        <f t="shared" ca="1" si="182"/>
        <v>-7093679295219.8096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-7093679295219.8096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-29556997063.415878</v>
      </c>
      <c r="L4287" s="444">
        <f t="shared" ca="1" si="182"/>
        <v>-7123236292283.2256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-7123236292283.2256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-29680151217.846771</v>
      </c>
      <c r="L4288" s="444">
        <f t="shared" ca="1" si="182"/>
        <v>-7152916443501.0723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-7152916443501.0723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-29803818514.587795</v>
      </c>
      <c r="L4289" s="444">
        <f t="shared" ca="1" si="182"/>
        <v>-7182720262015.6602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-7182720262015.6602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-29928001091.731918</v>
      </c>
      <c r="L4290" s="444">
        <f t="shared" ca="1" si="182"/>
        <v>-7212648263107.3916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-7212648263107.3916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-30052701096.280804</v>
      </c>
      <c r="L4291" s="444">
        <f t="shared" ca="1" si="182"/>
        <v>-7242700964203.6729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-7242700964203.6729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-30177920684.181973</v>
      </c>
      <c r="L4292" s="444">
        <f t="shared" ca="1" si="182"/>
        <v>-7272878884887.8545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-7272878884887.8545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-30303662020.366055</v>
      </c>
      <c r="L4293" s="444">
        <f t="shared" ca="1" si="182"/>
        <v>-7303182546908.2207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-7303182546908.2207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-30429927278.784252</v>
      </c>
      <c r="L4294" s="444">
        <f t="shared" ca="1" si="182"/>
        <v>-7333612474187.0049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-7333612474187.0049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-30556718642.44585</v>
      </c>
      <c r="L4295" s="444">
        <f t="shared" ca="1" si="182"/>
        <v>-7364169192829.4512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-7364169192829.4512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-30684038303.456047</v>
      </c>
      <c r="L4296" s="444">
        <f t="shared" ca="1" si="182"/>
        <v>-7394853231132.9072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-7394853231132.9072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-30811888463.05378</v>
      </c>
      <c r="L4297" s="444">
        <f t="shared" ca="1" si="182"/>
        <v>-7425665119595.9609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-7425665119595.9609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-30940271331.649837</v>
      </c>
      <c r="L4298" s="444">
        <f t="shared" ca="1" si="182"/>
        <v>-7456605390927.6104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-7456605390927.6104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-31069189128.865044</v>
      </c>
      <c r="L4299" s="444">
        <f t="shared" ca="1" si="182"/>
        <v>-7487674580056.4756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-7487674580056.4756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-31198644083.568649</v>
      </c>
      <c r="L4300" s="444">
        <f t="shared" ca="1" si="182"/>
        <v>-7518873224140.0439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-7518873224140.0439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-31328638433.916851</v>
      </c>
      <c r="L4301" s="444">
        <f t="shared" ca="1" si="182"/>
        <v>-7550201862573.9609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-7550201862573.9609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-31459174427.391499</v>
      </c>
      <c r="L4302" s="444">
        <f t="shared" ca="1" si="182"/>
        <v>-7581661037001.3525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-7581661037001.3525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-31590254320.83897</v>
      </c>
      <c r="L4303" s="444">
        <f t="shared" ca="1" si="182"/>
        <v>-7613251291322.1914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-7613251291322.1914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-31721880380.509136</v>
      </c>
      <c r="L4304" s="444">
        <f t="shared" ca="1" si="182"/>
        <v>-7644973171702.7002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-7644973171702.7002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-31854054882.094585</v>
      </c>
      <c r="L4305" s="444">
        <f t="shared" ca="1" si="182"/>
        <v>-7676827226584.7949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-7676827226584.7949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-31986780110.769974</v>
      </c>
      <c r="L4306" s="444">
        <f t="shared" ca="1" si="182"/>
        <v>-7708814006695.5645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-7708814006695.5645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-32120058361.231518</v>
      </c>
      <c r="L4307" s="444">
        <f t="shared" ca="1" si="182"/>
        <v>-7740934065056.7959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-7740934065056.7959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-32253891937.736649</v>
      </c>
      <c r="L4308" s="444">
        <f t="shared" ca="1" si="182"/>
        <v>-7773187956994.5322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-7773187956994.5322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-32388283154.143883</v>
      </c>
      <c r="L4309" s="444">
        <f t="shared" ca="1" si="182"/>
        <v>-7805576240148.6758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-7805576240148.6758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-32523234333.952816</v>
      </c>
      <c r="L4310" s="444">
        <f t="shared" ca="1" si="182"/>
        <v>-7838099474482.6289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-7838099474482.6289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-32658747810.344292</v>
      </c>
      <c r="L4311" s="444">
        <f t="shared" ca="1" si="182"/>
        <v>-7870758222292.9736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-7870758222292.9736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-32794825926.220722</v>
      </c>
      <c r="L4312" s="444">
        <f t="shared" ca="1" si="182"/>
        <v>-7903553048219.1943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-7903553048219.1943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-32931471034.246647</v>
      </c>
      <c r="L4313" s="444">
        <f t="shared" ca="1" si="182"/>
        <v>-7936484519253.4414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-7936484519253.4414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-33068685496.889336</v>
      </c>
      <c r="L4314" s="444">
        <f t="shared" ca="1" si="182"/>
        <v>-7969553204750.3311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-7969553204750.3311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-33206471686.459713</v>
      </c>
      <c r="L4315" s="444">
        <f t="shared" ca="1" si="182"/>
        <v>-8002759676436.791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-8002759676436.791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-33344831985.153294</v>
      </c>
      <c r="L4316" s="444">
        <f t="shared" ca="1" si="182"/>
        <v>-8036104508421.9443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-8036104508421.9443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-33483768785.091431</v>
      </c>
      <c r="L4317" s="444">
        <f t="shared" ca="1" si="182"/>
        <v>-8069588277207.0361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-8069588277207.0361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-33623284488.362652</v>
      </c>
      <c r="L4318" s="444">
        <f t="shared" ca="1" si="182"/>
        <v>-8103211561695.3984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-8103211561695.3984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-33763381507.064163</v>
      </c>
      <c r="L4319" s="444">
        <f t="shared" ca="1" si="182"/>
        <v>-8136974943202.4629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-8136974943202.4629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-33904062263.343594</v>
      </c>
      <c r="L4320" s="444">
        <f t="shared" ca="1" si="182"/>
        <v>-8170879005465.8066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-8170879005465.8066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-34045329189.440861</v>
      </c>
      <c r="L4321" s="444">
        <f t="shared" ca="1" si="182"/>
        <v>-8204924334655.2471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-8204924334655.2471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-34187184727.730194</v>
      </c>
      <c r="L4322" s="444">
        <f t="shared" ca="1" si="182"/>
        <v>-8239111519382.9775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-8239111519382.9775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-34329631330.762405</v>
      </c>
      <c r="L4323" s="444">
        <f t="shared" ca="1" si="182"/>
        <v>-8273441150713.7402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-8273441150713.7402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-34472671461.307243</v>
      </c>
      <c r="L4324" s="444">
        <f t="shared" ca="1" si="182"/>
        <v>-8307913822175.0479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-8307913822175.0479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-34616307592.396027</v>
      </c>
      <c r="L4325" s="444">
        <f t="shared" ca="1" si="182"/>
        <v>-8342530129767.4443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-8342530129767.4443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-34760542207.364349</v>
      </c>
      <c r="L4326" s="444">
        <f t="shared" ca="1" si="182"/>
        <v>-8377290671974.8086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-8377290671974.8086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-34905377799.895042</v>
      </c>
      <c r="L4327" s="444">
        <f t="shared" ca="1" si="182"/>
        <v>-8412196049774.7041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-8412196049774.7041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-35050816874.061264</v>
      </c>
      <c r="L4328" s="444">
        <f t="shared" ca="1" si="182"/>
        <v>-8447246866648.7656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-8447246866648.7656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-35196861944.36985</v>
      </c>
      <c r="L4329" s="444">
        <f t="shared" ca="1" si="182"/>
        <v>-8482443728593.1357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-8482443728593.1357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-35343515535.804733</v>
      </c>
      <c r="L4330" s="444">
        <f t="shared" ca="1" si="182"/>
        <v>-8517787244128.9404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-8517787244128.9404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-35490780183.870583</v>
      </c>
      <c r="L4331" s="444">
        <f t="shared" ca="1" si="182"/>
        <v>-8553278024312.8105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-8553278024312.8105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-35638658434.636711</v>
      </c>
      <c r="L4332" s="444">
        <f t="shared" ca="1" si="182"/>
        <v>-8588916682747.4473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-8588916682747.4473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-35787152844.781029</v>
      </c>
      <c r="L4333" s="444">
        <f t="shared" ca="1" si="182"/>
        <v>-8624703835592.2285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-8624703835592.2285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-35936265981.634277</v>
      </c>
      <c r="L4334" s="444">
        <f t="shared" ca="1" si="182"/>
        <v>-8660640101573.8633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-8660640101573.8633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-36086000423.224426</v>
      </c>
      <c r="L4335" s="444">
        <f t="shared" ca="1" si="182"/>
        <v>-8696726101997.0879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-8696726101997.0879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-36236358758.321205</v>
      </c>
      <c r="L4336" s="444">
        <f t="shared" ca="1" si="182"/>
        <v>-8732962460755.4092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-8732962460755.4092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-36387343586.480873</v>
      </c>
      <c r="L4337" s="444">
        <f t="shared" ca="1" si="182"/>
        <v>-8769349804341.8896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-8769349804341.8896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-36538957518.091209</v>
      </c>
      <c r="L4338" s="444">
        <f t="shared" ca="1" si="182"/>
        <v>-8805888761859.9805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-8805888761859.9805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-36691203174.416588</v>
      </c>
      <c r="L4339" s="444">
        <f t="shared" ca="1" si="182"/>
        <v>-8842579965034.3965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-8842579965034.3965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-36844083187.643318</v>
      </c>
      <c r="L4340" s="444">
        <f t="shared" ca="1" si="182"/>
        <v>-8879424048222.0391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-8879424048222.0391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-36997600200.925163</v>
      </c>
      <c r="L4341" s="444">
        <f t="shared" ca="1" si="182"/>
        <v>-8916421648422.9648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-8916421648422.9648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-37151756868.429016</v>
      </c>
      <c r="L4342" s="444">
        <f t="shared" ca="1" si="182"/>
        <v>-8953573405291.3945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-8953573405291.3945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-37306555855.380814</v>
      </c>
      <c r="L4343" s="444">
        <f t="shared" ref="L4343:L4597" ca="1" si="187">I4343-J4343+K4343</f>
        <v>-8990879961146.7754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-8990879961146.7754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-37461999838.111565</v>
      </c>
      <c r="L4344" s="444">
        <f t="shared" ca="1" si="187"/>
        <v>-9028341960984.8867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-9028341960984.8867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-37618091504.103691</v>
      </c>
      <c r="L4345" s="444">
        <f t="shared" ca="1" si="187"/>
        <v>-9065960052488.9902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-9065960052488.9902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-37774833552.03746</v>
      </c>
      <c r="L4346" s="444">
        <f t="shared" ca="1" si="187"/>
        <v>-9103734886041.0273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-9103734886041.0273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-37932228691.837616</v>
      </c>
      <c r="L4347" s="444">
        <f t="shared" ca="1" si="187"/>
        <v>-9141667114732.8652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-9141667114732.8652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-38090279644.720268</v>
      </c>
      <c r="L4348" s="444">
        <f t="shared" ca="1" si="187"/>
        <v>-9179757394377.5859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-9179757394377.5859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-38248989143.239944</v>
      </c>
      <c r="L4349" s="444">
        <f t="shared" ca="1" si="187"/>
        <v>-9218006383520.8262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-9218006383520.8262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-38408359931.336777</v>
      </c>
      <c r="L4350" s="444">
        <f t="shared" ca="1" si="187"/>
        <v>-9256414743452.1621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-9256414743452.1621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-38568394764.38401</v>
      </c>
      <c r="L4351" s="444">
        <f t="shared" ca="1" si="187"/>
        <v>-9294983138216.5469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-9294983138216.5469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-38729096409.235611</v>
      </c>
      <c r="L4352" s="444">
        <f t="shared" ca="1" si="187"/>
        <v>-9333712234625.7832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-9333712234625.7832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-38890467644.274094</v>
      </c>
      <c r="L4353" s="444">
        <f t="shared" ca="1" si="187"/>
        <v>-9372602702270.0566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-9372602702270.0566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-39052511259.458572</v>
      </c>
      <c r="L4354" s="444">
        <f t="shared" ca="1" si="187"/>
        <v>-9411655213529.5156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-9411655213529.5156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-39215230056.372978</v>
      </c>
      <c r="L4355" s="444">
        <f t="shared" ca="1" si="187"/>
        <v>-9450870443585.8887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-9450870443585.8887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-39378626848.274536</v>
      </c>
      <c r="L4356" s="444">
        <f t="shared" ca="1" si="187"/>
        <v>-9490249070434.1641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-9490249070434.1641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-39542704460.142349</v>
      </c>
      <c r="L4357" s="444">
        <f t="shared" ca="1" si="187"/>
        <v>-9529791774894.3066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-9529791774894.3066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-39707465728.72628</v>
      </c>
      <c r="L4358" s="444">
        <f t="shared" ca="1" si="187"/>
        <v>-9569499240623.0332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-9569499240623.0332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-39872913502.59597</v>
      </c>
      <c r="L4359" s="444">
        <f t="shared" ca="1" si="187"/>
        <v>-9609372154125.6289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-9609372154125.6289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-40039050642.190117</v>
      </c>
      <c r="L4360" s="444">
        <f t="shared" ca="1" si="187"/>
        <v>-9649411204767.8184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-9649411204767.8184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-40205880019.865906</v>
      </c>
      <c r="L4361" s="444">
        <f t="shared" ca="1" si="187"/>
        <v>-9689617084787.6836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-9689617084787.6836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-40373404519.948685</v>
      </c>
      <c r="L4362" s="444">
        <f t="shared" ca="1" si="187"/>
        <v>-9729990489307.6328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-9729990489307.6328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-40541627038.781799</v>
      </c>
      <c r="L4363" s="444">
        <f t="shared" ca="1" si="187"/>
        <v>-9770532116346.4141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-9770532116346.4141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-40710550484.776726</v>
      </c>
      <c r="L4364" s="444">
        <f t="shared" ca="1" si="187"/>
        <v>-9811242666831.1914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-9811242666831.1914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-40880177778.463295</v>
      </c>
      <c r="L4365" s="444">
        <f t="shared" ca="1" si="187"/>
        <v>-9852122844609.6543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-9852122844609.6543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-41050511852.540222</v>
      </c>
      <c r="L4366" s="444">
        <f t="shared" ca="1" si="187"/>
        <v>-9893173356462.1953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-9893173356462.1953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-41221555651.925812</v>
      </c>
      <c r="L4367" s="444">
        <f t="shared" ca="1" si="187"/>
        <v>-9934394912114.1211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-9934394912114.1211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-41393312133.808838</v>
      </c>
      <c r="L4368" s="444">
        <f t="shared" ca="1" si="187"/>
        <v>-9975788224247.9297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-9975788224247.9297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-41565784267.699707</v>
      </c>
      <c r="L4369" s="444">
        <f t="shared" ca="1" si="187"/>
        <v>-10017354008515.629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-10017354008515.629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-41738975035.481789</v>
      </c>
      <c r="L4370" s="444">
        <f t="shared" ca="1" si="187"/>
        <v>-10059092983551.111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-10059092983551.111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-41912887431.462967</v>
      </c>
      <c r="L4371" s="444">
        <f t="shared" ca="1" si="187"/>
        <v>-10101005870982.574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-10101005870982.574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-42087524462.427391</v>
      </c>
      <c r="L4372" s="444">
        <f t="shared" ca="1" si="187"/>
        <v>-10143093395445.002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-10143093395445.002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-42262889147.687508</v>
      </c>
      <c r="L4373" s="444">
        <f t="shared" ca="1" si="187"/>
        <v>-10185356284592.689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-10185356284592.689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-42438984519.136208</v>
      </c>
      <c r="L4374" s="444">
        <f t="shared" ca="1" si="187"/>
        <v>-10227795269111.826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-10227795269111.826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-42615813621.299278</v>
      </c>
      <c r="L4375" s="444">
        <f t="shared" ca="1" si="187"/>
        <v>-10270411082733.125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-10270411082733.125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-42793379511.388023</v>
      </c>
      <c r="L4376" s="444">
        <f t="shared" ca="1" si="187"/>
        <v>-10313204462244.514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-10313204462244.514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-42971685259.352142</v>
      </c>
      <c r="L4377" s="444">
        <f t="shared" ca="1" si="187"/>
        <v>-10356176147503.865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-10356176147503.865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-43150733947.93277</v>
      </c>
      <c r="L4378" s="444">
        <f t="shared" ca="1" si="187"/>
        <v>-10399326881451.799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-10399326881451.799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-43330528672.715828</v>
      </c>
      <c r="L4379" s="444">
        <f t="shared" ca="1" si="187"/>
        <v>-10442657410124.516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-10442657410124.516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-43511072542.185478</v>
      </c>
      <c r="L4380" s="444">
        <f t="shared" ca="1" si="187"/>
        <v>-10486168482666.701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-10486168482666.701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-43692368677.777924</v>
      </c>
      <c r="L4381" s="444">
        <f t="shared" ca="1" si="187"/>
        <v>-10529860851344.479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-10529860851344.479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-43874420213.935326</v>
      </c>
      <c r="L4382" s="444">
        <f t="shared" ca="1" si="187"/>
        <v>-10573735271558.414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-10573735271558.414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-44057230298.160057</v>
      </c>
      <c r="L4383" s="444">
        <f t="shared" ca="1" si="187"/>
        <v>-10617792501856.574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-10617792501856.574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-44240802091.069061</v>
      </c>
      <c r="L4384" s="444">
        <f t="shared" ca="1" si="187"/>
        <v>-10662033303947.643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-10662033303947.643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-44425138766.448509</v>
      </c>
      <c r="L4385" s="444">
        <f t="shared" ca="1" si="187"/>
        <v>-10706458442714.092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-10706458442714.092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-44610243511.308716</v>
      </c>
      <c r="L4386" s="444">
        <f t="shared" ca="1" si="187"/>
        <v>-10751068686225.4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-10751068686225.4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-44796119525.939171</v>
      </c>
      <c r="L4387" s="444">
        <f t="shared" ca="1" si="187"/>
        <v>-10795864805751.34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-10795864805751.34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-44982770023.963913</v>
      </c>
      <c r="L4388" s="444">
        <f t="shared" ca="1" si="187"/>
        <v>-10840847575775.305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-10840847575775.305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-45170198232.397102</v>
      </c>
      <c r="L4389" s="444">
        <f t="shared" ca="1" si="187"/>
        <v>-10886017774007.701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-10886017774007.701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-45358407391.698753</v>
      </c>
      <c r="L4390" s="444">
        <f t="shared" ca="1" si="187"/>
        <v>-10931376181399.4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-10931376181399.4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-45547400755.830833</v>
      </c>
      <c r="L4391" s="444">
        <f t="shared" ca="1" si="187"/>
        <v>-10976923582155.23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-10976923582155.23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-45737181592.313461</v>
      </c>
      <c r="L4392" s="444">
        <f t="shared" ca="1" si="187"/>
        <v>-11022660763747.543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-11022660763747.543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-45927753182.281425</v>
      </c>
      <c r="L4393" s="444">
        <f t="shared" ca="1" si="187"/>
        <v>-11068588516929.824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-11068588516929.824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-46119118820.540932</v>
      </c>
      <c r="L4394" s="444">
        <f t="shared" ca="1" si="187"/>
        <v>-11114707635750.365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-11114707635750.365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-46311281815.626518</v>
      </c>
      <c r="L4395" s="444">
        <f t="shared" ca="1" si="187"/>
        <v>-11161018917565.992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-11161018917565.992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-46504245489.858299</v>
      </c>
      <c r="L4396" s="444">
        <f t="shared" ca="1" si="187"/>
        <v>-11207523163055.85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-11207523163055.85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-46698013179.399376</v>
      </c>
      <c r="L4397" s="444">
        <f t="shared" ca="1" si="187"/>
        <v>-11254221176235.248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-11254221176235.248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-46892588234.31353</v>
      </c>
      <c r="L4398" s="444">
        <f t="shared" ca="1" si="187"/>
        <v>-11301113764469.563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-11301113764469.563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-47087974018.623177</v>
      </c>
      <c r="L4399" s="444">
        <f t="shared" ca="1" si="187"/>
        <v>-11348201738488.186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-11348201738488.186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-47284173910.367439</v>
      </c>
      <c r="L4400" s="444">
        <f t="shared" ca="1" si="187"/>
        <v>-11395485912398.553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-11395485912398.553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-47481191301.660637</v>
      </c>
      <c r="L4401" s="444">
        <f t="shared" ca="1" si="187"/>
        <v>-11442967103700.213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-11442967103700.213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-47679029598.750885</v>
      </c>
      <c r="L4402" s="444">
        <f t="shared" ca="1" si="187"/>
        <v>-11490646133298.963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-11490646133298.963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-47877692222.07901</v>
      </c>
      <c r="L4403" s="444">
        <f t="shared" ca="1" si="187"/>
        <v>-11538523825521.041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-11538523825521.041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-48077182606.337669</v>
      </c>
      <c r="L4404" s="444">
        <f t="shared" ca="1" si="187"/>
        <v>-11586601008127.379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-11586601008127.379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-48277504200.530746</v>
      </c>
      <c r="L4405" s="444">
        <f t="shared" ca="1" si="187"/>
        <v>-11634878512327.91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-11634878512327.91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-48478660468.032959</v>
      </c>
      <c r="L4406" s="444">
        <f t="shared" ca="1" si="187"/>
        <v>-11683357172795.943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-11683357172795.943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-48680654886.649765</v>
      </c>
      <c r="L4407" s="444">
        <f t="shared" ca="1" si="187"/>
        <v>-11732037827682.594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-11732037827682.594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-48883490948.677475</v>
      </c>
      <c r="L4408" s="444">
        <f t="shared" ca="1" si="187"/>
        <v>-11780921318631.271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-11780921318631.271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-49087172160.963631</v>
      </c>
      <c r="L4409" s="444">
        <f t="shared" ca="1" si="187"/>
        <v>-11830008490792.234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-11830008490792.234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-49291702044.967644</v>
      </c>
      <c r="L4410" s="444">
        <f t="shared" ca="1" si="187"/>
        <v>-11879300192837.201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-11879300192837.201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-49497084136.821671</v>
      </c>
      <c r="L4411" s="444">
        <f t="shared" ca="1" si="187"/>
        <v>-11928797276974.023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-11928797276974.023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-49703321987.391762</v>
      </c>
      <c r="L4412" s="444">
        <f t="shared" ca="1" si="187"/>
        <v>-11978500598961.416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-11978500598961.416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-49910419162.339233</v>
      </c>
      <c r="L4413" s="444">
        <f t="shared" ca="1" si="187"/>
        <v>-12028411018123.756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-12028411018123.756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-50118379242.182312</v>
      </c>
      <c r="L4414" s="444">
        <f t="shared" ca="1" si="187"/>
        <v>-12078529397365.938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-12078529397365.938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-50327205822.35807</v>
      </c>
      <c r="L4415" s="444">
        <f t="shared" ca="1" si="187"/>
        <v>-12128856603188.295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-12128856603188.295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-50536902513.284561</v>
      </c>
      <c r="L4416" s="444">
        <f t="shared" ca="1" si="187"/>
        <v>-12179393505701.58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-12179393505701.58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-50747472940.423248</v>
      </c>
      <c r="L4417" s="444">
        <f t="shared" ca="1" si="187"/>
        <v>-12230140978642.004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-12230140978642.004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-50958920744.341682</v>
      </c>
      <c r="L4418" s="444">
        <f t="shared" ca="1" si="187"/>
        <v>-12281099899386.346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-12281099899386.346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-51171249580.776443</v>
      </c>
      <c r="L4419" s="444">
        <f t="shared" ca="1" si="187"/>
        <v>-12332271148967.123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-12332271148967.123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-51384463120.696342</v>
      </c>
      <c r="L4420" s="444">
        <f t="shared" ca="1" si="187"/>
        <v>-12383655612087.82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-12383655612087.82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-51598565050.365921</v>
      </c>
      <c r="L4421" s="444">
        <f t="shared" ca="1" si="187"/>
        <v>-12435254177138.186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-12435254177138.186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-51813559071.409103</v>
      </c>
      <c r="L4422" s="444">
        <f t="shared" ca="1" si="187"/>
        <v>-12487067736209.594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-12487067736209.594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-52029448900.873306</v>
      </c>
      <c r="L4423" s="444">
        <f t="shared" ca="1" si="187"/>
        <v>-12539097185110.467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-12539097185110.467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-52246238271.29361</v>
      </c>
      <c r="L4424" s="444">
        <f t="shared" ca="1" si="187"/>
        <v>-12591343423381.76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-12591343423381.76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-52463930930.757332</v>
      </c>
      <c r="L4425" s="444">
        <f t="shared" ca="1" si="187"/>
        <v>-12643807354312.518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-12643807354312.518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-52682530642.968826</v>
      </c>
      <c r="L4426" s="444">
        <f t="shared" ca="1" si="187"/>
        <v>-12696489884955.486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-12696489884955.486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-52902041187.314529</v>
      </c>
      <c r="L4427" s="444">
        <f t="shared" ca="1" si="187"/>
        <v>-12749391926142.801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-12749391926142.801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-53122466358.928337</v>
      </c>
      <c r="L4428" s="444">
        <f t="shared" ca="1" si="187"/>
        <v>-12802514392501.729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-12802514392501.729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-53343809968.757202</v>
      </c>
      <c r="L4429" s="444">
        <f t="shared" ca="1" si="187"/>
        <v>-12855858202470.486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-12855858202470.486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-53566075843.627029</v>
      </c>
      <c r="L4430" s="444">
        <f t="shared" ca="1" si="187"/>
        <v>-12909424278314.113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-12909424278314.113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-53789267826.308807</v>
      </c>
      <c r="L4431" s="444">
        <f t="shared" ca="1" si="187"/>
        <v>-12963213546140.422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-12963213546140.422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-54013389775.585091</v>
      </c>
      <c r="L4432" s="444">
        <f t="shared" ca="1" si="187"/>
        <v>-13017226935916.008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-13017226935916.008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-54238445566.316696</v>
      </c>
      <c r="L4433" s="444">
        <f t="shared" ca="1" si="187"/>
        <v>-13071465381482.324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-13071465381482.324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-54464439089.509682</v>
      </c>
      <c r="L4434" s="444">
        <f t="shared" ca="1" si="187"/>
        <v>-13125929820571.834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-13125929820571.834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-54691374252.382645</v>
      </c>
      <c r="L4435" s="444">
        <f t="shared" ca="1" si="187"/>
        <v>-13180621194824.217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-13180621194824.217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-54919254978.434235</v>
      </c>
      <c r="L4436" s="444">
        <f t="shared" ca="1" si="187"/>
        <v>-13235540449802.65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-13235540449802.65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-55148085207.51104</v>
      </c>
      <c r="L4437" s="444">
        <f t="shared" ca="1" si="187"/>
        <v>-13290688535010.162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-13290688535010.162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-55377868895.875671</v>
      </c>
      <c r="L4438" s="444">
        <f t="shared" ca="1" si="187"/>
        <v>-13346066403906.037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-13346066403906.037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-55608610016.275154</v>
      </c>
      <c r="L4439" s="444">
        <f t="shared" ca="1" si="187"/>
        <v>-13401675013922.313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-13401675013922.313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-55840312558.009636</v>
      </c>
      <c r="L4440" s="444">
        <f t="shared" ca="1" si="187"/>
        <v>-13457515326480.322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-13457515326480.322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-56072980527.001343</v>
      </c>
      <c r="L4441" s="444">
        <f t="shared" ca="1" si="187"/>
        <v>-13513588307007.324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-13513588307007.324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-56306617945.863853</v>
      </c>
      <c r="L4442" s="444">
        <f t="shared" ca="1" si="187"/>
        <v>-13569894924953.188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-13569894924953.188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-56541228853.971611</v>
      </c>
      <c r="L4443" s="444">
        <f t="shared" ca="1" si="187"/>
        <v>-13626436153807.158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-13626436153807.158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-56776817307.529823</v>
      </c>
      <c r="L4444" s="444">
        <f t="shared" ca="1" si="187"/>
        <v>-13683212971114.688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-13683212971114.688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-57013387379.644531</v>
      </c>
      <c r="L4445" s="444">
        <f t="shared" ca="1" si="187"/>
        <v>-13740226358494.332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-13740226358494.332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-57250943160.393051</v>
      </c>
      <c r="L4446" s="444">
        <f t="shared" ca="1" si="187"/>
        <v>-13797477301654.725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-13797477301654.725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-57489488756.894676</v>
      </c>
      <c r="L4447" s="444">
        <f t="shared" ca="1" si="187"/>
        <v>-13854966790411.619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-13854966790411.619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-57729028293.381752</v>
      </c>
      <c r="L4448" s="444">
        <f t="shared" ca="1" si="187"/>
        <v>-13912695818705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-13912695818705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-57969565911.270836</v>
      </c>
      <c r="L4449" s="444">
        <f t="shared" ca="1" si="187"/>
        <v>-13970665384616.271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-13970665384616.271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-58211105769.234459</v>
      </c>
      <c r="L4450" s="444">
        <f t="shared" ca="1" si="187"/>
        <v>-14028876490385.506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-14028876490385.506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-58453652043.272942</v>
      </c>
      <c r="L4451" s="444">
        <f t="shared" ca="1" si="187"/>
        <v>-14087330142428.779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-14087330142428.779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-58697208926.786583</v>
      </c>
      <c r="L4452" s="444">
        <f t="shared" ca="1" si="187"/>
        <v>-14146027351355.566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-14146027351355.566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-58941780630.648186</v>
      </c>
      <c r="L4453" s="444">
        <f t="shared" ca="1" si="187"/>
        <v>-14204969131986.215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-14204969131986.215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-59187371383.275894</v>
      </c>
      <c r="L4454" s="444">
        <f t="shared" ca="1" si="187"/>
        <v>-14264156503369.49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-14264156503369.49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-59433985430.706215</v>
      </c>
      <c r="L4455" s="444">
        <f t="shared" ca="1" si="187"/>
        <v>-14323590488800.197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-14323590488800.197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-59681627036.667488</v>
      </c>
      <c r="L4456" s="444">
        <f t="shared" ca="1" si="187"/>
        <v>-14383272115836.865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-14383272115836.865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-59930300482.65361</v>
      </c>
      <c r="L4457" s="444">
        <f t="shared" ca="1" si="187"/>
        <v>-14443202416319.52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-14443202416319.52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-60180010067.997993</v>
      </c>
      <c r="L4458" s="444">
        <f t="shared" ca="1" si="187"/>
        <v>-14503382426387.518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-14503382426387.518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-60430760109.947983</v>
      </c>
      <c r="L4459" s="444">
        <f t="shared" ca="1" si="187"/>
        <v>-14563813186497.465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-14563813186497.465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-60682554943.739441</v>
      </c>
      <c r="L4460" s="444">
        <f t="shared" ca="1" si="187"/>
        <v>-14624495741441.205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-14624495741441.205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-60935398922.671677</v>
      </c>
      <c r="L4461" s="444">
        <f t="shared" ca="1" si="187"/>
        <v>-14685431140363.877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-14685431140363.877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-61189296418.182808</v>
      </c>
      <c r="L4462" s="444">
        <f t="shared" ca="1" si="187"/>
        <v>-14746620436782.061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-14746620436782.061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-61444251819.925262</v>
      </c>
      <c r="L4463" s="444">
        <f t="shared" ca="1" si="187"/>
        <v>-14808064688601.986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-14808064688601.986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-61700269535.841606</v>
      </c>
      <c r="L4464" s="444">
        <f t="shared" ca="1" si="187"/>
        <v>-14869764958137.828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-14869764958137.828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-61957353992.240952</v>
      </c>
      <c r="L4465" s="444">
        <f t="shared" ca="1" si="187"/>
        <v>-14931722312130.068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-14931722312130.068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-62215509633.875282</v>
      </c>
      <c r="L4466" s="444">
        <f t="shared" ca="1" si="187"/>
        <v>-14993937821763.943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-14993937821763.943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-62474740924.016441</v>
      </c>
      <c r="L4467" s="444">
        <f t="shared" ca="1" si="187"/>
        <v>-15056412562687.959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-15056412562687.959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-62735052344.53315</v>
      </c>
      <c r="L4468" s="444">
        <f t="shared" ca="1" si="187"/>
        <v>-15119147615032.492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-15119147615032.492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-62996448395.968719</v>
      </c>
      <c r="L4469" s="444">
        <f t="shared" ca="1" si="187"/>
        <v>-15182144063428.461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-15182144063428.461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-63258933597.618576</v>
      </c>
      <c r="L4470" s="444">
        <f t="shared" ca="1" si="187"/>
        <v>-15245402997026.08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-15245402997026.08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-63522512487.608665</v>
      </c>
      <c r="L4471" s="444">
        <f t="shared" ca="1" si="187"/>
        <v>-15308925509513.689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-15308925509513.689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-63787189622.973701</v>
      </c>
      <c r="L4472" s="444">
        <f t="shared" ca="1" si="187"/>
        <v>-15372712699136.664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-15372712699136.664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-64052969579.736107</v>
      </c>
      <c r="L4473" s="444">
        <f t="shared" ca="1" si="187"/>
        <v>-15436765668716.4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-15436765668716.4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-64319856952.985008</v>
      </c>
      <c r="L4474" s="444">
        <f t="shared" ca="1" si="187"/>
        <v>-15501085525669.385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-15501085525669.385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-64587856356.955772</v>
      </c>
      <c r="L4475" s="444">
        <f t="shared" ca="1" si="187"/>
        <v>-15565673382026.34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-15565673382026.34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-64856972425.109749</v>
      </c>
      <c r="L4476" s="444">
        <f t="shared" ca="1" si="187"/>
        <v>-15630530354451.449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-15630530354451.449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-65127209810.214371</v>
      </c>
      <c r="L4477" s="444">
        <f t="shared" ca="1" si="187"/>
        <v>-15695657564261.664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-15695657564261.664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-65398573184.423607</v>
      </c>
      <c r="L4478" s="444">
        <f t="shared" ca="1" si="187"/>
        <v>-15761056137446.088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-15761056137446.088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-65671067239.358688</v>
      </c>
      <c r="L4479" s="444">
        <f t="shared" ca="1" si="187"/>
        <v>-15826727204685.447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-15826727204685.447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-65944696686.189354</v>
      </c>
      <c r="L4480" s="444">
        <f t="shared" ca="1" si="187"/>
        <v>-15892671901371.637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-15892671901371.637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-66219466255.715149</v>
      </c>
      <c r="L4481" s="444">
        <f t="shared" ca="1" si="187"/>
        <v>-15958891367627.352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-15958891367627.352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-66495380698.447296</v>
      </c>
      <c r="L4482" s="444">
        <f t="shared" ca="1" si="187"/>
        <v>-16025386748325.799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-16025386748325.799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-66772444784.690826</v>
      </c>
      <c r="L4483" s="444">
        <f t="shared" ca="1" si="187"/>
        <v>-16092159193110.49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-16092159193110.49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-67050663304.627052</v>
      </c>
      <c r="L4484" s="444">
        <f t="shared" ca="1" si="187"/>
        <v>-16159209856415.117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-16159209856415.117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-67330041068.396332</v>
      </c>
      <c r="L4485" s="444">
        <f t="shared" ca="1" si="187"/>
        <v>-16226539897483.514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-16226539897483.514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-67610582906.181305</v>
      </c>
      <c r="L4486" s="444">
        <f t="shared" ca="1" si="187"/>
        <v>-16294150480389.695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-16294150480389.695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-67892293668.29039</v>
      </c>
      <c r="L4487" s="444">
        <f t="shared" ca="1" si="187"/>
        <v>-16362042774057.986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-16362042774057.986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-68175178225.241608</v>
      </c>
      <c r="L4488" s="444">
        <f t="shared" ca="1" si="187"/>
        <v>-16430217952283.229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-16430217952283.229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-68459241467.846794</v>
      </c>
      <c r="L4489" s="444">
        <f t="shared" ca="1" si="187"/>
        <v>-16498677193751.076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-16498677193751.076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-68744488307.296143</v>
      </c>
      <c r="L4490" s="444">
        <f t="shared" ca="1" si="187"/>
        <v>-16567421682058.373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-16567421682058.373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-69030923675.243225</v>
      </c>
      <c r="L4491" s="444">
        <f t="shared" ca="1" si="187"/>
        <v>-16636452605733.617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-16636452605733.617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-69318552523.890076</v>
      </c>
      <c r="L4492" s="444">
        <f t="shared" ca="1" si="187"/>
        <v>-16705771158257.508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-16705771158257.508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-69607379826.072937</v>
      </c>
      <c r="L4493" s="444">
        <f t="shared" ca="1" si="187"/>
        <v>-16775378538083.58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-16775378538083.58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-69897410575.348236</v>
      </c>
      <c r="L4494" s="444">
        <f t="shared" ca="1" si="187"/>
        <v>-16845275948658.928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-16845275948658.928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-70188649786.078857</v>
      </c>
      <c r="L4495" s="444">
        <f t="shared" ca="1" si="187"/>
        <v>-16915464598445.006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-16915464598445.006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-70481102493.520859</v>
      </c>
      <c r="L4496" s="444">
        <f t="shared" ca="1" si="187"/>
        <v>-16985945700938.527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-16985945700938.527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-70774773753.910522</v>
      </c>
      <c r="L4497" s="444">
        <f t="shared" ca="1" si="187"/>
        <v>-17056720474692.438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-17056720474692.438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-71069668644.551819</v>
      </c>
      <c r="L4498" s="444">
        <f t="shared" ca="1" si="187"/>
        <v>-17127790143336.99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-17127790143336.99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-71365792263.904114</v>
      </c>
      <c r="L4499" s="444">
        <f t="shared" ca="1" si="187"/>
        <v>-17199155935600.895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-17199155935600.895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-71663149731.670395</v>
      </c>
      <c r="L4500" s="444">
        <f t="shared" ca="1" si="187"/>
        <v>-17270819085332.564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-17270819085332.564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-71961746188.885681</v>
      </c>
      <c r="L4501" s="444">
        <f t="shared" ca="1" si="187"/>
        <v>-17342780831521.449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-17342780831521.449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-72261586798.006042</v>
      </c>
      <c r="L4502" s="444">
        <f t="shared" ca="1" si="187"/>
        <v>-17415042418319.455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-17415042418319.455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-72562676742.997726</v>
      </c>
      <c r="L4503" s="444">
        <f t="shared" ca="1" si="187"/>
        <v>-17487605095062.453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-17487605095062.453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-72865021229.426895</v>
      </c>
      <c r="L4504" s="444">
        <f t="shared" ca="1" si="187"/>
        <v>-17560470116291.881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-17560470116291.881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-73168625484.5495</v>
      </c>
      <c r="L4505" s="444">
        <f t="shared" ca="1" si="187"/>
        <v>-17633638741776.43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-17633638741776.43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-73473494757.401794</v>
      </c>
      <c r="L4506" s="444">
        <f t="shared" ca="1" si="187"/>
        <v>-17707112236533.832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-17707112236533.832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-73779634318.890961</v>
      </c>
      <c r="L4507" s="444">
        <f t="shared" ca="1" si="187"/>
        <v>-17780891870852.723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-17780891870852.723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-74087049461.886337</v>
      </c>
      <c r="L4508" s="444">
        <f t="shared" ca="1" si="187"/>
        <v>-17854978920314.609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-17854978920314.609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-74395745501.310867</v>
      </c>
      <c r="L4509" s="444">
        <f t="shared" ca="1" si="187"/>
        <v>-17929374665815.922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-17929374665815.922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-74705727774.233002</v>
      </c>
      <c r="L4510" s="444">
        <f t="shared" ca="1" si="187"/>
        <v>-18004080393590.156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-18004080393590.156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-75017001639.958984</v>
      </c>
      <c r="L4511" s="444">
        <f t="shared" ca="1" si="187"/>
        <v>-18079097395230.117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-18079097395230.117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-75329572480.125488</v>
      </c>
      <c r="L4512" s="444">
        <f t="shared" ca="1" si="187"/>
        <v>-18154426967710.242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-18154426967710.242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-75643445698.792679</v>
      </c>
      <c r="L4513" s="444">
        <f t="shared" ca="1" si="187"/>
        <v>-18230070413409.035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-18230070413409.035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-75958626722.537643</v>
      </c>
      <c r="L4514" s="444">
        <f t="shared" ca="1" si="187"/>
        <v>-18306029040131.574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-18306029040131.574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-76275121000.548218</v>
      </c>
      <c r="L4515" s="444">
        <f t="shared" ca="1" si="187"/>
        <v>-18382304161132.121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-18382304161132.121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-76592934004.717163</v>
      </c>
      <c r="L4516" s="444">
        <f t="shared" ca="1" si="187"/>
        <v>-18458897095136.84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-18458897095136.84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-76912071229.736832</v>
      </c>
      <c r="L4517" s="444">
        <f t="shared" ca="1" si="187"/>
        <v>-18535809166366.578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-18535809166366.578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-77232538193.194077</v>
      </c>
      <c r="L4518" s="444">
        <f t="shared" ca="1" si="187"/>
        <v>-18613041704559.773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-18613041704559.773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-77554340435.665726</v>
      </c>
      <c r="L4519" s="444">
        <f t="shared" ca="1" si="187"/>
        <v>-18690596044995.438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-18690596044995.438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-77877483520.814316</v>
      </c>
      <c r="L4520" s="444">
        <f t="shared" ca="1" si="187"/>
        <v>-18768473528516.25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-18768473528516.25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-78201973035.484375</v>
      </c>
      <c r="L4521" s="444">
        <f t="shared" ca="1" si="187"/>
        <v>-18846675501551.734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-18846675501551.734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-78527814589.798889</v>
      </c>
      <c r="L4522" s="444">
        <f t="shared" ca="1" si="187"/>
        <v>-18925203316141.535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-18925203316141.535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-78855013817.256393</v>
      </c>
      <c r="L4523" s="444">
        <f t="shared" ca="1" si="187"/>
        <v>-19004058329958.793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-19004058329958.793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-79183576374.828308</v>
      </c>
      <c r="L4524" s="444">
        <f t="shared" ca="1" si="187"/>
        <v>-19083241906333.621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-19083241906333.621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-79513507943.056747</v>
      </c>
      <c r="L4525" s="444">
        <f t="shared" ca="1" si="187"/>
        <v>-19162755414276.68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-19162755414276.68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-79844814226.152832</v>
      </c>
      <c r="L4526" s="444">
        <f t="shared" ca="1" si="187"/>
        <v>-19242600228502.832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-19242600228502.832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-80177500952.095139</v>
      </c>
      <c r="L4527" s="444">
        <f t="shared" ca="1" si="187"/>
        <v>-19322777729454.926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-19322777729454.926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-80511573872.728851</v>
      </c>
      <c r="L4528" s="444">
        <f t="shared" ca="1" si="187"/>
        <v>-19403289303327.656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-19403289303327.656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-80847038763.865234</v>
      </c>
      <c r="L4529" s="444">
        <f t="shared" ca="1" si="187"/>
        <v>-19484136342091.523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-19484136342091.523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-81183901425.381348</v>
      </c>
      <c r="L4530" s="444">
        <f t="shared" ca="1" si="187"/>
        <v>-19565320243516.906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-19565320243516.906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-81522167681.320435</v>
      </c>
      <c r="L4531" s="444">
        <f t="shared" ca="1" si="187"/>
        <v>-19646842411198.227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-19646842411198.227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-81861843379.992615</v>
      </c>
      <c r="L4532" s="444">
        <f t="shared" ca="1" si="187"/>
        <v>-19728704254578.219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-19728704254578.219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-82202934394.075912</v>
      </c>
      <c r="L4533" s="444">
        <f t="shared" ca="1" si="187"/>
        <v>-19810907188972.293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-19810907188972.293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-82545446620.71788</v>
      </c>
      <c r="L4534" s="444">
        <f t="shared" ca="1" si="187"/>
        <v>-19893452635593.012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-19893452635593.012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-82889385981.637543</v>
      </c>
      <c r="L4535" s="444">
        <f t="shared" ca="1" si="187"/>
        <v>-19976342021574.648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-19976342021574.648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-83234758423.227707</v>
      </c>
      <c r="L4536" s="444">
        <f t="shared" ca="1" si="187"/>
        <v>-20059576779997.875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-20059576779997.875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-83581569916.657806</v>
      </c>
      <c r="L4537" s="444">
        <f t="shared" ca="1" si="187"/>
        <v>-20143158349914.531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-20143158349914.531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-83929826457.977219</v>
      </c>
      <c r="L4538" s="444">
        <f t="shared" ca="1" si="187"/>
        <v>-20227088176372.508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-20227088176372.508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-84279534068.218781</v>
      </c>
      <c r="L4539" s="444">
        <f t="shared" ca="1" si="187"/>
        <v>-20311367710440.727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-20311367710440.727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-84630698793.503021</v>
      </c>
      <c r="L4540" s="444">
        <f t="shared" ca="1" si="187"/>
        <v>-20395998409234.23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-20395998409234.23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-84983326705.142624</v>
      </c>
      <c r="L4541" s="444">
        <f t="shared" ca="1" si="187"/>
        <v>-20480981735939.375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-20480981735939.375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-85337423899.747391</v>
      </c>
      <c r="L4542" s="444">
        <f t="shared" ca="1" si="187"/>
        <v>-20566319159839.121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-20566319159839.121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-85692996499.329666</v>
      </c>
      <c r="L4543" s="444">
        <f t="shared" ca="1" si="187"/>
        <v>-20652012156338.449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-20652012156338.449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-86050050651.410202</v>
      </c>
      <c r="L4544" s="444">
        <f t="shared" ca="1" si="187"/>
        <v>-20738062206989.859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-20738062206989.859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-86408592529.12442</v>
      </c>
      <c r="L4545" s="444">
        <f t="shared" ca="1" si="187"/>
        <v>-20824470799518.984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-20824470799518.984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-86768628331.329102</v>
      </c>
      <c r="L4546" s="444">
        <f t="shared" ca="1" si="187"/>
        <v>-20911239427850.313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-20911239427850.313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-87130164282.709641</v>
      </c>
      <c r="L4547" s="444">
        <f t="shared" ca="1" si="187"/>
        <v>-20998369592133.023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-20998369592133.023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-87493206633.887604</v>
      </c>
      <c r="L4548" s="444">
        <f t="shared" ca="1" si="187"/>
        <v>-21085862798766.91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-21085862798766.91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-87857761661.528793</v>
      </c>
      <c r="L4549" s="444">
        <f t="shared" ca="1" si="187"/>
        <v>-21173720560428.438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-21173720560428.438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-88223835668.451828</v>
      </c>
      <c r="L4550" s="444">
        <f t="shared" ca="1" si="187"/>
        <v>-21261944396096.891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-21261944396096.891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-88591434983.737045</v>
      </c>
      <c r="L4551" s="444">
        <f t="shared" ca="1" si="187"/>
        <v>-21350535831080.629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-21350535831080.629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-88960565962.835953</v>
      </c>
      <c r="L4552" s="444">
        <f t="shared" ca="1" si="187"/>
        <v>-21439496397043.465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-21439496397043.465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-89331234987.681107</v>
      </c>
      <c r="L4553" s="444">
        <f t="shared" ca="1" si="187"/>
        <v>-21528827632031.145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-21528827632031.145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-89703448466.796432</v>
      </c>
      <c r="L4554" s="444">
        <f t="shared" ca="1" si="187"/>
        <v>-21618531080497.941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-21618531080497.941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-90077212835.408081</v>
      </c>
      <c r="L4555" s="444">
        <f t="shared" ca="1" si="187"/>
        <v>-21708608293333.348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-21708608293333.348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-90452534555.555618</v>
      </c>
      <c r="L4556" s="444">
        <f t="shared" ca="1" si="187"/>
        <v>-21799060827888.902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-21799060827888.902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-90829420116.203766</v>
      </c>
      <c r="L4557" s="444">
        <f t="shared" ca="1" si="187"/>
        <v>-21889890248005.105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-21889890248005.105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-91207876033.354599</v>
      </c>
      <c r="L4558" s="444">
        <f t="shared" ca="1" si="187"/>
        <v>-21981098124038.461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-21981098124038.461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-91587908850.160248</v>
      </c>
      <c r="L4559" s="444">
        <f t="shared" ca="1" si="187"/>
        <v>-22072686032888.621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-22072686032888.621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-91969525137.035919</v>
      </c>
      <c r="L4560" s="444">
        <f t="shared" ca="1" si="187"/>
        <v>-22164655558025.656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-22164655558025.656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-92352731491.77356</v>
      </c>
      <c r="L4561" s="444">
        <f t="shared" ca="1" si="187"/>
        <v>-22257008289517.43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-22257008289517.43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-92737534539.65596</v>
      </c>
      <c r="L4562" s="444">
        <f t="shared" ca="1" si="187"/>
        <v>-22349745824057.086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-22349745824057.086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-93123940933.571198</v>
      </c>
      <c r="L4563" s="444">
        <f t="shared" ca="1" si="187"/>
        <v>-22442869764990.656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-22442869764990.656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-93511957354.127731</v>
      </c>
      <c r="L4564" s="444">
        <f t="shared" ca="1" si="187"/>
        <v>-22536381722344.785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-22536381722344.785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-93901590509.769943</v>
      </c>
      <c r="L4565" s="444">
        <f t="shared" ca="1" si="187"/>
        <v>-22630283312854.555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-22630283312854.555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-94292847136.893982</v>
      </c>
      <c r="L4566" s="444">
        <f t="shared" ca="1" si="187"/>
        <v>-22724576159991.449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-22724576159991.449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-94685733999.964371</v>
      </c>
      <c r="L4567" s="444">
        <f t="shared" ca="1" si="187"/>
        <v>-22819261893991.414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-22819261893991.414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-95080257891.63089</v>
      </c>
      <c r="L4568" s="444">
        <f t="shared" ca="1" si="187"/>
        <v>-22914342151883.047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-22914342151883.047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-95476425632.846024</v>
      </c>
      <c r="L4569" s="444">
        <f t="shared" ca="1" si="187"/>
        <v>-23009818577515.895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-23009818577515.895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-95874244072.982895</v>
      </c>
      <c r="L4570" s="444">
        <f t="shared" ca="1" si="187"/>
        <v>-23105692821588.879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-23105692821588.879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-96273720089.953659</v>
      </c>
      <c r="L4571" s="444">
        <f t="shared" ca="1" si="187"/>
        <v>-23201966541678.832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-23201966541678.832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-96674860590.328461</v>
      </c>
      <c r="L4572" s="444">
        <f t="shared" ca="1" si="187"/>
        <v>-23298641402269.16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-23298641402269.16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-97077672509.454834</v>
      </c>
      <c r="L4573" s="444">
        <f t="shared" ca="1" si="187"/>
        <v>-23395719074778.613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-23395719074778.613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-97482162811.57756</v>
      </c>
      <c r="L4574" s="444">
        <f t="shared" ca="1" si="187"/>
        <v>-23493201237590.191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-23493201237590.191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-97888338489.959137</v>
      </c>
      <c r="L4575" s="444">
        <f t="shared" ca="1" si="187"/>
        <v>-23591089576080.152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-23591089576080.152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-98296206567.000641</v>
      </c>
      <c r="L4576" s="444">
        <f t="shared" ca="1" si="187"/>
        <v>-23689385782647.152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-23689385782647.152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-98705774094.363129</v>
      </c>
      <c r="L4577" s="444">
        <f t="shared" ca="1" si="187"/>
        <v>-23788091556741.516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-23788091556741.516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-99117048153.089645</v>
      </c>
      <c r="L4578" s="444">
        <f t="shared" ca="1" si="187"/>
        <v>-23887208604894.605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-23887208604894.605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-99530035853.727524</v>
      </c>
      <c r="L4579" s="444">
        <f t="shared" ca="1" si="187"/>
        <v>-23986738640748.332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-23986738640748.332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-99944744336.451385</v>
      </c>
      <c r="L4580" s="444">
        <f t="shared" ca="1" si="187"/>
        <v>-24086683385084.785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-24086683385084.785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-100361180771.1866</v>
      </c>
      <c r="L4581" s="444">
        <f t="shared" ca="1" si="187"/>
        <v>-24187044565855.973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-24187044565855.973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-100779352357.73322</v>
      </c>
      <c r="L4582" s="444">
        <f t="shared" ca="1" si="187"/>
        <v>-24287823918213.707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-24287823918213.707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-101199266325.89044</v>
      </c>
      <c r="L4583" s="444">
        <f t="shared" ca="1" si="187"/>
        <v>-24389023184539.598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-24389023184539.598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-101620929935.58165</v>
      </c>
      <c r="L4584" s="444">
        <f t="shared" ca="1" si="187"/>
        <v>-24490644114475.18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-24490644114475.18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-102044350476.97992</v>
      </c>
      <c r="L4585" s="444">
        <f t="shared" ca="1" si="187"/>
        <v>-24592688464952.16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-24592688464952.16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-102469535270.634</v>
      </c>
      <c r="L4586" s="444">
        <f t="shared" ca="1" si="187"/>
        <v>-24695158000222.793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-24695158000222.793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-102896491667.59497</v>
      </c>
      <c r="L4587" s="444">
        <f t="shared" ca="1" si="187"/>
        <v>-24798054491890.387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-24798054491890.387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-103325227049.54327</v>
      </c>
      <c r="L4588" s="444">
        <f t="shared" ca="1" si="187"/>
        <v>-24901379718939.93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-24901379718939.93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-103755748828.91637</v>
      </c>
      <c r="L4589" s="444">
        <f t="shared" ca="1" si="187"/>
        <v>-25005135467768.848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-25005135467768.848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-104188064449.03687</v>
      </c>
      <c r="L4590" s="444">
        <f t="shared" ca="1" si="187"/>
        <v>-25109323532217.883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-25109323532217.883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-104622181384.24118</v>
      </c>
      <c r="L4591" s="444">
        <f t="shared" ca="1" si="187"/>
        <v>-25213945713602.125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-25213945713602.125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-105058107140.00885</v>
      </c>
      <c r="L4592" s="444">
        <f t="shared" ca="1" si="187"/>
        <v>-25319003820742.133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-25319003820742.133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-105495849253.09222</v>
      </c>
      <c r="L4593" s="444">
        <f t="shared" ca="1" si="187"/>
        <v>-25424499669995.227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-25424499669995.227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-105935415291.64677</v>
      </c>
      <c r="L4594" s="444">
        <f t="shared" ca="1" si="187"/>
        <v>-25530435085286.875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-25530435085286.875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-106376812855.36198</v>
      </c>
      <c r="L4595" s="444">
        <f t="shared" ca="1" si="187"/>
        <v>-25636811898142.238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-25636811898142.238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-106820049575.59265</v>
      </c>
      <c r="L4596" s="444">
        <f t="shared" ca="1" si="187"/>
        <v>-25743631947717.832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-25743631947717.832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-107265133115.49097</v>
      </c>
      <c r="L4597" s="444">
        <f t="shared" ca="1" si="187"/>
        <v>-25850897080833.324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-25850897080833.324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-107712071170.13885</v>
      </c>
      <c r="L4598" s="444">
        <f t="shared" ref="L4598:L4852" ca="1" si="192">I4598-J4598+K4598</f>
        <v>-25958609152003.465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-25958609152003.465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-108160871466.68111</v>
      </c>
      <c r="L4599" s="444">
        <f t="shared" ca="1" si="192"/>
        <v>-26066770023470.145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-26066770023470.145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-108611541764.45894</v>
      </c>
      <c r="L4600" s="444">
        <f t="shared" ca="1" si="192"/>
        <v>-26175381565234.602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-26175381565234.602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-109064089855.14417</v>
      </c>
      <c r="L4601" s="444">
        <f t="shared" ca="1" si="192"/>
        <v>-26284445655089.746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-26284445655089.746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-109518523562.87395</v>
      </c>
      <c r="L4602" s="444">
        <f t="shared" ca="1" si="192"/>
        <v>-26393964178652.621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-26393964178652.621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-109974850744.38593</v>
      </c>
      <c r="L4603" s="444">
        <f t="shared" ca="1" si="192"/>
        <v>-26503939029397.008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-26503939029397.008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-110433079289.15419</v>
      </c>
      <c r="L4604" s="444">
        <f t="shared" ca="1" si="192"/>
        <v>-26614372108686.16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-26614372108686.16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-110893217119.52567</v>
      </c>
      <c r="L4605" s="444">
        <f t="shared" ca="1" si="192"/>
        <v>-26725265325805.688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-26725265325805.688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-111355272190.85703</v>
      </c>
      <c r="L4606" s="444">
        <f t="shared" ca="1" si="192"/>
        <v>-26836620597996.543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-26836620597996.543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-111819252491.65227</v>
      </c>
      <c r="L4607" s="444">
        <f t="shared" ca="1" si="192"/>
        <v>-26948439850488.195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-26948439850488.195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-112285166043.70081</v>
      </c>
      <c r="L4608" s="444">
        <f t="shared" ca="1" si="192"/>
        <v>-27060725016531.895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-27060725016531.895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-112753020902.21623</v>
      </c>
      <c r="L4609" s="444">
        <f t="shared" ca="1" si="192"/>
        <v>-27173478037434.109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-27173478037434.109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-113222825155.97545</v>
      </c>
      <c r="L4610" s="444">
        <f t="shared" ca="1" si="192"/>
        <v>-27286700862590.086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-27286700862590.086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-113694586927.45869</v>
      </c>
      <c r="L4611" s="444">
        <f t="shared" ca="1" si="192"/>
        <v>-27400395449517.543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-27400395449517.543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-114168314372.98978</v>
      </c>
      <c r="L4612" s="444">
        <f t="shared" ca="1" si="192"/>
        <v>-27514563763890.531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-27514563763890.531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-114644015682.8772</v>
      </c>
      <c r="L4613" s="444">
        <f t="shared" ca="1" si="192"/>
        <v>-27629207779573.41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-27629207779573.41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-115121699081.55588</v>
      </c>
      <c r="L4614" s="444">
        <f t="shared" ca="1" si="192"/>
        <v>-27744329478654.965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-27744329478654.965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-115601372827.729</v>
      </c>
      <c r="L4615" s="444">
        <f t="shared" ca="1" si="192"/>
        <v>-27859930851482.695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-27859930851482.695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-116083045214.51123</v>
      </c>
      <c r="L4616" s="444">
        <f t="shared" ca="1" si="192"/>
        <v>-27976013896697.207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-27976013896697.207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-116566724569.5717</v>
      </c>
      <c r="L4617" s="444">
        <f t="shared" ca="1" si="192"/>
        <v>-28092580621266.777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-28092580621266.777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-117052419255.27824</v>
      </c>
      <c r="L4618" s="444">
        <f t="shared" ca="1" si="192"/>
        <v>-28209633040522.055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-28209633040522.055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-117540137668.84189</v>
      </c>
      <c r="L4619" s="444">
        <f t="shared" ca="1" si="192"/>
        <v>-28327173178190.898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-28327173178190.898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-118029888242.46208</v>
      </c>
      <c r="L4620" s="444">
        <f t="shared" ca="1" si="192"/>
        <v>-28445203066433.359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-28445203066433.359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-118521679443.47234</v>
      </c>
      <c r="L4621" s="444">
        <f t="shared" ca="1" si="192"/>
        <v>-28563724745876.832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-28563724745876.832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-119015519774.48679</v>
      </c>
      <c r="L4622" s="444">
        <f t="shared" ca="1" si="192"/>
        <v>-28682740265651.32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-28682740265651.32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-119511417773.54716</v>
      </c>
      <c r="L4623" s="444">
        <f t="shared" ca="1" si="192"/>
        <v>-28802251683424.867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-28802251683424.867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-120009382014.27028</v>
      </c>
      <c r="L4624" s="444">
        <f t="shared" ca="1" si="192"/>
        <v>-28922261065439.137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-28922261065439.137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-120509421105.9964</v>
      </c>
      <c r="L4625" s="444">
        <f t="shared" ca="1" si="192"/>
        <v>-29042770486545.133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-29042770486545.133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-121011543693.93805</v>
      </c>
      <c r="L4626" s="444">
        <f t="shared" ca="1" si="192"/>
        <v>-29163782030239.07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-29163782030239.07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-121515758459.32945</v>
      </c>
      <c r="L4627" s="444">
        <f t="shared" ca="1" si="192"/>
        <v>-29285297788698.398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-29285297788698.398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-122022074119.57666</v>
      </c>
      <c r="L4628" s="444">
        <f t="shared" ca="1" si="192"/>
        <v>-29407319862817.977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-29407319862817.977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-122530499428.40823</v>
      </c>
      <c r="L4629" s="444">
        <f t="shared" ca="1" si="192"/>
        <v>-29529850362246.387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-29529850362246.387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-123041043176.02663</v>
      </c>
      <c r="L4630" s="444">
        <f t="shared" ca="1" si="192"/>
        <v>-29652891405422.414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-29652891405422.414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-123553714189.26006</v>
      </c>
      <c r="L4631" s="444">
        <f t="shared" ca="1" si="192"/>
        <v>-29776445119611.676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-29776445119611.676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-124068521331.71532</v>
      </c>
      <c r="L4632" s="444">
        <f t="shared" ca="1" si="192"/>
        <v>-29900513640943.391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-29900513640943.391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-124585473503.9308</v>
      </c>
      <c r="L4633" s="444">
        <f t="shared" ca="1" si="192"/>
        <v>-30025099114447.32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-30025099114447.32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-125104579643.53049</v>
      </c>
      <c r="L4634" s="444">
        <f t="shared" ca="1" si="192"/>
        <v>-30150203694090.852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-30150203694090.852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-125625848725.37852</v>
      </c>
      <c r="L4635" s="444">
        <f t="shared" ca="1" si="192"/>
        <v>-30275829542816.23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-30275829542816.23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-126149289761.7343</v>
      </c>
      <c r="L4636" s="444">
        <f t="shared" ca="1" si="192"/>
        <v>-30401978832577.965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-30401978832577.965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-126674911802.40819</v>
      </c>
      <c r="L4637" s="444">
        <f t="shared" ca="1" si="192"/>
        <v>-30528653744380.371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-30528653744380.371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-127202723934.91821</v>
      </c>
      <c r="L4638" s="444">
        <f t="shared" ca="1" si="192"/>
        <v>-30655856468315.289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-30655856468315.289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-127732735284.64705</v>
      </c>
      <c r="L4639" s="444">
        <f t="shared" ca="1" si="192"/>
        <v>-30783589203599.938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-30783589203599.938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-128264955014.99974</v>
      </c>
      <c r="L4640" s="444">
        <f t="shared" ca="1" si="192"/>
        <v>-30911854158614.938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-30911854158614.938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-128799392327.56224</v>
      </c>
      <c r="L4641" s="444">
        <f t="shared" ca="1" si="192"/>
        <v>-31040653550942.5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-31040653550942.5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-129336056462.26042</v>
      </c>
      <c r="L4642" s="444">
        <f t="shared" ca="1" si="192"/>
        <v>-31169989607404.762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-31169989607404.762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-129874956697.51985</v>
      </c>
      <c r="L4643" s="444">
        <f t="shared" ca="1" si="192"/>
        <v>-31299864564102.281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-31299864564102.281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-130416102350.42615</v>
      </c>
      <c r="L4644" s="444">
        <f t="shared" ca="1" si="192"/>
        <v>-31430280666452.707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-31430280666452.707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-130959502776.88626</v>
      </c>
      <c r="L4645" s="444">
        <f t="shared" ca="1" si="192"/>
        <v>-31561240169229.594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-31561240169229.594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-131505167371.78999</v>
      </c>
      <c r="L4646" s="444">
        <f t="shared" ca="1" si="192"/>
        <v>-31692745336601.383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-31692745336601.383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-132053105569.17241</v>
      </c>
      <c r="L4647" s="444">
        <f t="shared" ca="1" si="192"/>
        <v>-31824798442170.555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-31824798442170.555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-132603326842.37729</v>
      </c>
      <c r="L4648" s="444">
        <f t="shared" ca="1" si="192"/>
        <v>-31957401769012.934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-31957401769012.934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-133155840704.22055</v>
      </c>
      <c r="L4649" s="444">
        <f t="shared" ca="1" si="192"/>
        <v>-32090557609717.152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-32090557609717.152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-133710656707.15479</v>
      </c>
      <c r="L4650" s="444">
        <f t="shared" ca="1" si="192"/>
        <v>-32224268266424.309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-32224268266424.309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-134267784443.43463</v>
      </c>
      <c r="L4651" s="444">
        <f t="shared" ca="1" si="192"/>
        <v>-32358536050867.742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-32358536050867.742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-134827233545.28226</v>
      </c>
      <c r="L4652" s="444">
        <f t="shared" ca="1" si="192"/>
        <v>-32493363284413.023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-32493363284413.023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-135389013685.05426</v>
      </c>
      <c r="L4653" s="444">
        <f t="shared" ca="1" si="192"/>
        <v>-32628752298098.078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-32628752298098.078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-135953134575.40868</v>
      </c>
      <c r="L4654" s="444">
        <f t="shared" ca="1" si="192"/>
        <v>-32764705432673.488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-32764705432673.488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-136519605969.47285</v>
      </c>
      <c r="L4655" s="444">
        <f t="shared" ca="1" si="192"/>
        <v>-32901225038642.961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-32901225038642.961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-137088437661.01233</v>
      </c>
      <c r="L4656" s="444">
        <f t="shared" ca="1" si="192"/>
        <v>-33038313476303.973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-33038313476303.973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-137659639484.59988</v>
      </c>
      <c r="L4657" s="444">
        <f t="shared" ca="1" si="192"/>
        <v>-33175973115788.574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-33175973115788.574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-138233221315.78574</v>
      </c>
      <c r="L4658" s="444">
        <f t="shared" ca="1" si="192"/>
        <v>-33314206337104.359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-33314206337104.359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-138809193071.26819</v>
      </c>
      <c r="L4659" s="444">
        <f t="shared" ca="1" si="192"/>
        <v>-33453015530175.629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-33453015530175.629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-139387564709.06512</v>
      </c>
      <c r="L4660" s="444">
        <f t="shared" ca="1" si="192"/>
        <v>-33592403094884.695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-33592403094884.695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-139968346228.68622</v>
      </c>
      <c r="L4661" s="444">
        <f t="shared" ca="1" si="192"/>
        <v>-33732371441113.383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-33732371441113.383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-140551547671.30576</v>
      </c>
      <c r="L4662" s="444">
        <f t="shared" ca="1" si="192"/>
        <v>-33872922988784.688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-33872922988784.688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-141137179119.93622</v>
      </c>
      <c r="L4663" s="444">
        <f t="shared" ca="1" si="192"/>
        <v>-34014060167904.625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-34014060167904.625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-141725250699.6026</v>
      </c>
      <c r="L4664" s="444">
        <f t="shared" ca="1" si="192"/>
        <v>-34155785418604.227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-34155785418604.227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-142315772577.51761</v>
      </c>
      <c r="L4665" s="444">
        <f t="shared" ca="1" si="192"/>
        <v>-34298101191181.746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-34298101191181.746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-142908754963.25729</v>
      </c>
      <c r="L4666" s="444">
        <f t="shared" ca="1" si="192"/>
        <v>-34441009946145.004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-34441009946145.004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-143504208108.9375</v>
      </c>
      <c r="L4667" s="444">
        <f t="shared" ca="1" si="192"/>
        <v>-34584514154253.941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-34584514154253.941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-144102142309.39145</v>
      </c>
      <c r="L4668" s="444">
        <f t="shared" ca="1" si="192"/>
        <v>-34728616296563.332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-34728616296563.332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-144702567902.34723</v>
      </c>
      <c r="L4669" s="444">
        <f t="shared" ca="1" si="192"/>
        <v>-34873318864465.68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-34873318864465.68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-145305495268.60703</v>
      </c>
      <c r="L4670" s="444">
        <f t="shared" ca="1" si="192"/>
        <v>-35018624359734.285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-35018624359734.285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-145910934832.22617</v>
      </c>
      <c r="L4671" s="444">
        <f t="shared" ca="1" si="192"/>
        <v>-35164535294566.512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-35164535294566.512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-146518897060.69382</v>
      </c>
      <c r="L4672" s="444">
        <f t="shared" ca="1" si="192"/>
        <v>-35311054191627.203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-35311054191627.203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-147129392465.11334</v>
      </c>
      <c r="L4673" s="444">
        <f t="shared" ca="1" si="192"/>
        <v>-35458183584092.32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-35458183584092.32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-147742431600.38467</v>
      </c>
      <c r="L4674" s="444">
        <f t="shared" ca="1" si="192"/>
        <v>-35605926015692.703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-35605926015692.703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-148358025065.38626</v>
      </c>
      <c r="L4675" s="444">
        <f t="shared" ca="1" si="192"/>
        <v>-35754284040758.086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-35754284040758.086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-148976183503.15869</v>
      </c>
      <c r="L4676" s="444">
        <f t="shared" ca="1" si="192"/>
        <v>-35903260224261.242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-35903260224261.242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-149596917601.0885</v>
      </c>
      <c r="L4677" s="444">
        <f t="shared" ca="1" si="192"/>
        <v>-36052857141862.328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-36052857141862.328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-150220238091.09302</v>
      </c>
      <c r="L4678" s="444">
        <f t="shared" ca="1" si="192"/>
        <v>-36203077379953.422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-36203077379953.422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-150846155749.80591</v>
      </c>
      <c r="L4679" s="444">
        <f t="shared" ca="1" si="192"/>
        <v>-36353923535703.227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-36353923535703.227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-151474681398.76343</v>
      </c>
      <c r="L4680" s="444">
        <f t="shared" ca="1" si="192"/>
        <v>-36505398217101.992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-36505398217101.992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-152105825904.59164</v>
      </c>
      <c r="L4681" s="444">
        <f t="shared" ca="1" si="192"/>
        <v>-36657504043006.586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-36657504043006.586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-152739600179.19409</v>
      </c>
      <c r="L4682" s="444">
        <f t="shared" ca="1" si="192"/>
        <v>-36810243643185.781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-36810243643185.781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-153376015179.94077</v>
      </c>
      <c r="L4683" s="444">
        <f t="shared" ca="1" si="192"/>
        <v>-36963619658365.719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-36963619658365.719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-154015081909.85715</v>
      </c>
      <c r="L4684" s="444">
        <f t="shared" ca="1" si="192"/>
        <v>-37117634740275.578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-37117634740275.578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-154656811417.81491</v>
      </c>
      <c r="L4685" s="444">
        <f t="shared" ca="1" si="192"/>
        <v>-37272291551693.391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-37272291551693.391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-155301214798.72247</v>
      </c>
      <c r="L4686" s="444">
        <f t="shared" ca="1" si="192"/>
        <v>-37427592766492.109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-37427592766492.109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-155948303193.71713</v>
      </c>
      <c r="L4687" s="444">
        <f t="shared" ca="1" si="192"/>
        <v>-37583541069685.828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-37583541069685.828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-156598087790.3576</v>
      </c>
      <c r="L4688" s="444">
        <f t="shared" ca="1" si="192"/>
        <v>-37740139157476.188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-37740139157476.188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-157250579822.81744</v>
      </c>
      <c r="L4689" s="444">
        <f t="shared" ca="1" si="192"/>
        <v>-37897389737299.008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-37897389737299.008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-157905790572.07919</v>
      </c>
      <c r="L4690" s="444">
        <f t="shared" ca="1" si="192"/>
        <v>-38055295527871.086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-38055295527871.086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-158563731366.12952</v>
      </c>
      <c r="L4691" s="444">
        <f t="shared" ca="1" si="192"/>
        <v>-38213859259237.219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-38213859259237.219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-159224413580.15509</v>
      </c>
      <c r="L4692" s="444">
        <f t="shared" ca="1" si="192"/>
        <v>-38373083672817.375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-38373083672817.375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-159887848636.73907</v>
      </c>
      <c r="L4693" s="444">
        <f t="shared" ca="1" si="192"/>
        <v>-38532971521454.117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-38532971521454.117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-160554048006.05881</v>
      </c>
      <c r="L4694" s="444">
        <f t="shared" ca="1" si="192"/>
        <v>-38693525569460.18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-38693525569460.18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-161223023206.08408</v>
      </c>
      <c r="L4695" s="444">
        <f t="shared" ca="1" si="192"/>
        <v>-38854748592666.266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-38854748592666.266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-161894785802.77609</v>
      </c>
      <c r="L4696" s="444">
        <f t="shared" ca="1" si="192"/>
        <v>-39016643378469.039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-39016643378469.039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-162569347410.28766</v>
      </c>
      <c r="L4697" s="444">
        <f t="shared" ca="1" si="192"/>
        <v>-39179212725879.328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-39179212725879.328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-163246719691.16388</v>
      </c>
      <c r="L4698" s="444">
        <f t="shared" ca="1" si="192"/>
        <v>-39342459445570.492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-39342459445570.492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-163926914356.5437</v>
      </c>
      <c r="L4699" s="444">
        <f t="shared" ca="1" si="192"/>
        <v>-39506386359927.039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-39506386359927.039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-164609943166.36267</v>
      </c>
      <c r="L4700" s="444">
        <f t="shared" ca="1" si="192"/>
        <v>-39670996303093.398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-39670996303093.398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-165295817929.55582</v>
      </c>
      <c r="L4701" s="444">
        <f t="shared" ca="1" si="192"/>
        <v>-39836292121022.953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-39836292121022.953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-165984550504.2623</v>
      </c>
      <c r="L4702" s="444">
        <f t="shared" ca="1" si="192"/>
        <v>-40002276671527.219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-40002276671527.219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-166676152798.03009</v>
      </c>
      <c r="L4703" s="444">
        <f t="shared" ca="1" si="192"/>
        <v>-40168952824325.25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-40168952824325.25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-167370636768.02188</v>
      </c>
      <c r="L4704" s="444">
        <f t="shared" ca="1" si="192"/>
        <v>-40336323461093.273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-40336323461093.273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-168068014421.22198</v>
      </c>
      <c r="L4705" s="444">
        <f t="shared" ca="1" si="192"/>
        <v>-40504391475514.492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-40504391475514.492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-168768297814.64371</v>
      </c>
      <c r="L4706" s="444">
        <f t="shared" ca="1" si="192"/>
        <v>-40673159773329.133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-40673159773329.133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-169471499055.53806</v>
      </c>
      <c r="L4707" s="444">
        <f t="shared" ca="1" si="192"/>
        <v>-40842631272384.672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-40842631272384.672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-170177630301.60278</v>
      </c>
      <c r="L4708" s="444">
        <f t="shared" ca="1" si="192"/>
        <v>-41012808902686.273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-41012808902686.273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-170886703761.19281</v>
      </c>
      <c r="L4709" s="444">
        <f t="shared" ca="1" si="192"/>
        <v>-41183695606447.469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-41183695606447.469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-171598731693.53113</v>
      </c>
      <c r="L4710" s="444">
        <f t="shared" ca="1" si="192"/>
        <v>-41355294338141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-41355294338141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-172313726408.92084</v>
      </c>
      <c r="L4711" s="444">
        <f t="shared" ca="1" si="192"/>
        <v>-41527608064549.922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-41527608064549.922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-173031700268.95801</v>
      </c>
      <c r="L4712" s="444">
        <f t="shared" ca="1" si="192"/>
        <v>-41700639764818.883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-41700639764818.883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-173752665686.74533</v>
      </c>
      <c r="L4713" s="444">
        <f t="shared" ca="1" si="192"/>
        <v>-41874392430505.625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-41874392430505.625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-174476635127.10678</v>
      </c>
      <c r="L4714" s="444">
        <f t="shared" ca="1" si="192"/>
        <v>-42048869065632.734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-42048869065632.734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-175203621106.80307</v>
      </c>
      <c r="L4715" s="444">
        <f t="shared" ca="1" si="192"/>
        <v>-42224072686739.539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-42224072686739.539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-175933636194.74808</v>
      </c>
      <c r="L4716" s="444">
        <f t="shared" ca="1" si="192"/>
        <v>-42400006322934.289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-42400006322934.289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-176666693012.2262</v>
      </c>
      <c r="L4717" s="444">
        <f t="shared" ca="1" si="192"/>
        <v>-42576673015946.516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-42576673015946.516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-177402804233.11047</v>
      </c>
      <c r="L4718" s="444">
        <f t="shared" ca="1" si="192"/>
        <v>-42754075820179.625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-42754075820179.625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-178141982584.08176</v>
      </c>
      <c r="L4719" s="444">
        <f t="shared" ca="1" si="192"/>
        <v>-42932217802763.703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-42932217802763.703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-178884240844.84875</v>
      </c>
      <c r="L4720" s="444">
        <f t="shared" ca="1" si="192"/>
        <v>-43111102043608.555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-43111102043608.555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-179629591848.36899</v>
      </c>
      <c r="L4721" s="444">
        <f t="shared" ca="1" si="192"/>
        <v>-43290731635456.922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-43290731635456.922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-180378048481.0705</v>
      </c>
      <c r="L4722" s="444">
        <f t="shared" ca="1" si="192"/>
        <v>-43471109683937.992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-43471109683937.992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-181129623683.07495</v>
      </c>
      <c r="L4723" s="444">
        <f t="shared" ca="1" si="192"/>
        <v>-43652239307621.07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-43652239307621.07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-181884330448.42111</v>
      </c>
      <c r="L4724" s="444">
        <f t="shared" ca="1" si="192"/>
        <v>-43834123638069.492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-43834123638069.492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-182642181825.28955</v>
      </c>
      <c r="L4725" s="444">
        <f t="shared" ca="1" si="192"/>
        <v>-44016765819894.781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-44016765819894.781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-183403190916.22824</v>
      </c>
      <c r="L4726" s="444">
        <f t="shared" ca="1" si="192"/>
        <v>-44200169010811.008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-44200169010811.008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-184167370878.37921</v>
      </c>
      <c r="L4727" s="444">
        <f t="shared" ca="1" si="192"/>
        <v>-44384336381689.391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-44384336381689.391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-184934734923.70578</v>
      </c>
      <c r="L4728" s="444">
        <f t="shared" ca="1" si="192"/>
        <v>-44569271116613.094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-44569271116613.094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-185705296319.22122</v>
      </c>
      <c r="L4729" s="444">
        <f t="shared" ca="1" si="192"/>
        <v>-44754976412932.313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-44754976412932.313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-186479068387.21796</v>
      </c>
      <c r="L4730" s="444">
        <f t="shared" ca="1" si="192"/>
        <v>-44941455481319.531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-44941455481319.531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-187256064505.49805</v>
      </c>
      <c r="L4731" s="444">
        <f t="shared" ca="1" si="192"/>
        <v>-45128711545825.031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-45128711545825.031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-188036298107.60431</v>
      </c>
      <c r="L4732" s="444">
        <f t="shared" ca="1" si="192"/>
        <v>-45316747843932.633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-45316747843932.633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-188819782683.05264</v>
      </c>
      <c r="L4733" s="444">
        <f t="shared" ca="1" si="192"/>
        <v>-45505567626615.688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-45505567626615.688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-189606531777.56537</v>
      </c>
      <c r="L4734" s="444">
        <f t="shared" ca="1" si="192"/>
        <v>-45695174158393.25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-45695174158393.25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-190396558993.30521</v>
      </c>
      <c r="L4735" s="444">
        <f t="shared" ca="1" si="192"/>
        <v>-45885570717386.555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-45885570717386.555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-191189877989.11066</v>
      </c>
      <c r="L4736" s="444">
        <f t="shared" ca="1" si="192"/>
        <v>-46076760595375.664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-46076760595375.664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-191986502480.73193</v>
      </c>
      <c r="L4737" s="444">
        <f t="shared" ca="1" si="192"/>
        <v>-46268747097856.398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-46268747097856.398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-192786446241.06833</v>
      </c>
      <c r="L4738" s="444">
        <f t="shared" ca="1" si="192"/>
        <v>-46461533544097.469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-46461533544097.469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-193589723100.40613</v>
      </c>
      <c r="L4739" s="444">
        <f t="shared" ca="1" si="192"/>
        <v>-46655123267197.875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-46655123267197.875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-194396346946.65781</v>
      </c>
      <c r="L4740" s="444">
        <f t="shared" ca="1" si="192"/>
        <v>-46849519614144.531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-46849519614144.531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-195206331725.6022</v>
      </c>
      <c r="L4741" s="444">
        <f t="shared" ca="1" si="192"/>
        <v>-47044725945870.133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-47044725945870.133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-196019691441.12555</v>
      </c>
      <c r="L4742" s="444">
        <f t="shared" ca="1" si="192"/>
        <v>-47240745637311.258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-47240745637311.258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-196836440155.46356</v>
      </c>
      <c r="L4743" s="444">
        <f t="shared" ca="1" si="192"/>
        <v>-47437582077466.719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-47437582077466.719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-197656591989.44467</v>
      </c>
      <c r="L4744" s="444">
        <f t="shared" ca="1" si="192"/>
        <v>-47635238669456.164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-47635238669456.164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-198480161122.73401</v>
      </c>
      <c r="L4745" s="444">
        <f t="shared" ca="1" si="192"/>
        <v>-47833718830578.898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-47833718830578.898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-199307161794.07874</v>
      </c>
      <c r="L4746" s="444">
        <f t="shared" ca="1" si="192"/>
        <v>-48033025992372.977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-48033025992372.977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-200137608301.55408</v>
      </c>
      <c r="L4747" s="444">
        <f t="shared" ca="1" si="192"/>
        <v>-48233163600674.531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-48233163600674.531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-200971515002.81055</v>
      </c>
      <c r="L4748" s="444">
        <f t="shared" ca="1" si="192"/>
        <v>-48434135115677.344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-48434135115677.344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-201808896315.32227</v>
      </c>
      <c r="L4749" s="444">
        <f t="shared" ca="1" si="192"/>
        <v>-48635944011992.664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-48635944011992.664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-202649766716.63611</v>
      </c>
      <c r="L4750" s="444">
        <f t="shared" ca="1" si="192"/>
        <v>-48838593778709.297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-48838593778709.297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-203494140744.62207</v>
      </c>
      <c r="L4751" s="444">
        <f t="shared" ca="1" si="192"/>
        <v>-49042087919453.922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-49042087919453.922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-204342032997.72467</v>
      </c>
      <c r="L4752" s="444">
        <f t="shared" ca="1" si="192"/>
        <v>-49246429952451.648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-49246429952451.648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-205193458135.21521</v>
      </c>
      <c r="L4753" s="444">
        <f t="shared" ca="1" si="192"/>
        <v>-49451623410586.867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-49451623410586.867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-206048430877.44528</v>
      </c>
      <c r="L4754" s="444">
        <f t="shared" ca="1" si="192"/>
        <v>-49657671841464.313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-49657671841464.313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-206906966006.10129</v>
      </c>
      <c r="L4755" s="444">
        <f t="shared" ca="1" si="192"/>
        <v>-49864578807470.414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-49864578807470.414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-207769078364.46005</v>
      </c>
      <c r="L4756" s="444">
        <f t="shared" ca="1" si="192"/>
        <v>-50072347885834.875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-50072347885834.875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-208634782857.64532</v>
      </c>
      <c r="L4757" s="444">
        <f t="shared" ca="1" si="192"/>
        <v>-50280982668692.523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-50280982668692.523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-209504094452.8855</v>
      </c>
      <c r="L4758" s="444">
        <f t="shared" ca="1" si="192"/>
        <v>-50490486763145.406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-50490486763145.406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-210377028179.77252</v>
      </c>
      <c r="L4759" s="444">
        <f t="shared" ca="1" si="192"/>
        <v>-50700863791325.18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-50700863791325.18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-211253599130.52158</v>
      </c>
      <c r="L4760" s="444">
        <f t="shared" ca="1" si="192"/>
        <v>-50912117390455.703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-50912117390455.703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-212133822460.23209</v>
      </c>
      <c r="L4761" s="444">
        <f t="shared" ca="1" si="192"/>
        <v>-51124251212915.938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-51124251212915.938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-213017713387.14975</v>
      </c>
      <c r="L4762" s="444">
        <f t="shared" ca="1" si="192"/>
        <v>-51337268926303.086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-51337268926303.086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-213905287192.92953</v>
      </c>
      <c r="L4763" s="444">
        <f t="shared" ca="1" si="192"/>
        <v>-51551174213496.016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-51551174213496.016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-214796559222.90005</v>
      </c>
      <c r="L4764" s="444">
        <f t="shared" ca="1" si="192"/>
        <v>-51765970772718.914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-51765970772718.914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-215691544886.3288</v>
      </c>
      <c r="L4765" s="444">
        <f t="shared" ca="1" si="192"/>
        <v>-51981662317605.242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-51981662317605.242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-216590259656.68851</v>
      </c>
      <c r="L4766" s="444">
        <f t="shared" ca="1" si="192"/>
        <v>-52198252577261.93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-52198252577261.93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-217492719071.92471</v>
      </c>
      <c r="L4767" s="444">
        <f t="shared" ca="1" si="192"/>
        <v>-52415745296333.852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-52415745296333.852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-218398938734.72437</v>
      </c>
      <c r="L4768" s="444">
        <f t="shared" ca="1" si="192"/>
        <v>-52634144235068.578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-52634144235068.578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-219308934312.78574</v>
      </c>
      <c r="L4769" s="444">
        <f t="shared" ca="1" si="192"/>
        <v>-52853453169381.367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-52853453169381.367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-220222721539.08902</v>
      </c>
      <c r="L4770" s="444">
        <f t="shared" ca="1" si="192"/>
        <v>-53073675890920.453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-53073675890920.453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-221140316212.16855</v>
      </c>
      <c r="L4771" s="444">
        <f t="shared" ca="1" si="192"/>
        <v>-53294816207132.625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-53294816207132.625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-222061734196.38593</v>
      </c>
      <c r="L4772" s="444">
        <f t="shared" ca="1" si="192"/>
        <v>-53516877941329.008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-53516877941329.008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-222986991422.20419</v>
      </c>
      <c r="L4773" s="444">
        <f t="shared" ca="1" si="192"/>
        <v>-53739864932751.211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-53739864932751.211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-223916103886.46338</v>
      </c>
      <c r="L4774" s="444">
        <f t="shared" ca="1" si="192"/>
        <v>-53963781036637.672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-53963781036637.672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-224849087652.65695</v>
      </c>
      <c r="L4775" s="444">
        <f t="shared" ca="1" si="192"/>
        <v>-54188630124290.328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-54188630124290.328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-225785958851.20969</v>
      </c>
      <c r="L4776" s="444">
        <f t="shared" ca="1" si="192"/>
        <v>-54414416083141.539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-54414416083141.539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-226726733679.75641</v>
      </c>
      <c r="L4777" s="444">
        <f t="shared" ca="1" si="192"/>
        <v>-54641142816821.297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-54641142816821.297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-227671428403.42206</v>
      </c>
      <c r="L4778" s="444">
        <f t="shared" ca="1" si="192"/>
        <v>-54868814245224.719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-54868814245224.719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-228620059355.10297</v>
      </c>
      <c r="L4779" s="444">
        <f t="shared" ca="1" si="192"/>
        <v>-55097434304579.82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-55097434304579.82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-229572642935.74924</v>
      </c>
      <c r="L4780" s="444">
        <f t="shared" ca="1" si="192"/>
        <v>-55327006947515.57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-55327006947515.57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-230529195614.64819</v>
      </c>
      <c r="L4781" s="444">
        <f t="shared" ca="1" si="192"/>
        <v>-55557536143130.219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-55557536143130.219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-231489733929.70926</v>
      </c>
      <c r="L4782" s="444">
        <f t="shared" ca="1" si="192"/>
        <v>-55789025877059.93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-55789025877059.93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-232454274487.74969</v>
      </c>
      <c r="L4783" s="444">
        <f t="shared" ca="1" si="192"/>
        <v>-56021480151547.68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-56021480151547.68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-233422833964.78198</v>
      </c>
      <c r="L4784" s="444">
        <f t="shared" ca="1" si="192"/>
        <v>-56254902985512.461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-56254902985512.461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-234395429106.30188</v>
      </c>
      <c r="L4785" s="444">
        <f t="shared" ca="1" si="192"/>
        <v>-56489298414618.766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-56489298414618.766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-235372076727.57822</v>
      </c>
      <c r="L4786" s="444">
        <f t="shared" ca="1" si="192"/>
        <v>-56724670491346.344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-56724670491346.344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-236352793713.94312</v>
      </c>
      <c r="L4787" s="444">
        <f t="shared" ca="1" si="192"/>
        <v>-56961023285060.289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-56961023285060.289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-237337597021.08453</v>
      </c>
      <c r="L4788" s="444">
        <f t="shared" ca="1" si="192"/>
        <v>-57198360882081.375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-57198360882081.375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-238326503675.33905</v>
      </c>
      <c r="L4789" s="444">
        <f t="shared" ca="1" si="192"/>
        <v>-57436687385756.711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-57436687385756.711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-239319530773.98627</v>
      </c>
      <c r="L4790" s="444">
        <f t="shared" ca="1" si="192"/>
        <v>-57676006916530.695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-57676006916530.695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-240316695485.54453</v>
      </c>
      <c r="L4791" s="444">
        <f t="shared" ca="1" si="192"/>
        <v>-57916323612016.242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-57916323612016.242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-241318015050.06766</v>
      </c>
      <c r="L4792" s="444">
        <f t="shared" ca="1" si="192"/>
        <v>-58157641627066.313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-58157641627066.313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-242323506779.44296</v>
      </c>
      <c r="L4793" s="444">
        <f t="shared" ca="1" si="192"/>
        <v>-58399965133845.758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-58399965133845.758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-243333188057.69061</v>
      </c>
      <c r="L4794" s="444">
        <f t="shared" ca="1" si="192"/>
        <v>-58643298321903.445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-58643298321903.445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-244347076341.26431</v>
      </c>
      <c r="L4795" s="444">
        <f t="shared" ca="1" si="192"/>
        <v>-58887645398244.711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-58887645398244.711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-245365189159.35294</v>
      </c>
      <c r="L4796" s="444">
        <f t="shared" ca="1" si="192"/>
        <v>-59133010587404.063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-59133010587404.063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-246387544114.18359</v>
      </c>
      <c r="L4797" s="444">
        <f t="shared" ca="1" si="192"/>
        <v>-59379398131518.25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-59379398131518.25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-247414158881.32605</v>
      </c>
      <c r="L4798" s="444">
        <f t="shared" ca="1" si="192"/>
        <v>-59626812290399.578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-59626812290399.578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-248445051209.99823</v>
      </c>
      <c r="L4799" s="444">
        <f t="shared" ca="1" si="192"/>
        <v>-59875257341609.578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-59875257341609.578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-249480238923.37323</v>
      </c>
      <c r="L4800" s="444">
        <f t="shared" ca="1" si="192"/>
        <v>-60124737580532.953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-60124737580532.953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-250519739918.88727</v>
      </c>
      <c r="L4801" s="444">
        <f t="shared" ca="1" si="192"/>
        <v>-60375257320451.844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-60375257320451.844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-251563572168.54935</v>
      </c>
      <c r="L4802" s="444">
        <f t="shared" ca="1" si="192"/>
        <v>-60626820892620.391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-60626820892620.391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-252611753719.25162</v>
      </c>
      <c r="L4803" s="444">
        <f t="shared" ca="1" si="192"/>
        <v>-60879432646339.641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-60879432646339.641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-253664302693.08182</v>
      </c>
      <c r="L4804" s="444">
        <f t="shared" ca="1" si="192"/>
        <v>-61133096949032.719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-61133096949032.719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-254721237287.63629</v>
      </c>
      <c r="L4805" s="444">
        <f t="shared" ca="1" si="192"/>
        <v>-61387818186320.352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-61387818186320.352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-255782575776.33481</v>
      </c>
      <c r="L4806" s="444">
        <f t="shared" ca="1" si="192"/>
        <v>-61643600762096.688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-61643600762096.688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-256848336508.73618</v>
      </c>
      <c r="L4807" s="444">
        <f t="shared" ca="1" si="192"/>
        <v>-61900449098605.422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-61900449098605.422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-257918537910.85593</v>
      </c>
      <c r="L4808" s="444">
        <f t="shared" ca="1" si="192"/>
        <v>-62158367636516.281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-62158367636516.281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-258993198485.48453</v>
      </c>
      <c r="L4809" s="444">
        <f t="shared" ca="1" si="192"/>
        <v>-62417360835001.766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-62417360835001.766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-260072336812.50735</v>
      </c>
      <c r="L4810" s="444">
        <f t="shared" ca="1" si="192"/>
        <v>-62677433171814.273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-62677433171814.273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-261155971549.22614</v>
      </c>
      <c r="L4811" s="444">
        <f t="shared" ca="1" si="192"/>
        <v>-62938589143363.5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-62938589143363.5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-262244121430.68127</v>
      </c>
      <c r="L4812" s="444">
        <f t="shared" ca="1" si="192"/>
        <v>-63200833264794.18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-63200833264794.18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-263336805269.97577</v>
      </c>
      <c r="L4813" s="444">
        <f t="shared" ca="1" si="192"/>
        <v>-63464170070064.156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-63464170070064.156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-264434041958.60065</v>
      </c>
      <c r="L4814" s="444">
        <f t="shared" ca="1" si="192"/>
        <v>-63728604112022.758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-63728604112022.758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-265535850466.76147</v>
      </c>
      <c r="L4815" s="444">
        <f t="shared" ca="1" si="192"/>
        <v>-63994139962489.516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-63994139962489.516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-266642249843.7063</v>
      </c>
      <c r="L4816" s="444">
        <f t="shared" ca="1" si="192"/>
        <v>-64260782212333.219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-64260782212333.219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-267753259218.05508</v>
      </c>
      <c r="L4817" s="444">
        <f t="shared" ca="1" si="192"/>
        <v>-64528535471551.273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-64528535471551.273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-268868897798.13034</v>
      </c>
      <c r="L4818" s="444">
        <f t="shared" ca="1" si="192"/>
        <v>-64797404369349.406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-64797404369349.406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-269989184872.28918</v>
      </c>
      <c r="L4819" s="444">
        <f t="shared" ca="1" si="192"/>
        <v>-65067393554221.695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-65067393554221.695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-271114139809.25705</v>
      </c>
      <c r="L4820" s="444">
        <f t="shared" ca="1" si="192"/>
        <v>-65338507694030.953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-65338507694030.953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-272243782058.46231</v>
      </c>
      <c r="L4821" s="444">
        <f t="shared" ca="1" si="192"/>
        <v>-65610751476089.414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-65610751476089.414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-273378131150.37259</v>
      </c>
      <c r="L4822" s="444">
        <f t="shared" ca="1" si="192"/>
        <v>-65884129607239.789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-65884129607239.789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-274517206696.83246</v>
      </c>
      <c r="L4823" s="444">
        <f t="shared" ca="1" si="192"/>
        <v>-66158646813936.625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-66158646813936.625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-275661028391.40259</v>
      </c>
      <c r="L4824" s="444">
        <f t="shared" ca="1" si="192"/>
        <v>-66434307842328.031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-66434307842328.031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-276809616009.70013</v>
      </c>
      <c r="L4825" s="444">
        <f t="shared" ca="1" si="192"/>
        <v>-66711117458337.734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-66711117458337.734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-277962989409.7406</v>
      </c>
      <c r="L4826" s="444">
        <f t="shared" ca="1" si="192"/>
        <v>-66989080447747.477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-66989080447747.477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-279121168532.28113</v>
      </c>
      <c r="L4827" s="444">
        <f t="shared" ca="1" si="192"/>
        <v>-67268201616279.758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-67268201616279.758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-280284173401.16565</v>
      </c>
      <c r="L4828" s="444">
        <f t="shared" ca="1" si="192"/>
        <v>-67548485789680.922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-67548485789680.922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-281452024123.67053</v>
      </c>
      <c r="L4829" s="444">
        <f t="shared" ca="1" si="192"/>
        <v>-67829937813804.594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-67829937813804.594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-282624740890.85248</v>
      </c>
      <c r="L4830" s="444">
        <f t="shared" ca="1" si="192"/>
        <v>-68112562554695.445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-68112562554695.445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-283802343977.89771</v>
      </c>
      <c r="L4831" s="444">
        <f t="shared" ca="1" si="192"/>
        <v>-68396364898673.344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-68396364898673.344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-284984853744.47223</v>
      </c>
      <c r="L4832" s="444">
        <f t="shared" ca="1" si="192"/>
        <v>-68681349752417.813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-68681349752417.813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-286172290635.07422</v>
      </c>
      <c r="L4833" s="444">
        <f t="shared" ca="1" si="192"/>
        <v>-68967522043052.891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-68967522043052.891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-287364675179.38702</v>
      </c>
      <c r="L4834" s="444">
        <f t="shared" ca="1" si="192"/>
        <v>-69254886718232.281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-69254886718232.281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-288562027992.63452</v>
      </c>
      <c r="L4835" s="444">
        <f t="shared" ca="1" si="192"/>
        <v>-69543448746224.914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-69543448746224.914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-289764369775.93713</v>
      </c>
      <c r="L4836" s="444">
        <f t="shared" ca="1" si="192"/>
        <v>-69833213116000.852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-69833213116000.852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-290971721316.67023</v>
      </c>
      <c r="L4837" s="444">
        <f t="shared" ca="1" si="192"/>
        <v>-70124184837317.523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-70124184837317.523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-292184103488.823</v>
      </c>
      <c r="L4838" s="444">
        <f t="shared" ca="1" si="192"/>
        <v>-70416368940806.344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-70416368940806.344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-293401537253.35974</v>
      </c>
      <c r="L4839" s="444">
        <f t="shared" ca="1" si="192"/>
        <v>-70709770478059.703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-70709770478059.703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-294624043658.58209</v>
      </c>
      <c r="L4840" s="444">
        <f t="shared" ca="1" si="192"/>
        <v>-71004394521718.281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-71004394521718.281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-295851643840.49286</v>
      </c>
      <c r="L4841" s="444">
        <f t="shared" ca="1" si="192"/>
        <v>-71300246165558.781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-71300246165558.781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-297084359023.16156</v>
      </c>
      <c r="L4842" s="444">
        <f t="shared" ca="1" si="192"/>
        <v>-71597330524581.938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-71597330524581.938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-298322210519.09143</v>
      </c>
      <c r="L4843" s="444">
        <f t="shared" ca="1" si="192"/>
        <v>-71895652735101.031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-71895652735101.031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-299565219729.58765</v>
      </c>
      <c r="L4844" s="444">
        <f t="shared" ca="1" si="192"/>
        <v>-72195217954830.625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-72195217954830.625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-300813408145.12762</v>
      </c>
      <c r="L4845" s="444">
        <f t="shared" ca="1" si="192"/>
        <v>-72496031362975.75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-72496031362975.75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-302066797345.7323</v>
      </c>
      <c r="L4846" s="444">
        <f t="shared" ca="1" si="192"/>
        <v>-72798098160321.484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-72798098160321.484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-303325409001.33954</v>
      </c>
      <c r="L4847" s="444">
        <f t="shared" ca="1" si="192"/>
        <v>-73101423569322.828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-73101423569322.828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-304589264872.17847</v>
      </c>
      <c r="L4848" s="444">
        <f t="shared" ca="1" si="192"/>
        <v>-73406012834195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-73406012834195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-305858386809.14581</v>
      </c>
      <c r="L4849" s="444">
        <f t="shared" ca="1" si="192"/>
        <v>-73711871221004.141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-73711871221004.141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-307132796754.1839</v>
      </c>
      <c r="L4850" s="444">
        <f t="shared" ca="1" si="192"/>
        <v>-74019004017758.328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-74019004017758.328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-308412516740.65967</v>
      </c>
      <c r="L4851" s="444">
        <f t="shared" ca="1" si="192"/>
        <v>-74327416534498.984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-74327416534498.984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-309697568893.74579</v>
      </c>
      <c r="L4852" s="444">
        <f t="shared" ca="1" si="192"/>
        <v>-74637114103392.734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-74637114103392.734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-310987975430.80304</v>
      </c>
      <c r="L4853" s="444">
        <f t="shared" ref="L4853:L5107" ca="1" si="197">I4853-J4853+K4853</f>
        <v>-74948102078823.531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-74948102078823.531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-312283758661.76471</v>
      </c>
      <c r="L4854" s="444">
        <f t="shared" ca="1" si="197"/>
        <v>-75260385837485.297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-75260385837485.297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-313584940989.52209</v>
      </c>
      <c r="L4855" s="444">
        <f t="shared" ca="1" si="197"/>
        <v>-75573970778474.813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-75573970778474.813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-314891544910.31171</v>
      </c>
      <c r="L4856" s="444">
        <f t="shared" ca="1" si="197"/>
        <v>-75888862323385.125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-75888862323385.125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-316203593014.10468</v>
      </c>
      <c r="L4857" s="444">
        <f t="shared" ca="1" si="197"/>
        <v>-76205065916399.234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-76205065916399.234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-317521107984.99683</v>
      </c>
      <c r="L4858" s="444">
        <f t="shared" ca="1" si="197"/>
        <v>-76522587024384.234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-76522587024384.234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-318844112601.60095</v>
      </c>
      <c r="L4859" s="444">
        <f t="shared" ca="1" si="197"/>
        <v>-76841431136985.828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-76841431136985.828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-320172629737.44092</v>
      </c>
      <c r="L4860" s="444">
        <f t="shared" ca="1" si="197"/>
        <v>-77161603766723.266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-77161603766723.266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-321506682361.34692</v>
      </c>
      <c r="L4861" s="444">
        <f t="shared" ca="1" si="197"/>
        <v>-77483110449084.609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-77483110449084.609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-322846293537.85254</v>
      </c>
      <c r="L4862" s="444">
        <f t="shared" ca="1" si="197"/>
        <v>-77805956742622.469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-77805956742622.469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-324191486427.59363</v>
      </c>
      <c r="L4863" s="444">
        <f t="shared" ca="1" si="197"/>
        <v>-78130148229050.063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-78130148229050.063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-325542284287.70862</v>
      </c>
      <c r="L4864" s="444">
        <f t="shared" ca="1" si="197"/>
        <v>-78455690513337.766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-78455690513337.766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-326898710472.24066</v>
      </c>
      <c r="L4865" s="444">
        <f t="shared" ca="1" si="197"/>
        <v>-78782589223810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-78782589223810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-328260788432.54169</v>
      </c>
      <c r="L4866" s="444">
        <f t="shared" ca="1" si="197"/>
        <v>-79110850012242.547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-79110850012242.547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-329628541717.67725</v>
      </c>
      <c r="L4867" s="444">
        <f t="shared" ca="1" si="197"/>
        <v>-79440478553960.219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-79440478553960.219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-331001993974.83423</v>
      </c>
      <c r="L4868" s="444">
        <f t="shared" ca="1" si="197"/>
        <v>-79771480547935.047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-79771480547935.047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-332381168949.72937</v>
      </c>
      <c r="L4869" s="444">
        <f t="shared" ca="1" si="197"/>
        <v>-80103861716884.781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-80103861716884.781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-333766090487.0199</v>
      </c>
      <c r="L4870" s="444">
        <f t="shared" ca="1" si="197"/>
        <v>-80437627807371.797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-80437627807371.797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-335156782530.71582</v>
      </c>
      <c r="L4871" s="444">
        <f t="shared" ca="1" si="197"/>
        <v>-80772784589902.516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-80772784589902.516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-336553269124.59381</v>
      </c>
      <c r="L4872" s="444">
        <f t="shared" ca="1" si="197"/>
        <v>-81109337859027.109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-81109337859027.109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-337955574412.61298</v>
      </c>
      <c r="L4873" s="444">
        <f t="shared" ca="1" si="197"/>
        <v>-81447293433439.719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-81447293433439.719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-339363722639.33215</v>
      </c>
      <c r="L4874" s="444">
        <f t="shared" ca="1" si="197"/>
        <v>-81786657156079.047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-81786657156079.047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-340777738150.32935</v>
      </c>
      <c r="L4875" s="444">
        <f t="shared" ca="1" si="197"/>
        <v>-82127434894229.375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-82127434894229.375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-342197645392.62238</v>
      </c>
      <c r="L4876" s="444">
        <f t="shared" ca="1" si="197"/>
        <v>-82469632539622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-82469632539622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-343623468915.09167</v>
      </c>
      <c r="L4877" s="444">
        <f t="shared" ca="1" si="197"/>
        <v>-82813256008537.094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-82813256008537.094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-345055233368.90454</v>
      </c>
      <c r="L4878" s="444">
        <f t="shared" ca="1" si="197"/>
        <v>-83158311241906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-83158311241906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-346492963507.94165</v>
      </c>
      <c r="L4879" s="444">
        <f t="shared" ca="1" si="197"/>
        <v>-83504804205413.938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-83504804205413.938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-347936684189.22473</v>
      </c>
      <c r="L4880" s="444">
        <f t="shared" ca="1" si="197"/>
        <v>-83852740889603.156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-83852740889603.156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-349386420373.3465</v>
      </c>
      <c r="L4881" s="444">
        <f t="shared" ca="1" si="197"/>
        <v>-84202127309976.5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-84202127309976.5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-350842197124.9021</v>
      </c>
      <c r="L4882" s="444">
        <f t="shared" ca="1" si="197"/>
        <v>-84552969507101.406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-84552969507101.406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-352304039612.92255</v>
      </c>
      <c r="L4883" s="444">
        <f t="shared" ca="1" si="197"/>
        <v>-84905273546714.328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-84905273546714.328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-353771973111.30969</v>
      </c>
      <c r="L4884" s="444">
        <f t="shared" ca="1" si="197"/>
        <v>-85259045519825.641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-85259045519825.641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-355246022999.2735</v>
      </c>
      <c r="L4885" s="444">
        <f t="shared" ca="1" si="197"/>
        <v>-85614291542824.922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-85614291542824.922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-356726214761.77051</v>
      </c>
      <c r="L4886" s="444">
        <f t="shared" ca="1" si="197"/>
        <v>-85971017757586.688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-85971017757586.688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-358212573989.94452</v>
      </c>
      <c r="L4887" s="444">
        <f t="shared" ca="1" si="197"/>
        <v>-86329230331576.625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-86329230331576.625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-359705126381.56927</v>
      </c>
      <c r="L4888" s="444">
        <f t="shared" ca="1" si="197"/>
        <v>-86688935457958.188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-86688935457958.188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-361203897741.49243</v>
      </c>
      <c r="L4889" s="444">
        <f t="shared" ca="1" si="197"/>
        <v>-87050139355699.688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-87050139355699.688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-362708913982.08203</v>
      </c>
      <c r="L4890" s="444">
        <f t="shared" ca="1" si="197"/>
        <v>-87412848269681.766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-87412848269681.766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-364220201123.67401</v>
      </c>
      <c r="L4891" s="444">
        <f t="shared" ca="1" si="197"/>
        <v>-87777068470805.438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-87777068470805.438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-365737785295.02264</v>
      </c>
      <c r="L4892" s="444">
        <f t="shared" ca="1" si="197"/>
        <v>-88142806256100.453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-88142806256100.453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-367261692733.75189</v>
      </c>
      <c r="L4893" s="444">
        <f t="shared" ca="1" si="197"/>
        <v>-88510067948834.203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-88510067948834.203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-368791949786.8092</v>
      </c>
      <c r="L4894" s="444">
        <f t="shared" ca="1" si="197"/>
        <v>-88878859898621.016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-88878859898621.016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-370328582910.9209</v>
      </c>
      <c r="L4895" s="444">
        <f t="shared" ca="1" si="197"/>
        <v>-89249188481531.938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-89249188481531.938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-371871618673.04974</v>
      </c>
      <c r="L4896" s="444">
        <f t="shared" ca="1" si="197"/>
        <v>-89621060100204.984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-89621060100204.984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-373421083750.85413</v>
      </c>
      <c r="L4897" s="444">
        <f t="shared" ca="1" si="197"/>
        <v>-89994481183955.844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-89994481183955.844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-374977004933.14935</v>
      </c>
      <c r="L4898" s="444">
        <f t="shared" ca="1" si="197"/>
        <v>-90369458188889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-90369458188889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-376539409120.37085</v>
      </c>
      <c r="L4899" s="444">
        <f t="shared" ca="1" si="197"/>
        <v>-90745997598009.375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-90745997598009.375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-378108323325.03906</v>
      </c>
      <c r="L4900" s="444">
        <f t="shared" ca="1" si="197"/>
        <v>-91124105921334.406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-91124105921334.406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-379683774672.22668</v>
      </c>
      <c r="L4901" s="444">
        <f t="shared" ca="1" si="197"/>
        <v>-91503789696006.641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-91503789696006.641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-381265790400.02765</v>
      </c>
      <c r="L4902" s="444">
        <f t="shared" ca="1" si="197"/>
        <v>-91885055486406.672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-91885055486406.672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-382854397860.02777</v>
      </c>
      <c r="L4903" s="444">
        <f t="shared" ca="1" si="197"/>
        <v>-92267909884266.703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-92267909884266.703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-384449624517.77795</v>
      </c>
      <c r="L4904" s="444">
        <f t="shared" ca="1" si="197"/>
        <v>-92652359508784.484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-92652359508784.484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-386051497953.26868</v>
      </c>
      <c r="L4905" s="444">
        <f t="shared" ca="1" si="197"/>
        <v>-93038411006737.75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-93038411006737.75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-387660045861.40729</v>
      </c>
      <c r="L4906" s="444">
        <f t="shared" ca="1" si="197"/>
        <v>-93426071052599.156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-93426071052599.156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-389275296052.49646</v>
      </c>
      <c r="L4907" s="444">
        <f t="shared" ca="1" si="197"/>
        <v>-93815346348651.656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-93815346348651.656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-390897276452.71521</v>
      </c>
      <c r="L4908" s="444">
        <f t="shared" ca="1" si="197"/>
        <v>-94206243625104.375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-94206243625104.375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-392526015104.60156</v>
      </c>
      <c r="L4909" s="444">
        <f t="shared" ca="1" si="197"/>
        <v>-94598769640208.969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-94598769640208.969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-394161540167.53735</v>
      </c>
      <c r="L4910" s="444">
        <f t="shared" ca="1" si="197"/>
        <v>-94992931180376.5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-94992931180376.5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-395803879918.23541</v>
      </c>
      <c r="L4911" s="444">
        <f t="shared" ca="1" si="197"/>
        <v>-95388735060294.734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-95388735060294.734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-397453062751.22803</v>
      </c>
      <c r="L4912" s="444">
        <f t="shared" ca="1" si="197"/>
        <v>-95786188123045.969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-95786188123045.969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-399109117179.35822</v>
      </c>
      <c r="L4913" s="444">
        <f t="shared" ca="1" si="197"/>
        <v>-96185297240225.328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-96185297240225.328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-400772071834.27222</v>
      </c>
      <c r="L4914" s="444">
        <f t="shared" ca="1" si="197"/>
        <v>-96586069312059.594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-96586069312059.594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-402441955466.91498</v>
      </c>
      <c r="L4915" s="444">
        <f t="shared" ca="1" si="197"/>
        <v>-96988511267526.516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-96988511267526.516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-404118796948.02716</v>
      </c>
      <c r="L4916" s="444">
        <f t="shared" ca="1" si="197"/>
        <v>-97392630064474.547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-97392630064474.547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-405802625268.64392</v>
      </c>
      <c r="L4917" s="444">
        <f t="shared" ca="1" si="197"/>
        <v>-97798432689743.188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-97798432689743.188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-407493469540.59662</v>
      </c>
      <c r="L4918" s="444">
        <f t="shared" ca="1" si="197"/>
        <v>-98205926159283.781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-98205926159283.781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-409191358997.01575</v>
      </c>
      <c r="L4919" s="444">
        <f t="shared" ca="1" si="197"/>
        <v>-98615117518280.797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-98615117518280.797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-410896322992.83667</v>
      </c>
      <c r="L4920" s="444">
        <f t="shared" ca="1" si="197"/>
        <v>-99026013841273.641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-99026013841273.641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-412608391005.30682</v>
      </c>
      <c r="L4921" s="444">
        <f t="shared" ca="1" si="197"/>
        <v>-99438622232278.953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-99438622232278.953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-414327592634.49561</v>
      </c>
      <c r="L4922" s="444">
        <f t="shared" ca="1" si="197"/>
        <v>-99852949824913.453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-99852949824913.453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-416053957603.80603</v>
      </c>
      <c r="L4923" s="444">
        <f t="shared" ca="1" si="197"/>
        <v>-100269003782517.27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-100269003782517.27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-417787515760.48859</v>
      </c>
      <c r="L4924" s="444">
        <f t="shared" ca="1" si="197"/>
        <v>-100686791298277.75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-100686791298277.75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-419528297076.15729</v>
      </c>
      <c r="L4925" s="444">
        <f t="shared" ca="1" si="197"/>
        <v>-101106319595353.91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-101106319595353.91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-421276331647.30792</v>
      </c>
      <c r="L4926" s="444">
        <f t="shared" ca="1" si="197"/>
        <v>-101527595927001.22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-101527595927001.22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-423031649695.83838</v>
      </c>
      <c r="L4927" s="444">
        <f t="shared" ca="1" si="197"/>
        <v>-101950627576697.06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-101950627576697.06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-424794281569.57111</v>
      </c>
      <c r="L4928" s="444">
        <f t="shared" ca="1" si="197"/>
        <v>-102375421858266.64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-102375421858266.64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-426564257742.77765</v>
      </c>
      <c r="L4929" s="444">
        <f t="shared" ca="1" si="197"/>
        <v>-102801986116009.42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-102801986116009.42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-428341608816.70593</v>
      </c>
      <c r="L4930" s="444">
        <f t="shared" ca="1" si="197"/>
        <v>-103230327724826.13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-103230327724826.13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-430126365520.10883</v>
      </c>
      <c r="L4931" s="444">
        <f t="shared" ca="1" si="197"/>
        <v>-103660454090346.23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-103660454090346.23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-431918558709.776</v>
      </c>
      <c r="L4932" s="444">
        <f t="shared" ca="1" si="197"/>
        <v>-104092372649056.02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-104092372649056.02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-433718219371.06671</v>
      </c>
      <c r="L4933" s="444">
        <f t="shared" ca="1" si="197"/>
        <v>-104526090868427.08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-104526090868427.08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-435525378618.44617</v>
      </c>
      <c r="L4934" s="444">
        <f t="shared" ca="1" si="197"/>
        <v>-104961616247045.53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-104961616247045.53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-437340067696.02307</v>
      </c>
      <c r="L4935" s="444">
        <f t="shared" ca="1" si="197"/>
        <v>-105398956314741.55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-105398956314741.55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-439162317978.08978</v>
      </c>
      <c r="L4936" s="444">
        <f t="shared" ca="1" si="197"/>
        <v>-105838118632719.64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-105838118632719.64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-440992160969.66516</v>
      </c>
      <c r="L4937" s="444">
        <f t="shared" ca="1" si="197"/>
        <v>-106279110793689.31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-106279110793689.31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-442829628307.03882</v>
      </c>
      <c r="L4938" s="444">
        <f t="shared" ca="1" si="197"/>
        <v>-106721940421996.34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-106721940421996.34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-444674751758.31812</v>
      </c>
      <c r="L4939" s="444">
        <f t="shared" ca="1" si="197"/>
        <v>-107166615173754.66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-107166615173754.66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-446527563223.97772</v>
      </c>
      <c r="L4940" s="444">
        <f t="shared" ca="1" si="197"/>
        <v>-107613142736978.64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-107613142736978.64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-448388094737.41101</v>
      </c>
      <c r="L4941" s="444">
        <f t="shared" ca="1" si="197"/>
        <v>-108061530831716.05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-108061530831716.05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-450256378465.48352</v>
      </c>
      <c r="L4942" s="444">
        <f t="shared" ca="1" si="197"/>
        <v>-108511787210181.53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-108511787210181.53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-452132446709.08972</v>
      </c>
      <c r="L4943" s="444">
        <f t="shared" ca="1" si="197"/>
        <v>-108963919656890.63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-108963919656890.63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-454016331903.71094</v>
      </c>
      <c r="L4944" s="444">
        <f t="shared" ca="1" si="197"/>
        <v>-109417935988794.34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-109417935988794.34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-455908066619.97644</v>
      </c>
      <c r="L4945" s="444">
        <f t="shared" ca="1" si="197"/>
        <v>-109873844055414.31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-109873844055414.31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-457807683564.22632</v>
      </c>
      <c r="L4946" s="444">
        <f t="shared" ca="1" si="197"/>
        <v>-110331651738978.53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-110331651738978.53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-459715215579.07721</v>
      </c>
      <c r="L4947" s="444">
        <f t="shared" ca="1" si="197"/>
        <v>-110791366954557.61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-110791366954557.61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-461630695643.98999</v>
      </c>
      <c r="L4948" s="444">
        <f t="shared" ca="1" si="197"/>
        <v>-111252997650201.59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-111252997650201.59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-463554156875.8399</v>
      </c>
      <c r="L4949" s="444">
        <f t="shared" ca="1" si="197"/>
        <v>-111716551807077.44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-111716551807077.44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-465485632529.48938</v>
      </c>
      <c r="L4950" s="444">
        <f t="shared" ca="1" si="197"/>
        <v>-112182037439606.92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-112182037439606.92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-467425155998.36218</v>
      </c>
      <c r="L4951" s="444">
        <f t="shared" ca="1" si="197"/>
        <v>-112649462595605.28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-112649462595605.28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-469372760815.02191</v>
      </c>
      <c r="L4952" s="444">
        <f t="shared" ca="1" si="197"/>
        <v>-113118835356420.3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-113118835356420.3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-471328480651.75122</v>
      </c>
      <c r="L4953" s="444">
        <f t="shared" ca="1" si="197"/>
        <v>-113590163837072.05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-113590163837072.05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-473292349321.13361</v>
      </c>
      <c r="L4954" s="444">
        <f t="shared" ca="1" si="197"/>
        <v>-114063456186393.19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-114063456186393.19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-475264400776.63824</v>
      </c>
      <c r="L4955" s="444">
        <f t="shared" ca="1" si="197"/>
        <v>-114538720587169.83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-114538720587169.83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-477244669113.20758</v>
      </c>
      <c r="L4956" s="444">
        <f t="shared" ca="1" si="197"/>
        <v>-115015965256283.03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-115015965256283.03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-479233188567.84589</v>
      </c>
      <c r="L4957" s="444">
        <f t="shared" ca="1" si="197"/>
        <v>-115495198444850.88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-115495198444850.88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-481229993520.21198</v>
      </c>
      <c r="L4958" s="444">
        <f t="shared" ca="1" si="197"/>
        <v>-115976428438371.09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-115976428438371.09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-483235118493.21289</v>
      </c>
      <c r="L4959" s="444">
        <f t="shared" ca="1" si="197"/>
        <v>-116459663556864.31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-116459663556864.31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-485248598153.60132</v>
      </c>
      <c r="L4960" s="444">
        <f t="shared" ca="1" si="197"/>
        <v>-116944912155017.91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-116944912155017.91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-487270467312.57458</v>
      </c>
      <c r="L4961" s="444">
        <f t="shared" ca="1" si="197"/>
        <v>-117432182622330.48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-117432182622330.48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-489300760926.37695</v>
      </c>
      <c r="L4962" s="444">
        <f t="shared" ca="1" si="197"/>
        <v>-117921483383256.86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-117921483383256.86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-491339514096.90363</v>
      </c>
      <c r="L4963" s="444">
        <f t="shared" ca="1" si="197"/>
        <v>-118412822897353.77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-118412822897353.77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-493386762072.30737</v>
      </c>
      <c r="L4964" s="444">
        <f t="shared" ca="1" si="197"/>
        <v>-118906209659426.08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-118906209659426.08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-495442540247.60864</v>
      </c>
      <c r="L4965" s="444">
        <f t="shared" ca="1" si="197"/>
        <v>-119401652199673.69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-119401652199673.69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-497506884165.30707</v>
      </c>
      <c r="L4966" s="444">
        <f t="shared" ca="1" si="197"/>
        <v>-119899159083839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-119899159083839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-499579829515.99585</v>
      </c>
      <c r="L4967" s="444">
        <f t="shared" ca="1" si="197"/>
        <v>-120398738913355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-120398738913355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-501661412138.97906</v>
      </c>
      <c r="L4968" s="444">
        <f t="shared" ca="1" si="197"/>
        <v>-120900400325493.98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-120900400325493.98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-503751668022.89166</v>
      </c>
      <c r="L4969" s="444">
        <f t="shared" ca="1" si="197"/>
        <v>-121404151993516.88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-121404151993516.88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-505850633306.32031</v>
      </c>
      <c r="L4970" s="444">
        <f t="shared" ca="1" si="197"/>
        <v>-121910002626823.19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-121910002626823.19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-507958344278.42993</v>
      </c>
      <c r="L4971" s="444">
        <f t="shared" ca="1" si="197"/>
        <v>-122417960971101.63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-122417960971101.63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-510074837379.59009</v>
      </c>
      <c r="L4972" s="444">
        <f t="shared" ca="1" si="197"/>
        <v>-122928035808481.22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-122928035808481.22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-512200149202.00507</v>
      </c>
      <c r="L4973" s="444">
        <f t="shared" ca="1" si="197"/>
        <v>-123440235957683.22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-123440235957683.22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-514334316490.34674</v>
      </c>
      <c r="L4974" s="444">
        <f t="shared" ca="1" si="197"/>
        <v>-123954570274173.56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-123954570274173.56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-516477376142.38977</v>
      </c>
      <c r="L4975" s="444">
        <f t="shared" ca="1" si="197"/>
        <v>-124471047650315.95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-124471047650315.95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-518629365209.64984</v>
      </c>
      <c r="L4976" s="444">
        <f t="shared" ca="1" si="197"/>
        <v>-124989677015525.61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-124989677015525.61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-520790320898.02344</v>
      </c>
      <c r="L4977" s="444">
        <f t="shared" ca="1" si="197"/>
        <v>-125510467336423.63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-125510467336423.63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-522960280568.43176</v>
      </c>
      <c r="L4978" s="444">
        <f t="shared" ca="1" si="197"/>
        <v>-126033427616992.06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-126033427616992.06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-525139281737.46692</v>
      </c>
      <c r="L4979" s="444">
        <f t="shared" ca="1" si="197"/>
        <v>-126558566898729.53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-126558566898729.53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-527327362078.03973</v>
      </c>
      <c r="L4980" s="444">
        <f t="shared" ca="1" si="197"/>
        <v>-127085894260807.58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-127085894260807.58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-529524559420.03156</v>
      </c>
      <c r="L4981" s="444">
        <f t="shared" ca="1" si="197"/>
        <v>-127615418820227.61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-127615418820227.61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-531730911750.9483</v>
      </c>
      <c r="L4982" s="444">
        <f t="shared" ca="1" si="197"/>
        <v>-128147149731978.56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-128147149731978.56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-533946457216.57733</v>
      </c>
      <c r="L4983" s="444">
        <f t="shared" ca="1" si="197"/>
        <v>-128681096189195.14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-128681096189195.14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-536171234121.64642</v>
      </c>
      <c r="L4984" s="444">
        <f t="shared" ca="1" si="197"/>
        <v>-129217267423316.78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-129217267423316.78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-538405280930.48663</v>
      </c>
      <c r="L4985" s="444">
        <f t="shared" ca="1" si="197"/>
        <v>-129755672704247.27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-129755672704247.27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-540648636267.69702</v>
      </c>
      <c r="L4986" s="444">
        <f t="shared" ca="1" si="197"/>
        <v>-130296321340514.97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-130296321340514.97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-542901338918.81238</v>
      </c>
      <c r="L4987" s="444">
        <f t="shared" ca="1" si="197"/>
        <v>-130839222679433.78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-130839222679433.78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-545163427830.97406</v>
      </c>
      <c r="L4988" s="444">
        <f t="shared" ca="1" si="197"/>
        <v>-131384386107264.75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-131384386107264.75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-547434942113.60303</v>
      </c>
      <c r="L4989" s="444">
        <f t="shared" ca="1" si="197"/>
        <v>-131931821049378.36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-131931821049378.36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-549715921039.07648</v>
      </c>
      <c r="L4990" s="444">
        <f t="shared" ca="1" si="197"/>
        <v>-132481536970417.44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-132481536970417.44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-552006404043.40601</v>
      </c>
      <c r="L4991" s="444">
        <f t="shared" ca="1" si="197"/>
        <v>-133033543374460.84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-133033543374460.84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-554306430726.92017</v>
      </c>
      <c r="L4992" s="444">
        <f t="shared" ca="1" si="197"/>
        <v>-133587849805187.77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-133587849805187.77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-556616040854.94897</v>
      </c>
      <c r="L4993" s="444">
        <f t="shared" ca="1" si="197"/>
        <v>-134144465846042.72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-134144465846042.72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-558935274358.51123</v>
      </c>
      <c r="L4994" s="444">
        <f t="shared" ca="1" si="197"/>
        <v>-134703401120401.23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-134703401120401.23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-561264171335.00513</v>
      </c>
      <c r="L4995" s="444">
        <f t="shared" ca="1" si="197"/>
        <v>-135264665291736.23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-135264665291736.23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-563602772048.901</v>
      </c>
      <c r="L4996" s="444">
        <f t="shared" ca="1" si="197"/>
        <v>-135828268063785.14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-135828268063785.14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-565951116932.43811</v>
      </c>
      <c r="L4997" s="444">
        <f t="shared" ca="1" si="197"/>
        <v>-136394219180717.58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-136394219180717.58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-568309246586.32324</v>
      </c>
      <c r="L4998" s="444">
        <f t="shared" ca="1" si="197"/>
        <v>-136962528427303.91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-136962528427303.91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-570677201780.43298</v>
      </c>
      <c r="L4999" s="444">
        <f t="shared" ca="1" si="197"/>
        <v>-137533205629084.34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-137533205629084.34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-573055023454.51819</v>
      </c>
      <c r="L5000" s="444">
        <f t="shared" ca="1" si="197"/>
        <v>-138106260652538.86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-138106260652538.86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-575442752718.91187</v>
      </c>
      <c r="L5001" s="444">
        <f t="shared" ca="1" si="197"/>
        <v>-138681703405257.77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-138681703405257.77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-577840430855.24072</v>
      </c>
      <c r="L5002" s="444">
        <f t="shared" ca="1" si="197"/>
        <v>-139259543836113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-139259543836113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-580248099317.13745</v>
      </c>
      <c r="L5003" s="444">
        <f t="shared" ca="1" si="197"/>
        <v>-139839791935430.14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-139839791935430.14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-582665799730.95886</v>
      </c>
      <c r="L5004" s="444">
        <f t="shared" ca="1" si="197"/>
        <v>-140422457735161.09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-140422457735161.09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-585093573896.50452</v>
      </c>
      <c r="L5005" s="444">
        <f t="shared" ca="1" si="197"/>
        <v>-141007551309057.59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-141007551309057.59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-587531463787.73999</v>
      </c>
      <c r="L5006" s="444">
        <f t="shared" ca="1" si="197"/>
        <v>-141595082772845.34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-141595082772845.34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-589979511553.52222</v>
      </c>
      <c r="L5007" s="444">
        <f t="shared" ca="1" si="197"/>
        <v>-142185062284398.88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-142185062284398.88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-592437759518.32861</v>
      </c>
      <c r="L5008" s="444">
        <f t="shared" ca="1" si="197"/>
        <v>-142777500043917.22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-142777500043917.22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-594906250182.9884</v>
      </c>
      <c r="L5009" s="444">
        <f t="shared" ca="1" si="197"/>
        <v>-143372406294100.22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-143372406294100.22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-597385026225.4176</v>
      </c>
      <c r="L5010" s="444">
        <f t="shared" ca="1" si="197"/>
        <v>-143969791320325.63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-143969791320325.63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-599874130501.35681</v>
      </c>
      <c r="L5011" s="444">
        <f t="shared" ca="1" si="197"/>
        <v>-144569665450826.97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-144569665450826.97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-602373606045.1123</v>
      </c>
      <c r="L5012" s="444">
        <f t="shared" ca="1" si="197"/>
        <v>-145172039056872.09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-145172039056872.09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-604883496070.30042</v>
      </c>
      <c r="L5013" s="444">
        <f t="shared" ca="1" si="197"/>
        <v>-145776922552942.41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-145776922552942.41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-607403843970.59338</v>
      </c>
      <c r="L5014" s="444">
        <f t="shared" ca="1" si="197"/>
        <v>-146384326396913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-146384326396913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-609934693320.47083</v>
      </c>
      <c r="L5015" s="444">
        <f t="shared" ca="1" si="197"/>
        <v>-146994261090233.47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-146994261090233.47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-612476087875.97278</v>
      </c>
      <c r="L5016" s="444">
        <f t="shared" ca="1" si="197"/>
        <v>-147606737178109.44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-147606737178109.44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-615028071575.45593</v>
      </c>
      <c r="L5017" s="444">
        <f t="shared" ca="1" si="197"/>
        <v>-148221765249684.91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-148221765249684.91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-617590688540.35376</v>
      </c>
      <c r="L5018" s="444">
        <f t="shared" ca="1" si="197"/>
        <v>-148839355938225.25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-148839355938225.25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-620163983075.93848</v>
      </c>
      <c r="L5019" s="444">
        <f t="shared" ca="1" si="197"/>
        <v>-149459519921301.19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-149459519921301.19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-622747999672.08826</v>
      </c>
      <c r="L5020" s="444">
        <f t="shared" ca="1" si="197"/>
        <v>-150082267920973.28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-150082267920973.28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-625342783004.0553</v>
      </c>
      <c r="L5021" s="444">
        <f t="shared" ca="1" si="197"/>
        <v>-150707610703977.34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-150707610703977.34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-627948377933.23889</v>
      </c>
      <c r="L5022" s="444">
        <f t="shared" ca="1" si="197"/>
        <v>-151335559081910.59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-151335559081910.59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-630564829507.96082</v>
      </c>
      <c r="L5023" s="444">
        <f t="shared" ca="1" si="197"/>
        <v>-151966123911418.56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-151966123911418.56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-633192182964.24402</v>
      </c>
      <c r="L5024" s="444">
        <f t="shared" ca="1" si="197"/>
        <v>-152599316094382.81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-152599316094382.81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-635830483726.59509</v>
      </c>
      <c r="L5025" s="444">
        <f t="shared" ca="1" si="197"/>
        <v>-153235146578109.41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-153235146578109.41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-638479777408.78918</v>
      </c>
      <c r="L5026" s="444">
        <f t="shared" ca="1" si="197"/>
        <v>-153873626355518.19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-153873626355518.19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-641140109814.65906</v>
      </c>
      <c r="L5027" s="444">
        <f t="shared" ca="1" si="197"/>
        <v>-154514766465332.84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-154514766465332.84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-643811526938.88684</v>
      </c>
      <c r="L5028" s="444">
        <f t="shared" ca="1" si="197"/>
        <v>-155158577992271.72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-155158577992271.72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-646494074967.79883</v>
      </c>
      <c r="L5029" s="444">
        <f t="shared" ca="1" si="197"/>
        <v>-155805072067239.53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-155805072067239.53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-649187800280.16467</v>
      </c>
      <c r="L5030" s="444">
        <f t="shared" ca="1" si="197"/>
        <v>-156454259867519.69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-156454259867519.69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-651892749447.99866</v>
      </c>
      <c r="L5031" s="444">
        <f t="shared" ca="1" si="197"/>
        <v>-157106152616967.69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-157106152616967.69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-654608969237.36536</v>
      </c>
      <c r="L5032" s="444">
        <f t="shared" ca="1" si="197"/>
        <v>-157760761586205.06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-157760761586205.06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-657336506609.18774</v>
      </c>
      <c r="L5033" s="444">
        <f t="shared" ca="1" si="197"/>
        <v>-158418098092814.25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-158418098092814.25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-660075408720.05933</v>
      </c>
      <c r="L5034" s="444">
        <f t="shared" ca="1" si="197"/>
        <v>-159078173501534.31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-159078173501534.31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-662825722923.05957</v>
      </c>
      <c r="L5035" s="444">
        <f t="shared" ca="1" si="197"/>
        <v>-159740999224457.38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-159740999224457.38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-665587496768.57239</v>
      </c>
      <c r="L5036" s="444">
        <f t="shared" ca="1" si="197"/>
        <v>-160406586721225.94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-160406586721225.94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-668360778005.10803</v>
      </c>
      <c r="L5037" s="444">
        <f t="shared" ca="1" si="197"/>
        <v>-161074947499231.03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-161074947499231.03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-671145614580.12927</v>
      </c>
      <c r="L5038" s="444">
        <f t="shared" ca="1" si="197"/>
        <v>-161746093113811.16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-161746093113811.16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-673942054640.87976</v>
      </c>
      <c r="L5039" s="444">
        <f t="shared" ca="1" si="197"/>
        <v>-162420035168452.03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-162420035168452.03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-676750146535.2168</v>
      </c>
      <c r="L5040" s="444">
        <f t="shared" ca="1" si="197"/>
        <v>-163096785314987.25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-163096785314987.25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-679569938812.4469</v>
      </c>
      <c r="L5041" s="444">
        <f t="shared" ca="1" si="197"/>
        <v>-163776355253799.69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-163776355253799.69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-682401480224.16541</v>
      </c>
      <c r="L5042" s="444">
        <f t="shared" ca="1" si="197"/>
        <v>-164458756734023.84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-164458756734023.84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-685244819725.09937</v>
      </c>
      <c r="L5043" s="444">
        <f t="shared" ca="1" si="197"/>
        <v>-165144001553748.94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-165144001553748.94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-688100006473.95386</v>
      </c>
      <c r="L5044" s="444">
        <f t="shared" ca="1" si="197"/>
        <v>-165832101560222.91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-165832101560222.91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-690967089834.26208</v>
      </c>
      <c r="L5045" s="444">
        <f t="shared" ca="1" si="197"/>
        <v>-166523068650057.16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-166523068650057.16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-693846119375.23816</v>
      </c>
      <c r="L5046" s="444">
        <f t="shared" ca="1" si="197"/>
        <v>-167216914769432.41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-167216914769432.41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-696737144872.63501</v>
      </c>
      <c r="L5047" s="444">
        <f t="shared" ca="1" si="197"/>
        <v>-167913651914305.03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-167913651914305.03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-699640216309.60425</v>
      </c>
      <c r="L5048" s="444">
        <f t="shared" ca="1" si="197"/>
        <v>-168613292130614.63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-168613292130614.63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-702555383877.56091</v>
      </c>
      <c r="L5049" s="444">
        <f t="shared" ca="1" si="197"/>
        <v>-169315847514492.19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-169315847514492.19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-705482697977.05078</v>
      </c>
      <c r="L5050" s="444">
        <f t="shared" ca="1" si="197"/>
        <v>-170021330212469.25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-170021330212469.25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-708422209218.62183</v>
      </c>
      <c r="L5051" s="444">
        <f t="shared" ca="1" si="197"/>
        <v>-170729752421687.88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-170729752421687.88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-711373968423.69946</v>
      </c>
      <c r="L5052" s="444">
        <f t="shared" ca="1" si="197"/>
        <v>-171441126390111.56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-171441126390111.56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-714338026625.46484</v>
      </c>
      <c r="L5053" s="444">
        <f t="shared" ca="1" si="197"/>
        <v>-172155464416737.03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-172155464416737.03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-717314435069.73767</v>
      </c>
      <c r="L5054" s="444">
        <f t="shared" ca="1" si="197"/>
        <v>-172872778851806.78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-172872778851806.78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-720303245215.86157</v>
      </c>
      <c r="L5055" s="444">
        <f t="shared" ca="1" si="197"/>
        <v>-173593082097022.66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-173593082097022.66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-723304508737.59436</v>
      </c>
      <c r="L5056" s="444">
        <f t="shared" ca="1" si="197"/>
        <v>-174316386605760.25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-174316386605760.25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-726318277524.00098</v>
      </c>
      <c r="L5057" s="444">
        <f t="shared" ca="1" si="197"/>
        <v>-175042704883284.25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-175042704883284.25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-729344603680.35107</v>
      </c>
      <c r="L5058" s="444">
        <f t="shared" ca="1" si="197"/>
        <v>-175772049486964.59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-175772049486964.59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-732383539529.01917</v>
      </c>
      <c r="L5059" s="444">
        <f t="shared" ca="1" si="197"/>
        <v>-176504433026493.63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-176504433026493.63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-735435137610.39014</v>
      </c>
      <c r="L5060" s="444">
        <f t="shared" ca="1" si="197"/>
        <v>-177239868164104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-177239868164104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-738499450683.7666</v>
      </c>
      <c r="L5061" s="444">
        <f t="shared" ca="1" si="197"/>
        <v>-177978367614787.78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-177978367614787.78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-741576531728.28247</v>
      </c>
      <c r="L5062" s="444">
        <f t="shared" ca="1" si="197"/>
        <v>-178719944146516.06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-178719944146516.06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-744666433943.81689</v>
      </c>
      <c r="L5063" s="444">
        <f t="shared" ca="1" si="197"/>
        <v>-179464610580459.88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-179464610580459.88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-747769210751.91614</v>
      </c>
      <c r="L5064" s="444">
        <f t="shared" ca="1" si="197"/>
        <v>-180212379791211.78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-180212379791211.78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-750884915796.7157</v>
      </c>
      <c r="L5065" s="444">
        <f t="shared" ca="1" si="197"/>
        <v>-180963264707008.5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-180963264707008.5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-754013602945.86877</v>
      </c>
      <c r="L5066" s="444">
        <f t="shared" ca="1" si="197"/>
        <v>-181717278309954.38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-181717278309954.38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-757155326291.47656</v>
      </c>
      <c r="L5067" s="444">
        <f t="shared" ca="1" si="197"/>
        <v>-182474433636245.84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-182474433636245.84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-760310140151.02429</v>
      </c>
      <c r="L5068" s="444">
        <f t="shared" ca="1" si="197"/>
        <v>-183234743776396.88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-183234743776396.88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-763478099068.32031</v>
      </c>
      <c r="L5069" s="444">
        <f t="shared" ca="1" si="197"/>
        <v>-183998221875465.19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-183998221875465.19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-766659257814.43823</v>
      </c>
      <c r="L5070" s="444">
        <f t="shared" ca="1" si="197"/>
        <v>-184764881133279.63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-184764881133279.63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-769853671388.66504</v>
      </c>
      <c r="L5071" s="444">
        <f t="shared" ca="1" si="197"/>
        <v>-185534734804668.28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-185534734804668.28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-773061395019.45117</v>
      </c>
      <c r="L5072" s="444">
        <f t="shared" ca="1" si="197"/>
        <v>-186307796199687.72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-186307796199687.72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-776282484165.36548</v>
      </c>
      <c r="L5073" s="444">
        <f t="shared" ca="1" si="197"/>
        <v>-187084078683853.09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-187084078683853.09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-779516994516.05457</v>
      </c>
      <c r="L5074" s="444">
        <f t="shared" ca="1" si="197"/>
        <v>-187863595678369.16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-187863595678369.16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-782764981993.20483</v>
      </c>
      <c r="L5075" s="444">
        <f t="shared" ca="1" si="197"/>
        <v>-188646360660362.38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-188646360660362.38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-786026502751.50989</v>
      </c>
      <c r="L5076" s="444">
        <f t="shared" ca="1" si="197"/>
        <v>-189432387163113.88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-189432387163113.88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-789301613179.64111</v>
      </c>
      <c r="L5077" s="444">
        <f t="shared" ca="1" si="197"/>
        <v>-190221688776293.53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-190221688776293.53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-792590369901.22302</v>
      </c>
      <c r="L5078" s="444">
        <f t="shared" ca="1" si="197"/>
        <v>-191014279146194.75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-191014279146194.75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-795892829775.8114</v>
      </c>
      <c r="L5079" s="444">
        <f t="shared" ca="1" si="197"/>
        <v>-191810171975970.56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-191810171975970.56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-799209049899.87732</v>
      </c>
      <c r="L5080" s="444">
        <f t="shared" ca="1" si="197"/>
        <v>-192609381025870.44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-192609381025870.44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-802539087607.79346</v>
      </c>
      <c r="L5081" s="444">
        <f t="shared" ca="1" si="197"/>
        <v>-193411920113478.22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-193411920113478.22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-805883000472.82593</v>
      </c>
      <c r="L5082" s="444">
        <f t="shared" ca="1" si="197"/>
        <v>-194217803113951.03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-194217803113951.03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-809240846308.12927</v>
      </c>
      <c r="L5083" s="444">
        <f t="shared" ca="1" si="197"/>
        <v>-195027043960259.16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-195027043960259.16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-812612683167.74646</v>
      </c>
      <c r="L5084" s="444">
        <f t="shared" ca="1" si="197"/>
        <v>-195839656643426.91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-195839656643426.91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-815998569347.61206</v>
      </c>
      <c r="L5085" s="444">
        <f t="shared" ca="1" si="197"/>
        <v>-196655655212774.53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-196655655212774.53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-819398563386.56055</v>
      </c>
      <c r="L5086" s="444">
        <f t="shared" ca="1" si="197"/>
        <v>-197475053776161.09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-197475053776161.09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-822812724067.33789</v>
      </c>
      <c r="L5087" s="444">
        <f t="shared" ca="1" si="197"/>
        <v>-198297866500228.44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-198297866500228.44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-826241110417.61853</v>
      </c>
      <c r="L5088" s="444">
        <f t="shared" ca="1" si="197"/>
        <v>-199124107610646.06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-199124107610646.06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-829683781711.02527</v>
      </c>
      <c r="L5089" s="444">
        <f t="shared" ca="1" si="197"/>
        <v>-199953791392357.09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-199953791392357.09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-833140797468.15454</v>
      </c>
      <c r="L5090" s="444">
        <f t="shared" ca="1" si="197"/>
        <v>-200786932189825.25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-200786932189825.25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-836612217457.60522</v>
      </c>
      <c r="L5091" s="444">
        <f t="shared" ca="1" si="197"/>
        <v>-201623544407282.84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-201623544407282.84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-840098101697.01184</v>
      </c>
      <c r="L5092" s="444">
        <f t="shared" ca="1" si="197"/>
        <v>-202463642508979.84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-202463642508979.84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-843598510454.08264</v>
      </c>
      <c r="L5093" s="444">
        <f t="shared" ca="1" si="197"/>
        <v>-203307241019433.94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-203307241019433.94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-847113504247.64136</v>
      </c>
      <c r="L5094" s="444">
        <f t="shared" ca="1" si="197"/>
        <v>-204154354523681.59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-204154354523681.59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-850643143848.67334</v>
      </c>
      <c r="L5095" s="444">
        <f t="shared" ca="1" si="197"/>
        <v>-205004997667530.28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-205004997667530.28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-854187490281.37622</v>
      </c>
      <c r="L5096" s="444">
        <f t="shared" ca="1" si="197"/>
        <v>-205859185157811.66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-205859185157811.66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-857746604824.21521</v>
      </c>
      <c r="L5097" s="444">
        <f t="shared" ca="1" si="197"/>
        <v>-206716931762635.88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-206716931762635.88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-861320549010.98279</v>
      </c>
      <c r="L5098" s="444">
        <f t="shared" ca="1" si="197"/>
        <v>-207578252311646.84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-207578252311646.84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-864909384631.86182</v>
      </c>
      <c r="L5099" s="444">
        <f t="shared" ca="1" si="197"/>
        <v>-208443161696278.72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-208443161696278.72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-868513173734.49463</v>
      </c>
      <c r="L5100" s="444">
        <f t="shared" ca="1" si="197"/>
        <v>-209311674870013.22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-209311674870013.22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-872131978625.05505</v>
      </c>
      <c r="L5101" s="444">
        <f t="shared" ca="1" si="197"/>
        <v>-210183806848638.28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-210183806848638.28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-875765861869.32617</v>
      </c>
      <c r="L5102" s="444">
        <f t="shared" ca="1" si="197"/>
        <v>-211059572710507.59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-211059572710507.59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-879414886293.78162</v>
      </c>
      <c r="L5103" s="444">
        <f t="shared" ca="1" si="197"/>
        <v>-211938987596801.38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-211938987596801.38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-883079114986.67236</v>
      </c>
      <c r="L5104" s="444">
        <f t="shared" ca="1" si="197"/>
        <v>-212822066711788.06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-212822066711788.06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-886758611299.11694</v>
      </c>
      <c r="L5105" s="444">
        <f t="shared" ca="1" si="197"/>
        <v>-213708825323087.19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-213708825323087.19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-890453438846.19666</v>
      </c>
      <c r="L5106" s="444">
        <f t="shared" ca="1" si="197"/>
        <v>-214599278761933.38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-214599278761933.38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-894163661508.05566</v>
      </c>
      <c r="L5107" s="444">
        <f t="shared" ca="1" si="197"/>
        <v>-215493442423441.44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-215493442423441.44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-897889343431.00598</v>
      </c>
      <c r="L5108" s="444">
        <f t="shared" ref="L5108:L5362" ca="1" si="202">I5108-J5108+K5108</f>
        <v>-216391331766872.44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-216391331766872.44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-901630549028.63513</v>
      </c>
      <c r="L5109" s="444">
        <f t="shared" ca="1" si="202"/>
        <v>-217292962315901.06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-217292962315901.06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-905387342982.92102</v>
      </c>
      <c r="L5110" s="444">
        <f t="shared" ca="1" si="202"/>
        <v>-218198349658883.97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-218198349658883.97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-909159790245.34985</v>
      </c>
      <c r="L5111" s="444">
        <f t="shared" ca="1" si="202"/>
        <v>-219107509449129.31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-219107509449129.31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-912947956038.03882</v>
      </c>
      <c r="L5112" s="444">
        <f t="shared" ca="1" si="202"/>
        <v>-220020457405167.34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-220020457405167.34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-916751905854.86389</v>
      </c>
      <c r="L5113" s="444">
        <f t="shared" ca="1" si="202"/>
        <v>-220937209311022.22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-220937209311022.22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-920571705462.59241</v>
      </c>
      <c r="L5114" s="444">
        <f t="shared" ca="1" si="202"/>
        <v>-221857781016484.81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-221857781016484.81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-924407420902.0199</v>
      </c>
      <c r="L5115" s="444">
        <f t="shared" ca="1" si="202"/>
        <v>-222782188437386.84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-222782188437386.84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-928259118489.11182</v>
      </c>
      <c r="L5116" s="444">
        <f t="shared" ca="1" si="202"/>
        <v>-223710447555875.97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-223710447555875.97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-932126864816.1499</v>
      </c>
      <c r="L5117" s="444">
        <f t="shared" ca="1" si="202"/>
        <v>-224642574420692.13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-224642574420692.13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-936010726752.88367</v>
      </c>
      <c r="L5118" s="444">
        <f t="shared" ca="1" si="202"/>
        <v>-225578585147445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-225578585147445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-939910771447.6875</v>
      </c>
      <c r="L5119" s="444">
        <f t="shared" ca="1" si="202"/>
        <v>-226518495918892.69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-226518495918892.69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-943827066328.71948</v>
      </c>
      <c r="L5120" s="444">
        <f t="shared" ca="1" si="202"/>
        <v>-227462322985221.41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-227462322985221.41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-947759679105.08923</v>
      </c>
      <c r="L5121" s="444">
        <f t="shared" ca="1" si="202"/>
        <v>-228410082664326.5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-228410082664326.5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-951708677768.02722</v>
      </c>
      <c r="L5122" s="444">
        <f t="shared" ca="1" si="202"/>
        <v>-229361791342094.53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-229361791342094.53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-955674130592.06055</v>
      </c>
      <c r="L5123" s="444">
        <f t="shared" ca="1" si="202"/>
        <v>-230317465472686.59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-230317465472686.59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-959656106136.19409</v>
      </c>
      <c r="L5124" s="444">
        <f t="shared" ca="1" si="202"/>
        <v>-231277121578822.78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-231277121578822.78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-963654673245.09509</v>
      </c>
      <c r="L5125" s="444">
        <f t="shared" ca="1" si="202"/>
        <v>-232240776252067.88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-232240776252067.88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-967669901050.28284</v>
      </c>
      <c r="L5126" s="444">
        <f t="shared" ca="1" si="202"/>
        <v>-233208446153118.16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-233208446153118.16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-971701858971.32568</v>
      </c>
      <c r="L5127" s="444">
        <f t="shared" ca="1" si="202"/>
        <v>-234180148012089.47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-234180148012089.47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-975750616717.03955</v>
      </c>
      <c r="L5128" s="444">
        <f t="shared" ca="1" si="202"/>
        <v>-235155898628806.5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-235155898628806.5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-979816244286.69373</v>
      </c>
      <c r="L5129" s="444">
        <f t="shared" ca="1" si="202"/>
        <v>-236135714873093.19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-236135714873093.19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-983898811971.22156</v>
      </c>
      <c r="L5130" s="444">
        <f t="shared" ca="1" si="202"/>
        <v>-237119613685064.41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-237119613685064.41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-987998390354.43506</v>
      </c>
      <c r="L5131" s="444">
        <f t="shared" ca="1" si="202"/>
        <v>-238107612075418.84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-238107612075418.84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-992115050314.24524</v>
      </c>
      <c r="L5132" s="444">
        <f t="shared" ca="1" si="202"/>
        <v>-239099727125733.09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-239099727125733.09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-996248863023.8877</v>
      </c>
      <c r="L5133" s="444">
        <f t="shared" ca="1" si="202"/>
        <v>-240095975988756.97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-240095975988756.97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-1000399899953.1541</v>
      </c>
      <c r="L5134" s="444">
        <f t="shared" ca="1" si="202"/>
        <v>-241096375888710.13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-241096375888710.13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-1004568232869.6256</v>
      </c>
      <c r="L5135" s="444">
        <f t="shared" ca="1" si="202"/>
        <v>-242100944121579.75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-242100944121579.75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-1008753933839.9156</v>
      </c>
      <c r="L5136" s="444">
        <f t="shared" ca="1" si="202"/>
        <v>-243109698055419.66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-243109698055419.66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-1012957075230.915</v>
      </c>
      <c r="L5137" s="444">
        <f t="shared" ca="1" si="202"/>
        <v>-244122655130650.56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-244122655130650.56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-1017177729711.0439</v>
      </c>
      <c r="L5138" s="444">
        <f t="shared" ca="1" si="202"/>
        <v>-245139832860361.59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-245139832860361.59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-1021415970251.5065</v>
      </c>
      <c r="L5139" s="444">
        <f t="shared" ca="1" si="202"/>
        <v>-246161248830613.09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-246161248830613.09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-1025671870127.5547</v>
      </c>
      <c r="L5140" s="444">
        <f t="shared" ca="1" si="202"/>
        <v>-247186920700740.66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-247186920700740.66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-1029945502919.7527</v>
      </c>
      <c r="L5141" s="444">
        <f t="shared" ca="1" si="202"/>
        <v>-248216866203660.41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-248216866203660.41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-1034236942515.2517</v>
      </c>
      <c r="L5142" s="444">
        <f t="shared" ca="1" si="202"/>
        <v>-249251103146175.66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-249251103146175.66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-1038546263109.0652</v>
      </c>
      <c r="L5143" s="444">
        <f t="shared" ca="1" si="202"/>
        <v>-250289649409284.72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-250289649409284.72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-1042873539205.3529</v>
      </c>
      <c r="L5144" s="444">
        <f t="shared" ca="1" si="202"/>
        <v>-251332522948490.06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-251332522948490.06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-1047218845618.7085</v>
      </c>
      <c r="L5145" s="444">
        <f t="shared" ca="1" si="202"/>
        <v>-252379741794108.78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-252379741794108.78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-1051582257475.4532</v>
      </c>
      <c r="L5146" s="444">
        <f t="shared" ca="1" si="202"/>
        <v>-253431324051584.25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-253431324051584.25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-1055963850214.9342</v>
      </c>
      <c r="L5147" s="444">
        <f t="shared" ca="1" si="202"/>
        <v>-254487287901799.19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-254487287901799.19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-1060363699590.8301</v>
      </c>
      <c r="L5148" s="444">
        <f t="shared" ca="1" si="202"/>
        <v>-255547651601390.03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-255547651601390.03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-1064781881672.4586</v>
      </c>
      <c r="L5149" s="444">
        <f t="shared" ca="1" si="202"/>
        <v>-256612433483062.5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-256612433483062.5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-1069218472846.0936</v>
      </c>
      <c r="L5150" s="444">
        <f t="shared" ca="1" si="202"/>
        <v>-257681651955908.59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-257681651955908.59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-1073673549816.2858</v>
      </c>
      <c r="L5151" s="444">
        <f t="shared" ca="1" si="202"/>
        <v>-258755325505724.88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-258755325505724.88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-1078147189607.1869</v>
      </c>
      <c r="L5152" s="444">
        <f t="shared" ca="1" si="202"/>
        <v>-259833472695332.06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-259833472695332.06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-1082639469563.8837</v>
      </c>
      <c r="L5153" s="444">
        <f t="shared" ca="1" si="202"/>
        <v>-260916112164895.94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-260916112164895.94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-1087150467353.733</v>
      </c>
      <c r="L5154" s="444">
        <f t="shared" ca="1" si="202"/>
        <v>-262003262632249.66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-262003262632249.66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-1091680260967.7069</v>
      </c>
      <c r="L5155" s="444">
        <f t="shared" ca="1" si="202"/>
        <v>-263094942893217.38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-263094942893217.38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-1096228928721.7389</v>
      </c>
      <c r="L5156" s="444">
        <f t="shared" ca="1" si="202"/>
        <v>-264191171821939.13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-264191171821939.13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-1100796549258.0798</v>
      </c>
      <c r="L5157" s="444">
        <f t="shared" ca="1" si="202"/>
        <v>-265291968371197.22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-265291968371197.22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-1105383201546.655</v>
      </c>
      <c r="L5158" s="444">
        <f t="shared" ca="1" si="202"/>
        <v>-266397351572743.88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-266397351572743.88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-1109988964886.4329</v>
      </c>
      <c r="L5159" s="444">
        <f t="shared" ca="1" si="202"/>
        <v>-267507340537630.31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-267507340537630.31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-1114613918906.793</v>
      </c>
      <c r="L5160" s="444">
        <f t="shared" ca="1" si="202"/>
        <v>-268621954456537.09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-268621954456537.09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-1119258143568.9045</v>
      </c>
      <c r="L5161" s="444">
        <f t="shared" ca="1" si="202"/>
        <v>-269741212600106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-269741212600106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-1123921719167.1082</v>
      </c>
      <c r="L5162" s="444">
        <f t="shared" ca="1" si="202"/>
        <v>-270865134319273.09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-270865134319273.09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-1128604726330.3044</v>
      </c>
      <c r="L5163" s="444">
        <f t="shared" ca="1" si="202"/>
        <v>-271993739045603.41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-271993739045603.41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-1133307246023.3474</v>
      </c>
      <c r="L5164" s="444">
        <f t="shared" ca="1" si="202"/>
        <v>-273127046291626.75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-273127046291626.75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-1138029359548.4446</v>
      </c>
      <c r="L5165" s="444">
        <f t="shared" ca="1" si="202"/>
        <v>-274265075651175.19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-274265075651175.19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-1142771148546.5632</v>
      </c>
      <c r="L5166" s="444">
        <f t="shared" ca="1" si="202"/>
        <v>-275407846799721.75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-275407846799721.75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-1147532694998.8406</v>
      </c>
      <c r="L5167" s="444">
        <f t="shared" ca="1" si="202"/>
        <v>-276555379494720.59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-276555379494720.59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-1152314081228.0024</v>
      </c>
      <c r="L5168" s="444">
        <f t="shared" ca="1" si="202"/>
        <v>-277707693575948.59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-277707693575948.59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-1157115389899.7859</v>
      </c>
      <c r="L5169" s="444">
        <f t="shared" ca="1" si="202"/>
        <v>-278864808965848.38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-278864808965848.38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-1161936704024.3682</v>
      </c>
      <c r="L5170" s="444">
        <f t="shared" ca="1" si="202"/>
        <v>-280026745669872.75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-280026745669872.75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-1166778106957.8032</v>
      </c>
      <c r="L5171" s="444">
        <f t="shared" ca="1" si="202"/>
        <v>-281193523776830.56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-281193523776830.56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-1171639682403.4607</v>
      </c>
      <c r="L5172" s="444">
        <f t="shared" ca="1" si="202"/>
        <v>-282365163459234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-282365163459234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-1176521514413.4751</v>
      </c>
      <c r="L5173" s="444">
        <f t="shared" ca="1" si="202"/>
        <v>-283541684973647.5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-283541684973647.5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-1181423687390.198</v>
      </c>
      <c r="L5174" s="444">
        <f t="shared" ca="1" si="202"/>
        <v>-284723108661037.69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-284723108661037.69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-1186346286087.657</v>
      </c>
      <c r="L5175" s="444">
        <f t="shared" ca="1" si="202"/>
        <v>-285909454947125.38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-285909454947125.38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-1191289395613.0225</v>
      </c>
      <c r="L5176" s="444">
        <f t="shared" ca="1" si="202"/>
        <v>-287100744342738.38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-287100744342738.38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-1196253101428.0767</v>
      </c>
      <c r="L5177" s="444">
        <f t="shared" ca="1" si="202"/>
        <v>-288296997444166.44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-288296997444166.44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-1201237489350.6934</v>
      </c>
      <c r="L5178" s="444">
        <f t="shared" ca="1" si="202"/>
        <v>-289498234933517.13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-289498234933517.13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-1206242645556.3213</v>
      </c>
      <c r="L5179" s="444">
        <f t="shared" ca="1" si="202"/>
        <v>-290704477579073.44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-290704477579073.44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-1211268656579.4727</v>
      </c>
      <c r="L5180" s="444">
        <f t="shared" ca="1" si="202"/>
        <v>-291915746235652.94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-291915746235652.94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-1216315609315.2205</v>
      </c>
      <c r="L5181" s="444">
        <f t="shared" ca="1" si="202"/>
        <v>-293132061844968.19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-293132061844968.19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-1221383591020.7007</v>
      </c>
      <c r="L5182" s="444">
        <f t="shared" ca="1" si="202"/>
        <v>-294353445435988.88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-294353445435988.88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-1226472689316.6204</v>
      </c>
      <c r="L5183" s="444">
        <f t="shared" ca="1" si="202"/>
        <v>-295579918125305.5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-295579918125305.5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-1231582992188.7729</v>
      </c>
      <c r="L5184" s="444">
        <f t="shared" ca="1" si="202"/>
        <v>-296811501117494.25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-296811501117494.25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-1236714587989.5593</v>
      </c>
      <c r="L5185" s="444">
        <f t="shared" ca="1" si="202"/>
        <v>-298048215705483.81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-298048215705483.81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-1241867565439.5159</v>
      </c>
      <c r="L5186" s="444">
        <f t="shared" ca="1" si="202"/>
        <v>-299290083270923.31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-299290083270923.31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-1247042013628.8472</v>
      </c>
      <c r="L5187" s="444">
        <f t="shared" ca="1" si="202"/>
        <v>-300537125284552.19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-300537125284552.19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-1252238022018.9675</v>
      </c>
      <c r="L5188" s="444">
        <f t="shared" ca="1" si="202"/>
        <v>-301789363306571.13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-301789363306571.13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-1257455680444.0464</v>
      </c>
      <c r="L5189" s="444">
        <f t="shared" ca="1" si="202"/>
        <v>-303046818987015.19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-303046818987015.19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-1262695079112.5632</v>
      </c>
      <c r="L5190" s="444">
        <f t="shared" ca="1" si="202"/>
        <v>-304309514066127.75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-304309514066127.75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-1267956308608.8657</v>
      </c>
      <c r="L5191" s="444">
        <f t="shared" ca="1" si="202"/>
        <v>-305577470374736.63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-305577470374736.63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-1273239459894.7358</v>
      </c>
      <c r="L5192" s="444">
        <f t="shared" ca="1" si="202"/>
        <v>-306850709834631.38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-306850709834631.38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-1278544624310.9641</v>
      </c>
      <c r="L5193" s="444">
        <f t="shared" ca="1" si="202"/>
        <v>-308129254458942.31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-308129254458942.31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-1283871893578.9263</v>
      </c>
      <c r="L5194" s="444">
        <f t="shared" ca="1" si="202"/>
        <v>-309413126352521.25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-309413126352521.25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-1289221359802.1719</v>
      </c>
      <c r="L5195" s="444">
        <f t="shared" ca="1" si="202"/>
        <v>-310702347712323.44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-310702347712323.44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-1294593115468.0144</v>
      </c>
      <c r="L5196" s="444">
        <f t="shared" ca="1" si="202"/>
        <v>-311996940827791.44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-311996940827791.44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-1299987253449.1309</v>
      </c>
      <c r="L5197" s="444">
        <f t="shared" ca="1" si="202"/>
        <v>-313296928081240.56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-313296928081240.56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-1305403867005.1689</v>
      </c>
      <c r="L5198" s="444">
        <f t="shared" ca="1" si="202"/>
        <v>-314602331948245.75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-314602331948245.75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-1310843049784.3572</v>
      </c>
      <c r="L5199" s="444">
        <f t="shared" ca="1" si="202"/>
        <v>-315913174998030.13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-315913174998030.13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-1316304895825.1255</v>
      </c>
      <c r="L5200" s="444">
        <f t="shared" ca="1" si="202"/>
        <v>-317229479893855.25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-317229479893855.25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-1321789499557.7302</v>
      </c>
      <c r="L5201" s="444">
        <f t="shared" ca="1" si="202"/>
        <v>-318551269393413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-318551269393413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-1327296955805.8875</v>
      </c>
      <c r="L5202" s="444">
        <f t="shared" ca="1" si="202"/>
        <v>-319878566349218.88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-319878566349218.88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-1332827359788.4119</v>
      </c>
      <c r="L5203" s="444">
        <f t="shared" ca="1" si="202"/>
        <v>-321211393709007.31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-321211393709007.31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-1338380807120.8638</v>
      </c>
      <c r="L5204" s="444">
        <f t="shared" ca="1" si="202"/>
        <v>-322549774516128.19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-322549774516128.19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-1343957393817.2007</v>
      </c>
      <c r="L5205" s="444">
        <f t="shared" ca="1" si="202"/>
        <v>-323893731909945.38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-323893731909945.38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-1349557216291.439</v>
      </c>
      <c r="L5206" s="444">
        <f t="shared" ca="1" si="202"/>
        <v>-325243289126236.81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-325243289126236.81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-1355180371359.3201</v>
      </c>
      <c r="L5207" s="444">
        <f t="shared" ca="1" si="202"/>
        <v>-326598469497596.13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-326598469497596.13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-1360826956239.9839</v>
      </c>
      <c r="L5208" s="444">
        <f t="shared" ca="1" si="202"/>
        <v>-327959296453836.13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-327959296453836.13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-1366497068557.6504</v>
      </c>
      <c r="L5209" s="444">
        <f t="shared" ca="1" si="202"/>
        <v>-329325793522393.75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-329325793522393.75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-1372190806343.3074</v>
      </c>
      <c r="L5210" s="444">
        <f t="shared" ca="1" si="202"/>
        <v>-330697984328737.06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-330697984328737.06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-1377908268036.4043</v>
      </c>
      <c r="L5211" s="444">
        <f t="shared" ca="1" si="202"/>
        <v>-332075892596773.44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-332075892596773.44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-1383649552486.5559</v>
      </c>
      <c r="L5212" s="444">
        <f t="shared" ca="1" si="202"/>
        <v>-333459542149260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-333459542149260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-1389414758955.25</v>
      </c>
      <c r="L5213" s="444">
        <f t="shared" ca="1" si="202"/>
        <v>-334848956908215.25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-334848956908215.25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-1395203987117.5635</v>
      </c>
      <c r="L5214" s="444">
        <f t="shared" ca="1" si="202"/>
        <v>-336244160895332.81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-336244160895332.81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-1401017337063.8867</v>
      </c>
      <c r="L5215" s="444">
        <f t="shared" ca="1" si="202"/>
        <v>-337645178232396.69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-337645178232396.69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-1406854909301.6528</v>
      </c>
      <c r="L5216" s="444">
        <f t="shared" ca="1" si="202"/>
        <v>-339052033141698.31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-339052033141698.31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-1412716804757.0762</v>
      </c>
      <c r="L5217" s="444">
        <f t="shared" ca="1" si="202"/>
        <v>-340464749946455.38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-340464749946455.38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-1418603124776.8975</v>
      </c>
      <c r="L5218" s="444">
        <f t="shared" ca="1" si="202"/>
        <v>-341883353071232.25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-341883353071232.25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-1424513971130.1343</v>
      </c>
      <c r="L5219" s="444">
        <f t="shared" ca="1" si="202"/>
        <v>-343307867042362.38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-343307867042362.38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-1430449446009.8433</v>
      </c>
      <c r="L5220" s="444">
        <f t="shared" ca="1" si="202"/>
        <v>-344738316488372.19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-344738316488372.19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-1436409652034.884</v>
      </c>
      <c r="L5221" s="444">
        <f t="shared" ca="1" si="202"/>
        <v>-346174726140407.06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-346174726140407.06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-1442394692251.696</v>
      </c>
      <c r="L5222" s="444">
        <f t="shared" ca="1" si="202"/>
        <v>-347617120832658.75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-347617120832658.75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-1448404670136.0781</v>
      </c>
      <c r="L5223" s="444">
        <f t="shared" ca="1" si="202"/>
        <v>-349065525502794.81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-349065525502794.81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-1454439689594.9783</v>
      </c>
      <c r="L5224" s="444">
        <f t="shared" ca="1" si="202"/>
        <v>-350519965192389.81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-350519965192389.81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-1460499854968.2908</v>
      </c>
      <c r="L5225" s="444">
        <f t="shared" ca="1" si="202"/>
        <v>-351980465047358.13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-351980465047358.13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-1466585271030.6589</v>
      </c>
      <c r="L5226" s="444">
        <f t="shared" ca="1" si="202"/>
        <v>-353447050318388.81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-353447050318388.81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-1472696042993.2866</v>
      </c>
      <c r="L5227" s="444">
        <f t="shared" ca="1" si="202"/>
        <v>-354919746361382.13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-354919746361382.13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-1478832276505.7588</v>
      </c>
      <c r="L5228" s="444">
        <f t="shared" ca="1" si="202"/>
        <v>-356398578637887.88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-356398578637887.88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-1484994077657.8662</v>
      </c>
      <c r="L5229" s="444">
        <f t="shared" ca="1" si="202"/>
        <v>-357883572715545.75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-357883572715545.75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-1491181552981.4407</v>
      </c>
      <c r="L5230" s="444">
        <f t="shared" ca="1" si="202"/>
        <v>-359374754268527.19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-359374754268527.19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-1497394809452.1965</v>
      </c>
      <c r="L5231" s="444">
        <f t="shared" ca="1" si="202"/>
        <v>-360872149077979.38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-360872149077979.38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-1503633954491.5808</v>
      </c>
      <c r="L5232" s="444">
        <f t="shared" ca="1" si="202"/>
        <v>-362375783032470.94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-362375783032470.94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-1509899095968.6289</v>
      </c>
      <c r="L5233" s="444">
        <f t="shared" ca="1" si="202"/>
        <v>-363885682128439.56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-363885682128439.56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-1516190342201.8315</v>
      </c>
      <c r="L5234" s="444">
        <f t="shared" ca="1" si="202"/>
        <v>-365401872470641.38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-365401872470641.38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-1522507801961.0056</v>
      </c>
      <c r="L5235" s="444">
        <f t="shared" ca="1" si="202"/>
        <v>-366924380272602.38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-366924380272602.38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-1528851584469.1765</v>
      </c>
      <c r="L5236" s="444">
        <f t="shared" ca="1" si="202"/>
        <v>-368453231857071.56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-368453231857071.56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-1535221799404.4648</v>
      </c>
      <c r="L5237" s="444">
        <f t="shared" ca="1" si="202"/>
        <v>-369988453656476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-369988453656476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-1541618556901.9834</v>
      </c>
      <c r="L5238" s="444">
        <f t="shared" ca="1" si="202"/>
        <v>-371530072213378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-371530072213378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-1548041967555.7417</v>
      </c>
      <c r="L5239" s="444">
        <f t="shared" ca="1" si="202"/>
        <v>-373078114180933.75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-373078114180933.75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-1554492142420.5574</v>
      </c>
      <c r="L5240" s="444">
        <f t="shared" ca="1" si="202"/>
        <v>-374632606323354.31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-374632606323354.31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-1560969193013.9763</v>
      </c>
      <c r="L5241" s="444">
        <f t="shared" ca="1" si="202"/>
        <v>-376193575516368.31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-376193575516368.31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-1567473231318.2012</v>
      </c>
      <c r="L5242" s="444">
        <f t="shared" ca="1" si="202"/>
        <v>-377761048747686.5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-377761048747686.5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-1574004369782.0271</v>
      </c>
      <c r="L5243" s="444">
        <f t="shared" ca="1" si="202"/>
        <v>-379335053117468.5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-379335053117468.5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-1580562721322.7854</v>
      </c>
      <c r="L5244" s="444">
        <f t="shared" ca="1" si="202"/>
        <v>-380915615838791.31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-380915615838791.31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-1587148399328.2971</v>
      </c>
      <c r="L5245" s="444">
        <f t="shared" ca="1" si="202"/>
        <v>-382502764238119.63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-382502764238119.63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-1593761517658.8318</v>
      </c>
      <c r="L5246" s="444">
        <f t="shared" ca="1" si="202"/>
        <v>-384096525755778.44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-384096525755778.44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-1600402190649.0769</v>
      </c>
      <c r="L5247" s="444">
        <f t="shared" ca="1" si="202"/>
        <v>-385696927946427.5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-385696927946427.5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-1607070533110.1145</v>
      </c>
      <c r="L5248" s="444">
        <f t="shared" ca="1" si="202"/>
        <v>-387303998479537.63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-387303998479537.63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-1613766660331.4067</v>
      </c>
      <c r="L5249" s="444">
        <f t="shared" ca="1" si="202"/>
        <v>-388917765139869.06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-388917765139869.06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-1620490688082.7878</v>
      </c>
      <c r="L5250" s="444">
        <f t="shared" ca="1" si="202"/>
        <v>-390538255827951.88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-390538255827951.88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-1627242732616.4661</v>
      </c>
      <c r="L5251" s="444">
        <f t="shared" ca="1" si="202"/>
        <v>-392165498560568.31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-392165498560568.31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-1634022910669.0347</v>
      </c>
      <c r="L5252" s="444">
        <f t="shared" ca="1" si="202"/>
        <v>-393799521471237.38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-393799521471237.38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-1640831339463.489</v>
      </c>
      <c r="L5253" s="444">
        <f t="shared" ca="1" si="202"/>
        <v>-395440352810700.88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-395440352810700.88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-1647668136711.2537</v>
      </c>
      <c r="L5254" s="444">
        <f t="shared" ca="1" si="202"/>
        <v>-397088020947412.13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-397088020947412.13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-1654533420614.2173</v>
      </c>
      <c r="L5255" s="444">
        <f t="shared" ca="1" si="202"/>
        <v>-398742554368026.31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-398742554368026.31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-1661427309866.7764</v>
      </c>
      <c r="L5256" s="444">
        <f t="shared" ca="1" si="202"/>
        <v>-400403981677893.06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-400403981677893.06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-1668349923657.8877</v>
      </c>
      <c r="L5257" s="444">
        <f t="shared" ca="1" si="202"/>
        <v>-402072331601550.94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-402072331601550.94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-1675301381673.1289</v>
      </c>
      <c r="L5258" s="444">
        <f t="shared" ca="1" si="202"/>
        <v>-403747632983224.06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-403747632983224.06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-1682281804096.7668</v>
      </c>
      <c r="L5259" s="444">
        <f t="shared" ca="1" si="202"/>
        <v>-405429914787320.81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-405429914787320.81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-1689291311613.8367</v>
      </c>
      <c r="L5260" s="444">
        <f t="shared" ca="1" si="202"/>
        <v>-407119206098934.63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-407119206098934.63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-1696330025412.2275</v>
      </c>
      <c r="L5261" s="444">
        <f t="shared" ca="1" si="202"/>
        <v>-408815536124346.88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-408815536124346.88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-1703398067184.7786</v>
      </c>
      <c r="L5262" s="444">
        <f t="shared" ca="1" si="202"/>
        <v>-410518934191531.63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-410518934191531.63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-1710495559131.3818</v>
      </c>
      <c r="L5263" s="444">
        <f t="shared" ca="1" si="202"/>
        <v>-412229429750663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-412229429750663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-1717622623961.0957</v>
      </c>
      <c r="L5264" s="444">
        <f t="shared" ca="1" si="202"/>
        <v>-413947052374624.13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-413947052374624.13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-1724779384894.2671</v>
      </c>
      <c r="L5265" s="444">
        <f t="shared" ca="1" si="202"/>
        <v>-415671831759518.38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-415671831759518.38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-1731965965664.6599</v>
      </c>
      <c r="L5266" s="444">
        <f t="shared" ca="1" si="202"/>
        <v>-417403797725183.06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-417403797725183.06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-1739182490521.5962</v>
      </c>
      <c r="L5267" s="444">
        <f t="shared" ca="1" si="202"/>
        <v>-419142980215704.69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-419142980215704.69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-1746429084232.1028</v>
      </c>
      <c r="L5268" s="444">
        <f t="shared" ca="1" si="202"/>
        <v>-420889409299936.81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-420889409299936.81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-1753705872083.0701</v>
      </c>
      <c r="L5269" s="444">
        <f t="shared" ca="1" si="202"/>
        <v>-422643115172019.88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-422643115172019.88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-1761012979883.416</v>
      </c>
      <c r="L5270" s="444">
        <f t="shared" ca="1" si="202"/>
        <v>-424404128151903.31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-424404128151903.31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-1768350533966.2637</v>
      </c>
      <c r="L5271" s="444">
        <f t="shared" ca="1" si="202"/>
        <v>-426172478685869.56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-426172478685869.56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-1775718661191.123</v>
      </c>
      <c r="L5272" s="444">
        <f t="shared" ca="1" si="202"/>
        <v>-427948197347060.69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-427948197347060.69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-1783117488946.0862</v>
      </c>
      <c r="L5273" s="444">
        <f t="shared" ca="1" si="202"/>
        <v>-429731314836006.75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-429731314836006.75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-1790547145150.0281</v>
      </c>
      <c r="L5274" s="444">
        <f t="shared" ca="1" si="202"/>
        <v>-431521861981156.75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-431521861981156.75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-1798007758254.8198</v>
      </c>
      <c r="L5275" s="444">
        <f t="shared" ca="1" si="202"/>
        <v>-433319869739411.56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-433319869739411.56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-1805499457247.5481</v>
      </c>
      <c r="L5276" s="444">
        <f t="shared" ca="1" si="202"/>
        <v>-435125369196659.13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-435125369196659.13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-1813022371652.7463</v>
      </c>
      <c r="L5277" s="444">
        <f t="shared" ca="1" si="202"/>
        <v>-436938391568311.88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-436938391568311.88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-1820576631534.6328</v>
      </c>
      <c r="L5278" s="444">
        <f t="shared" ca="1" si="202"/>
        <v>-438758968199846.5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-438758968199846.5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-1828162367499.3606</v>
      </c>
      <c r="L5279" s="444">
        <f t="shared" ca="1" si="202"/>
        <v>-440587130567345.88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-440587130567345.88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-1835779710697.2744</v>
      </c>
      <c r="L5280" s="444">
        <f t="shared" ca="1" si="202"/>
        <v>-442422910278043.13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-442422910278043.13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-1843428792825.1794</v>
      </c>
      <c r="L5281" s="444">
        <f t="shared" ca="1" si="202"/>
        <v>-444266339070868.31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-444266339070868.31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-1851109746128.6182</v>
      </c>
      <c r="L5282" s="444">
        <f t="shared" ca="1" si="202"/>
        <v>-446117448816996.94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-446117448816996.94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-1858822703404.1538</v>
      </c>
      <c r="L5283" s="444">
        <f t="shared" ca="1" si="202"/>
        <v>-447976271520401.06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-447976271520401.06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-1866567798001.6711</v>
      </c>
      <c r="L5284" s="444">
        <f t="shared" ca="1" si="202"/>
        <v>-449842839318402.75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-449842839318402.75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-1874345163826.678</v>
      </c>
      <c r="L5285" s="444">
        <f t="shared" ca="1" si="202"/>
        <v>-451717184482229.44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-451717184482229.44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-1882154935342.6223</v>
      </c>
      <c r="L5286" s="444">
        <f t="shared" ca="1" si="202"/>
        <v>-453599339417572.06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-453599339417572.06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-1889997247573.2166</v>
      </c>
      <c r="L5287" s="444">
        <f t="shared" ca="1" si="202"/>
        <v>-455489336665145.25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-455489336665145.25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-1897872236104.7715</v>
      </c>
      <c r="L5288" s="444">
        <f t="shared" ca="1" si="202"/>
        <v>-457387208901250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-457387208901250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-1905780037088.5413</v>
      </c>
      <c r="L5289" s="444">
        <f t="shared" ca="1" si="202"/>
        <v>-459292988938338.56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-459292988938338.56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-1913720787243.0771</v>
      </c>
      <c r="L5290" s="444">
        <f t="shared" ca="1" si="202"/>
        <v>-461206709725581.63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-461206709725581.63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-1921694623856.5901</v>
      </c>
      <c r="L5291" s="444">
        <f t="shared" ca="1" si="202"/>
        <v>-463128404349438.19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-463128404349438.19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-1929701684789.3254</v>
      </c>
      <c r="L5292" s="444">
        <f t="shared" ca="1" si="202"/>
        <v>-465058106034227.5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-465058106034227.5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-1937742108475.9482</v>
      </c>
      <c r="L5293" s="444">
        <f t="shared" ca="1" si="202"/>
        <v>-466995848142703.44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-466995848142703.44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-1945816033927.9307</v>
      </c>
      <c r="L5294" s="444">
        <f t="shared" ca="1" si="202"/>
        <v>-468941664176631.38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-468941664176631.38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-1953923600735.9644</v>
      </c>
      <c r="L5295" s="444">
        <f t="shared" ca="1" si="202"/>
        <v>-470895587777367.31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-470895587777367.31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-1962064949072.364</v>
      </c>
      <c r="L5296" s="444">
        <f t="shared" ca="1" si="202"/>
        <v>-472857652726439.69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-472857652726439.69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-1970240219693.4988</v>
      </c>
      <c r="L5297" s="444">
        <f t="shared" ca="1" si="202"/>
        <v>-474827892946133.19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-474827892946133.19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-1978449553942.2217</v>
      </c>
      <c r="L5298" s="444">
        <f t="shared" ca="1" si="202"/>
        <v>-476806342500075.44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-476806342500075.44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-1986693093750.314</v>
      </c>
      <c r="L5299" s="444">
        <f t="shared" ca="1" si="202"/>
        <v>-478793035593825.75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-478793035593825.75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-1994970981640.9407</v>
      </c>
      <c r="L5300" s="444">
        <f t="shared" ca="1" si="202"/>
        <v>-480788006575466.69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-480788006575466.69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-2003283360731.1108</v>
      </c>
      <c r="L5301" s="444">
        <f t="shared" ca="1" si="202"/>
        <v>-482791289936197.81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-482791289936197.81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-2011630374734.1575</v>
      </c>
      <c r="L5302" s="444">
        <f t="shared" ca="1" si="202"/>
        <v>-484802920310932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-484802920310932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-2020012167962.2166</v>
      </c>
      <c r="L5303" s="444">
        <f t="shared" ca="1" si="202"/>
        <v>-486822932478894.19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-486822932478894.19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-2028428885328.7261</v>
      </c>
      <c r="L5304" s="444">
        <f t="shared" ca="1" si="202"/>
        <v>-488851361364222.94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-488851361364222.94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-2036880672350.9287</v>
      </c>
      <c r="L5305" s="444">
        <f t="shared" ca="1" si="202"/>
        <v>-490888242036573.88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-490888242036573.88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-2045367675152.3911</v>
      </c>
      <c r="L5306" s="444">
        <f t="shared" ca="1" si="202"/>
        <v>-492933609711726.25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-492933609711726.25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-2053890040465.5261</v>
      </c>
      <c r="L5307" s="444">
        <f t="shared" ca="1" si="202"/>
        <v>-494987499752191.75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-494987499752191.75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-2062447915634.1323</v>
      </c>
      <c r="L5308" s="444">
        <f t="shared" ca="1" si="202"/>
        <v>-497049947667825.88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-497049947667825.88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-2071041448615.9412</v>
      </c>
      <c r="L5309" s="444">
        <f t="shared" ca="1" si="202"/>
        <v>-499120989116441.81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-499120989116441.81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-2079670787985.1741</v>
      </c>
      <c r="L5310" s="444">
        <f t="shared" ca="1" si="202"/>
        <v>-501200659904427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-501200659904427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-2088336082935.1125</v>
      </c>
      <c r="L5311" s="444">
        <f t="shared" ca="1" si="202"/>
        <v>-503288995987362.13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-503288995987362.13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-2097037483280.6755</v>
      </c>
      <c r="L5312" s="444">
        <f t="shared" ca="1" si="202"/>
        <v>-505386033470642.81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-505386033470642.81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-2105775139461.0117</v>
      </c>
      <c r="L5313" s="444">
        <f t="shared" ca="1" si="202"/>
        <v>-507491808610103.81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-507491808610103.81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-2114549202542.0991</v>
      </c>
      <c r="L5314" s="444">
        <f t="shared" ca="1" si="202"/>
        <v>-509606357812645.94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-509606357812645.94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-2123359824219.3582</v>
      </c>
      <c r="L5315" s="444">
        <f t="shared" ca="1" si="202"/>
        <v>-511729717636865.31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-511729717636865.31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-2132207156820.2722</v>
      </c>
      <c r="L5316" s="444">
        <f t="shared" ca="1" si="202"/>
        <v>-513861924793685.56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-513861924793685.56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-2141091353307.0232</v>
      </c>
      <c r="L5317" s="444">
        <f t="shared" ca="1" si="202"/>
        <v>-516003016146992.56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-516003016146992.56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-2150012567279.1357</v>
      </c>
      <c r="L5318" s="444">
        <f t="shared" ca="1" si="202"/>
        <v>-518153028714271.69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-518153028714271.69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-2158970952976.1321</v>
      </c>
      <c r="L5319" s="444">
        <f t="shared" ca="1" si="202"/>
        <v>-520311999667247.81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-520311999667247.81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-2167966665280.1992</v>
      </c>
      <c r="L5320" s="444">
        <f t="shared" ca="1" si="202"/>
        <v>-522479966332528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-522479966332528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-2176999859718.8667</v>
      </c>
      <c r="L5321" s="444">
        <f t="shared" ca="1" si="202"/>
        <v>-524656966192246.88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-524656966192246.88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-2186070692467.6956</v>
      </c>
      <c r="L5322" s="444">
        <f t="shared" ca="1" si="202"/>
        <v>-526843036884714.56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-526843036884714.56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-2195179320352.9773</v>
      </c>
      <c r="L5323" s="444">
        <f t="shared" ca="1" si="202"/>
        <v>-529038216205067.56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-529038216205067.56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-2204325900854.4482</v>
      </c>
      <c r="L5324" s="444">
        <f t="shared" ca="1" si="202"/>
        <v>-531242542105922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-531242542105922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-2213510592108.0083</v>
      </c>
      <c r="L5325" s="444">
        <f t="shared" ca="1" si="202"/>
        <v>-533456052698030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-533456052698030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-2222733552908.4585</v>
      </c>
      <c r="L5326" s="444">
        <f t="shared" ca="1" si="202"/>
        <v>-535678786250938.44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-535678786250938.44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-2231994942712.2437</v>
      </c>
      <c r="L5327" s="444">
        <f t="shared" ca="1" si="202"/>
        <v>-537910781193650.69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-537910781193650.69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-2241294921640.2109</v>
      </c>
      <c r="L5328" s="444">
        <f t="shared" ca="1" si="202"/>
        <v>-540152076115290.88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-540152076115290.88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-2250633650480.3784</v>
      </c>
      <c r="L5329" s="444">
        <f t="shared" ca="1" si="202"/>
        <v>-542402709765771.25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-542402709765771.25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-2260011290690.7134</v>
      </c>
      <c r="L5330" s="444">
        <f t="shared" ca="1" si="202"/>
        <v>-544662721056461.94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-544662721056461.94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-2269428004401.9248</v>
      </c>
      <c r="L5331" s="444">
        <f t="shared" ca="1" si="202"/>
        <v>-546932149060863.88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-546932149060863.88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-2278883954420.2661</v>
      </c>
      <c r="L5332" s="444">
        <f t="shared" ca="1" si="202"/>
        <v>-549211033015284.13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-549211033015284.13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-2288379304230.3506</v>
      </c>
      <c r="L5333" s="444">
        <f t="shared" ca="1" si="202"/>
        <v>-551499412319514.5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-551499412319514.5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-2297914217997.9766</v>
      </c>
      <c r="L5334" s="444">
        <f t="shared" ca="1" si="202"/>
        <v>-553797326537512.5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-553797326537512.5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-2307488860572.9688</v>
      </c>
      <c r="L5335" s="444">
        <f t="shared" ca="1" si="202"/>
        <v>-556104815398085.5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-556104815398085.5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-2317103397492.0229</v>
      </c>
      <c r="L5336" s="444">
        <f t="shared" ca="1" si="202"/>
        <v>-558421918795577.5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-558421918795577.5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-2326757994981.5732</v>
      </c>
      <c r="L5337" s="444">
        <f t="shared" ca="1" si="202"/>
        <v>-560748676790559.06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-560748676790559.06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-2336452819960.6626</v>
      </c>
      <c r="L5338" s="444">
        <f t="shared" ca="1" si="202"/>
        <v>-563085129610519.75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-563085129610519.75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-2346188040043.832</v>
      </c>
      <c r="L5339" s="444">
        <f t="shared" ca="1" si="202"/>
        <v>-565431317650563.63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-565431317650563.63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-2355963823544.0151</v>
      </c>
      <c r="L5340" s="444">
        <f t="shared" ca="1" si="202"/>
        <v>-567787281474107.63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-567787281474107.63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-2365780339475.4482</v>
      </c>
      <c r="L5341" s="444">
        <f t="shared" ca="1" si="202"/>
        <v>-570153061813583.13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-570153061813583.13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-2375637757556.5962</v>
      </c>
      <c r="L5342" s="444">
        <f t="shared" ca="1" si="202"/>
        <v>-572528699571139.75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-572528699571139.75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-2385536248213.082</v>
      </c>
      <c r="L5343" s="444">
        <f t="shared" ca="1" si="202"/>
        <v>-574914235819352.88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-574914235819352.88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-2395475982580.6367</v>
      </c>
      <c r="L5344" s="444">
        <f t="shared" ca="1" si="202"/>
        <v>-577309711801933.5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-577309711801933.5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-2405457132508.0562</v>
      </c>
      <c r="L5345" s="444">
        <f t="shared" ca="1" si="202"/>
        <v>-579715168934441.5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-579715168934441.5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-2415479870560.1729</v>
      </c>
      <c r="L5346" s="444">
        <f t="shared" ca="1" si="202"/>
        <v>-582130648805001.63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-582130648805001.63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-2425544370020.8398</v>
      </c>
      <c r="L5347" s="444">
        <f t="shared" ca="1" si="202"/>
        <v>-584556193175022.5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-584556193175022.5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-2435650804895.9272</v>
      </c>
      <c r="L5348" s="444">
        <f t="shared" ca="1" si="202"/>
        <v>-586991843979918.38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-586991843979918.38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-2445799349916.3267</v>
      </c>
      <c r="L5349" s="444">
        <f t="shared" ca="1" si="202"/>
        <v>-589437643329834.75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-589437643329834.75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-2455990180540.978</v>
      </c>
      <c r="L5350" s="444">
        <f t="shared" ca="1" si="202"/>
        <v>-591893633510375.75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-591893633510375.75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-2466223472959.8989</v>
      </c>
      <c r="L5351" s="444">
        <f t="shared" ca="1" si="202"/>
        <v>-594359856983335.63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-594359856983335.63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-2476499404097.2319</v>
      </c>
      <c r="L5352" s="444">
        <f t="shared" ca="1" si="202"/>
        <v>-596836356387432.88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-596836356387432.88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-2486818151614.3037</v>
      </c>
      <c r="L5353" s="444">
        <f t="shared" ca="1" si="202"/>
        <v>-599323174539047.13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-599323174539047.13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-2497179893912.6963</v>
      </c>
      <c r="L5354" s="444">
        <f t="shared" ca="1" si="202"/>
        <v>-601820354432959.88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-601820354432959.88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-2507584810137.333</v>
      </c>
      <c r="L5355" s="444">
        <f t="shared" ca="1" si="202"/>
        <v>-604327939243097.25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-604327939243097.25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-2518033080179.5718</v>
      </c>
      <c r="L5356" s="444">
        <f t="shared" ca="1" si="202"/>
        <v>-606845972323276.88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-606845972323276.88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-2528524884680.3203</v>
      </c>
      <c r="L5357" s="444">
        <f t="shared" ca="1" si="202"/>
        <v>-609374497207957.25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-609374497207957.25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-2539060405033.1553</v>
      </c>
      <c r="L5358" s="444">
        <f t="shared" ca="1" si="202"/>
        <v>-611913557612990.38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-611913557612990.38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-2549639823387.46</v>
      </c>
      <c r="L5359" s="444">
        <f t="shared" ca="1" si="202"/>
        <v>-614463197436377.88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-614463197436377.88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-2560263322651.5742</v>
      </c>
      <c r="L5360" s="444">
        <f t="shared" ca="1" si="202"/>
        <v>-617023460759029.5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-617023460759029.5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-2570931086495.9561</v>
      </c>
      <c r="L5361" s="444">
        <f t="shared" ca="1" si="202"/>
        <v>-619594391845525.5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-619594391845525.5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-2581643299356.3564</v>
      </c>
      <c r="L5362" s="444">
        <f t="shared" ca="1" si="202"/>
        <v>-622176035144881.88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-622176035144881.88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-2592400146437.0078</v>
      </c>
      <c r="L5363" s="444">
        <f t="shared" ref="L5363:L5617" ca="1" si="207">I5363-J5363+K5363</f>
        <v>-624768435291318.88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-624768435291318.88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-2603201813713.8286</v>
      </c>
      <c r="L5364" s="444">
        <f t="shared" ca="1" si="207"/>
        <v>-627371637105032.75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-627371637105032.75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-2614048487937.6362</v>
      </c>
      <c r="L5365" s="444">
        <f t="shared" ca="1" si="207"/>
        <v>-629985685592970.38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-629985685592970.38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-2624940356637.3765</v>
      </c>
      <c r="L5366" s="444">
        <f t="shared" ca="1" si="207"/>
        <v>-632610625949607.75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-632610625949607.75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-2635877608123.3657</v>
      </c>
      <c r="L5367" s="444">
        <f t="shared" ca="1" si="207"/>
        <v>-635246503557731.13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-635246503557731.13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-2646860431490.5464</v>
      </c>
      <c r="L5368" s="444">
        <f t="shared" ca="1" si="207"/>
        <v>-637893363989221.63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-637893363989221.63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-2657889016621.7568</v>
      </c>
      <c r="L5369" s="444">
        <f t="shared" ca="1" si="207"/>
        <v>-640551253005843.38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-640551253005843.38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-2668963554191.0142</v>
      </c>
      <c r="L5370" s="444">
        <f t="shared" ca="1" si="207"/>
        <v>-643220216560034.38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-643220216560034.38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-2680084235666.8101</v>
      </c>
      <c r="L5371" s="444">
        <f t="shared" ca="1" si="207"/>
        <v>-645900300795701.13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-645900300795701.13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-2691251253315.4214</v>
      </c>
      <c r="L5372" s="444">
        <f t="shared" ca="1" si="207"/>
        <v>-648591552049016.5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-648591552049016.5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-2702464800204.2354</v>
      </c>
      <c r="L5373" s="444">
        <f t="shared" ca="1" si="207"/>
        <v>-651294016849220.75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-651294016849220.75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-2713725070205.0864</v>
      </c>
      <c r="L5374" s="444">
        <f t="shared" ca="1" si="207"/>
        <v>-654007741919425.88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-654007741919425.88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-2725032257997.6079</v>
      </c>
      <c r="L5375" s="444">
        <f t="shared" ca="1" si="207"/>
        <v>-656732774177423.5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-656732774177423.5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-2736386559072.5977</v>
      </c>
      <c r="L5376" s="444">
        <f t="shared" ca="1" si="207"/>
        <v>-659469160736496.13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-659469160736496.13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-2747788169735.4004</v>
      </c>
      <c r="L5377" s="444">
        <f t="shared" ca="1" si="207"/>
        <v>-662216948906231.5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-662216948906231.5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-2759237287109.2979</v>
      </c>
      <c r="L5378" s="444">
        <f t="shared" ca="1" si="207"/>
        <v>-664976186193340.75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-664976186193340.75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-2770734109138.9199</v>
      </c>
      <c r="L5379" s="444">
        <f t="shared" ca="1" si="207"/>
        <v>-667746920302479.63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-667746920302479.63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-2782278834593.665</v>
      </c>
      <c r="L5380" s="444">
        <f t="shared" ca="1" si="207"/>
        <v>-670529199137073.25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-670529199137073.25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-2793871663071.1387</v>
      </c>
      <c r="L5381" s="444">
        <f t="shared" ca="1" si="207"/>
        <v>-673323070800144.38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-673323070800144.38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-2805512795000.6016</v>
      </c>
      <c r="L5382" s="444">
        <f t="shared" ca="1" si="207"/>
        <v>-676128583595145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-676128583595145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-2817202431646.4375</v>
      </c>
      <c r="L5383" s="444">
        <f t="shared" ca="1" si="207"/>
        <v>-678945786026791.5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-678945786026791.5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-2828940775111.6313</v>
      </c>
      <c r="L5384" s="444">
        <f t="shared" ca="1" si="207"/>
        <v>-681774726801903.13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-681774726801903.13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-2840728028341.2632</v>
      </c>
      <c r="L5385" s="444">
        <f t="shared" ca="1" si="207"/>
        <v>-684615454830244.38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-684615454830244.38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-2852564395126.0181</v>
      </c>
      <c r="L5386" s="444">
        <f t="shared" ca="1" si="207"/>
        <v>-687468019225370.38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-687468019225370.38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-2864450080105.71</v>
      </c>
      <c r="L5387" s="444">
        <f t="shared" ca="1" si="207"/>
        <v>-690332469305476.13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-690332469305476.13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-2876385288772.8174</v>
      </c>
      <c r="L5388" s="444">
        <f t="shared" ca="1" si="207"/>
        <v>-693208854594249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-693208854594249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-2888370227476.0376</v>
      </c>
      <c r="L5389" s="444">
        <f t="shared" ca="1" si="207"/>
        <v>-696097224821725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-696097224821725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-2900405103423.854</v>
      </c>
      <c r="L5390" s="444">
        <f t="shared" ca="1" si="207"/>
        <v>-698997629925148.88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-698997629925148.88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-2912490124688.1201</v>
      </c>
      <c r="L5391" s="444">
        <f t="shared" ca="1" si="207"/>
        <v>-701910120049837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-701910120049837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-2924625500207.6543</v>
      </c>
      <c r="L5392" s="444">
        <f t="shared" ca="1" si="207"/>
        <v>-704834745550044.63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-704834745550044.63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-2936811439791.8525</v>
      </c>
      <c r="L5393" s="444">
        <f t="shared" ca="1" si="207"/>
        <v>-707771556989836.5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-707771556989836.5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-2949048154124.3188</v>
      </c>
      <c r="L5394" s="444">
        <f t="shared" ca="1" si="207"/>
        <v>-710720605143960.88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-710720605143960.88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-2961335854766.5034</v>
      </c>
      <c r="L5395" s="444">
        <f t="shared" ca="1" si="207"/>
        <v>-713681940998727.38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-713681940998727.38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-2973674754161.3643</v>
      </c>
      <c r="L5396" s="444">
        <f t="shared" ca="1" si="207"/>
        <v>-716655615752888.75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-716655615752888.75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-2986065065637.0366</v>
      </c>
      <c r="L5397" s="444">
        <f t="shared" ca="1" si="207"/>
        <v>-719641680818525.75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-719641680818525.75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-2998507003410.5239</v>
      </c>
      <c r="L5398" s="444">
        <f t="shared" ca="1" si="207"/>
        <v>-722640187821936.25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-722640187821936.25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-3011000782591.4009</v>
      </c>
      <c r="L5399" s="444">
        <f t="shared" ca="1" si="207"/>
        <v>-725651188604527.63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-725651188604527.63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-3023546619185.5317</v>
      </c>
      <c r="L5400" s="444">
        <f t="shared" ca="1" si="207"/>
        <v>-728674735223713.13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-728674735223713.13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-3036144730098.8047</v>
      </c>
      <c r="L5401" s="444">
        <f t="shared" ca="1" si="207"/>
        <v>-731710879953811.88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-731710879953811.88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-3048795333140.8828</v>
      </c>
      <c r="L5402" s="444">
        <f t="shared" ca="1" si="207"/>
        <v>-734759675286952.75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-734759675286952.75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-3061498647028.9697</v>
      </c>
      <c r="L5403" s="444">
        <f t="shared" ca="1" si="207"/>
        <v>-737821173933981.75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-737821173933981.75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-3074254891391.5908</v>
      </c>
      <c r="L5404" s="444">
        <f t="shared" ca="1" si="207"/>
        <v>-740895428825373.38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-740895428825373.38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-3087064286772.3892</v>
      </c>
      <c r="L5405" s="444">
        <f t="shared" ca="1" si="207"/>
        <v>-743982493112145.75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-743982493112145.75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-3099927054633.9404</v>
      </c>
      <c r="L5406" s="444">
        <f t="shared" ca="1" si="207"/>
        <v>-747082420166779.75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-747082420166779.75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-3112843417361.582</v>
      </c>
      <c r="L5407" s="444">
        <f t="shared" ca="1" si="207"/>
        <v>-750195263584141.38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-750195263584141.38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-3125813598267.2559</v>
      </c>
      <c r="L5408" s="444">
        <f t="shared" ca="1" si="207"/>
        <v>-753321077182408.63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-753321077182408.63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-3138837821593.3691</v>
      </c>
      <c r="L5409" s="444">
        <f t="shared" ca="1" si="207"/>
        <v>-756459915004002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-756459915004002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-3151916312516.6748</v>
      </c>
      <c r="L5410" s="444">
        <f t="shared" ca="1" si="207"/>
        <v>-759611831316518.63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-759611831316518.63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-3165049297152.1611</v>
      </c>
      <c r="L5411" s="444">
        <f t="shared" ca="1" si="207"/>
        <v>-762776880613670.75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-762776880613670.75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-3178237002556.9614</v>
      </c>
      <c r="L5412" s="444">
        <f t="shared" ca="1" si="207"/>
        <v>-765955117616227.75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-765955117616227.75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-3191479656734.2822</v>
      </c>
      <c r="L5413" s="444">
        <f t="shared" ca="1" si="207"/>
        <v>-769146597272962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-769146597272962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-3204777488637.3418</v>
      </c>
      <c r="L5414" s="444">
        <f t="shared" ca="1" si="207"/>
        <v>-772351374761599.38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-772351374761599.38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-3218130728173.3306</v>
      </c>
      <c r="L5415" s="444">
        <f t="shared" ca="1" si="207"/>
        <v>-775569505489772.75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-775569505489772.75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-3231539606207.3862</v>
      </c>
      <c r="L5416" s="444">
        <f t="shared" ca="1" si="207"/>
        <v>-778801045095980.13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-778801045095980.13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-3245004354566.584</v>
      </c>
      <c r="L5417" s="444">
        <f t="shared" ca="1" si="207"/>
        <v>-782046049450546.75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-782046049450546.75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-3258525206043.9448</v>
      </c>
      <c r="L5418" s="444">
        <f t="shared" ca="1" si="207"/>
        <v>-785304574656590.75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-785304574656590.75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-3272102394402.4614</v>
      </c>
      <c r="L5419" s="444">
        <f t="shared" ca="1" si="207"/>
        <v>-788576677050993.25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-788576677050993.25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-3285736154379.1387</v>
      </c>
      <c r="L5420" s="444">
        <f t="shared" ca="1" si="207"/>
        <v>-791862413205372.38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-791862413205372.38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-3299426721689.0518</v>
      </c>
      <c r="L5421" s="444">
        <f t="shared" ca="1" si="207"/>
        <v>-795161839927061.38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-795161839927061.38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-3313174333029.4224</v>
      </c>
      <c r="L5422" s="444">
        <f t="shared" ca="1" si="207"/>
        <v>-798475014260090.75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-798475014260090.75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-3326979226083.7114</v>
      </c>
      <c r="L5423" s="444">
        <f t="shared" ca="1" si="207"/>
        <v>-801801993486174.5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-801801993486174.5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-3340841639525.7271</v>
      </c>
      <c r="L5424" s="444">
        <f t="shared" ca="1" si="207"/>
        <v>-805142835125700.25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-805142835125700.25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-3354761813023.751</v>
      </c>
      <c r="L5425" s="444">
        <f t="shared" ca="1" si="207"/>
        <v>-808497596938724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-808497596938724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-3368739987244.6831</v>
      </c>
      <c r="L5426" s="444">
        <f t="shared" ca="1" si="207"/>
        <v>-811866336925968.63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-811866336925968.63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-3382776403858.2026</v>
      </c>
      <c r="L5427" s="444">
        <f t="shared" ca="1" si="207"/>
        <v>-815249113329826.88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-815249113329826.88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-3396871305540.9453</v>
      </c>
      <c r="L5428" s="444">
        <f t="shared" ca="1" si="207"/>
        <v>-818645984635367.88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-818645984635367.88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-3411024935980.6992</v>
      </c>
      <c r="L5429" s="444">
        <f t="shared" ca="1" si="207"/>
        <v>-822057009571348.63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-822057009571348.63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-3425237539880.6191</v>
      </c>
      <c r="L5430" s="444">
        <f t="shared" ca="1" si="207"/>
        <v>-825482247111229.25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-825482247111229.25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-3439509362963.4551</v>
      </c>
      <c r="L5431" s="444">
        <f t="shared" ca="1" si="207"/>
        <v>-828921756474192.75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-828921756474192.75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-3453840651975.8032</v>
      </c>
      <c r="L5432" s="444">
        <f t="shared" ca="1" si="207"/>
        <v>-832375597126168.5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-832375597126168.5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-3468231654692.3687</v>
      </c>
      <c r="L5433" s="444">
        <f t="shared" ca="1" si="207"/>
        <v>-835843828780860.88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-835843828780860.88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-3482682619920.2534</v>
      </c>
      <c r="L5434" s="444">
        <f t="shared" ca="1" si="207"/>
        <v>-839326511400781.13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-839326511400781.13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-3497193797503.2549</v>
      </c>
      <c r="L5435" s="444">
        <f t="shared" ca="1" si="207"/>
        <v>-842823705198284.38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-842823705198284.38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-3511765438326.1851</v>
      </c>
      <c r="L5436" s="444">
        <f t="shared" ca="1" si="207"/>
        <v>-846335470636610.5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-846335470636610.5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-3526397794319.2104</v>
      </c>
      <c r="L5437" s="444">
        <f t="shared" ca="1" si="207"/>
        <v>-849861868430929.75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-849861868430929.75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-3541091118462.207</v>
      </c>
      <c r="L5438" s="444">
        <f t="shared" ca="1" si="207"/>
        <v>-853402959549392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-853402959549392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-3555845664789.1333</v>
      </c>
      <c r="L5439" s="444">
        <f t="shared" ca="1" si="207"/>
        <v>-856958805214181.13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-856958805214181.13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-3570661688392.4214</v>
      </c>
      <c r="L5440" s="444">
        <f t="shared" ca="1" si="207"/>
        <v>-860529466902573.5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-860529466902573.5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-3585539445427.3896</v>
      </c>
      <c r="L5441" s="444">
        <f t="shared" ca="1" si="207"/>
        <v>-864115006348000.88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-864115006348000.88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-3600479193116.6704</v>
      </c>
      <c r="L5442" s="444">
        <f t="shared" ca="1" si="207"/>
        <v>-867715485541117.5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-867715485541117.5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-3615481189754.6563</v>
      </c>
      <c r="L5443" s="444">
        <f t="shared" ca="1" si="207"/>
        <v>-871330966730872.13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-871330966730872.13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-3630545694711.9673</v>
      </c>
      <c r="L5444" s="444">
        <f t="shared" ca="1" si="207"/>
        <v>-874961512425584.13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-874961512425584.13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-3645672968439.9336</v>
      </c>
      <c r="L5445" s="444">
        <f t="shared" ca="1" si="207"/>
        <v>-878607185394024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-878607185394024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-3660863272475.0996</v>
      </c>
      <c r="L5446" s="444">
        <f t="shared" ca="1" si="207"/>
        <v>-882268048666499.13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-882268048666499.13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-3676116869443.7461</v>
      </c>
      <c r="L5447" s="444">
        <f t="shared" ca="1" si="207"/>
        <v>-885944165535942.88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-885944165535942.88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-3691434023066.4287</v>
      </c>
      <c r="L5448" s="444">
        <f t="shared" ca="1" si="207"/>
        <v>-889635599559009.25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-889635599559009.25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-3706814998162.5386</v>
      </c>
      <c r="L5449" s="444">
        <f t="shared" ca="1" si="207"/>
        <v>-893342414557171.75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-893342414557171.75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-3722260060654.8823</v>
      </c>
      <c r="L5450" s="444">
        <f t="shared" ca="1" si="207"/>
        <v>-897064674617826.63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-897064674617826.63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-3737769477574.2773</v>
      </c>
      <c r="L5451" s="444">
        <f t="shared" ca="1" si="207"/>
        <v>-900802444095400.88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-900802444095400.88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-3753343517064.1709</v>
      </c>
      <c r="L5452" s="444">
        <f t="shared" ca="1" si="207"/>
        <v>-904555787612465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-904555787612465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-3768982448385.271</v>
      </c>
      <c r="L5453" s="444">
        <f t="shared" ca="1" si="207"/>
        <v>-908324770060850.25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-908324770060850.25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-3784686541920.2095</v>
      </c>
      <c r="L5454" s="444">
        <f t="shared" ca="1" si="207"/>
        <v>-912109456602770.5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-912109456602770.5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-3800456069178.2109</v>
      </c>
      <c r="L5455" s="444">
        <f t="shared" ca="1" si="207"/>
        <v>-915909912671948.75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-915909912671948.75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-3816291302799.7866</v>
      </c>
      <c r="L5456" s="444">
        <f t="shared" ca="1" si="207"/>
        <v>-919726203974748.5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-919726203974748.5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-3832192516561.4521</v>
      </c>
      <c r="L5457" s="444">
        <f t="shared" ca="1" si="207"/>
        <v>-923558396491310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-923558396491310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-3848159985380.459</v>
      </c>
      <c r="L5458" s="444">
        <f t="shared" ca="1" si="207"/>
        <v>-927406556476690.5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-927406556476690.5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-3864193985319.5444</v>
      </c>
      <c r="L5459" s="444">
        <f t="shared" ca="1" si="207"/>
        <v>-931270750462010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-931270750462010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-3880294793591.7085</v>
      </c>
      <c r="L5460" s="444">
        <f t="shared" ca="1" si="207"/>
        <v>-935151045255601.75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-935151045255601.75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-3896462688565.0078</v>
      </c>
      <c r="L5461" s="444">
        <f t="shared" ca="1" si="207"/>
        <v>-939047507944166.75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-939047507944166.75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-3912697949767.3613</v>
      </c>
      <c r="L5462" s="444">
        <f t="shared" ca="1" si="207"/>
        <v>-942960205893934.13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-942960205893934.13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-3929000857891.3921</v>
      </c>
      <c r="L5463" s="444">
        <f t="shared" ca="1" si="207"/>
        <v>-946889206751825.5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-946889206751825.5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-3945371694799.2729</v>
      </c>
      <c r="L5464" s="444">
        <f t="shared" ca="1" si="207"/>
        <v>-950834578446624.75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-950834578446624.75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-3961810743527.603</v>
      </c>
      <c r="L5465" s="444">
        <f t="shared" ca="1" si="207"/>
        <v>-954796389190152.38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-954796389190152.38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-3978318288292.3022</v>
      </c>
      <c r="L5466" s="444">
        <f t="shared" ca="1" si="207"/>
        <v>-958774707478444.63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-958774707478444.63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-3994894614493.519</v>
      </c>
      <c r="L5467" s="444">
        <f t="shared" ca="1" si="207"/>
        <v>-962769602092938.13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-962769602092938.13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-4011540008720.5757</v>
      </c>
      <c r="L5468" s="444">
        <f t="shared" ca="1" si="207"/>
        <v>-966781142101658.75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-966781142101658.75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-4028254758756.9116</v>
      </c>
      <c r="L5469" s="444">
        <f t="shared" ca="1" si="207"/>
        <v>-970809396860415.63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-970809396860415.63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-4045039153585.0649</v>
      </c>
      <c r="L5470" s="444">
        <f t="shared" ca="1" si="207"/>
        <v>-974854436014000.75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-974854436014000.75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-4061893483391.6699</v>
      </c>
      <c r="L5471" s="444">
        <f t="shared" ca="1" si="207"/>
        <v>-978916329497392.38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-978916329497392.38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-4078818039572.4678</v>
      </c>
      <c r="L5472" s="444">
        <f t="shared" ca="1" si="207"/>
        <v>-982995147536964.88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-982995147536964.88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-4095813114737.3535</v>
      </c>
      <c r="L5473" s="444">
        <f t="shared" ca="1" si="207"/>
        <v>-987090960651702.25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-987090960651702.25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-4112879002715.4253</v>
      </c>
      <c r="L5474" s="444">
        <f t="shared" ca="1" si="207"/>
        <v>-991203839654417.63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-991203839654417.63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-4130015998560.0732</v>
      </c>
      <c r="L5475" s="444">
        <f t="shared" ca="1" si="207"/>
        <v>-995333855652977.75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-995333855652977.75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-4147224398554.0737</v>
      </c>
      <c r="L5476" s="444">
        <f t="shared" ca="1" si="207"/>
        <v>-999481080051531.88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-999481080051531.88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-4164504500214.7153</v>
      </c>
      <c r="L5477" s="444">
        <f t="shared" ca="1" si="207"/>
        <v>-1003645584551746.6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-1003645584551746.6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-4181856602298.9443</v>
      </c>
      <c r="L5478" s="444">
        <f t="shared" ca="1" si="207"/>
        <v>-1007827441154045.6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-1007827441154045.6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-4199281004808.5234</v>
      </c>
      <c r="L5479" s="444">
        <f t="shared" ca="1" si="207"/>
        <v>-1012026722158854.1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-1012026722158854.1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-4216778008995.2256</v>
      </c>
      <c r="L5480" s="444">
        <f t="shared" ca="1" si="207"/>
        <v>-1016243500167849.4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-1016243500167849.4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-4234347917366.0386</v>
      </c>
      <c r="L5481" s="444">
        <f t="shared" ca="1" si="207"/>
        <v>-1020477848085215.4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-1020477848085215.4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-4251991033688.3975</v>
      </c>
      <c r="L5482" s="444">
        <f t="shared" ca="1" si="207"/>
        <v>-1024729839118903.8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-1024729839118903.8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-4269707662995.4321</v>
      </c>
      <c r="L5483" s="444">
        <f t="shared" ca="1" si="207"/>
        <v>-1028999546781899.1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-1028999546781899.1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-4287498111591.2466</v>
      </c>
      <c r="L5484" s="444">
        <f t="shared" ca="1" si="207"/>
        <v>-1033287044893490.4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-1033287044893490.4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-4305362687056.2104</v>
      </c>
      <c r="L5485" s="444">
        <f t="shared" ca="1" si="207"/>
        <v>-1037592407580546.6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-1037592407580546.6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-4323301698252.2769</v>
      </c>
      <c r="L5486" s="444">
        <f t="shared" ca="1" si="207"/>
        <v>-1041915709278798.9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-1041915709278798.9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-4341315455328.3286</v>
      </c>
      <c r="L5487" s="444">
        <f t="shared" ca="1" si="207"/>
        <v>-1046257024734127.3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-1046257024734127.3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-4359404269725.5303</v>
      </c>
      <c r="L5488" s="444">
        <f t="shared" ca="1" si="207"/>
        <v>-1050616429003852.8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-1050616429003852.8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-4377568454182.7202</v>
      </c>
      <c r="L5489" s="444">
        <f t="shared" ca="1" si="207"/>
        <v>-1054993997458035.5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-1054993997458035.5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-4395808322741.8149</v>
      </c>
      <c r="L5490" s="444">
        <f t="shared" ca="1" si="207"/>
        <v>-1059389805780777.4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-1059389805780777.4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-4414124190753.2393</v>
      </c>
      <c r="L5491" s="444">
        <f t="shared" ca="1" si="207"/>
        <v>-1063803929971530.6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-1063803929971530.6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-4432516374881.3779</v>
      </c>
      <c r="L5492" s="444">
        <f t="shared" ca="1" si="207"/>
        <v>-1068236446346412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-1068236446346412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-4450985193110.0508</v>
      </c>
      <c r="L5493" s="444">
        <f t="shared" ca="1" si="207"/>
        <v>-1072687431539522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-1072687431539522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-4469530964748.0088</v>
      </c>
      <c r="L5494" s="444">
        <f t="shared" ca="1" si="207"/>
        <v>-1077156962504270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-1077156962504270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-4488154010434.458</v>
      </c>
      <c r="L5495" s="444">
        <f t="shared" ca="1" si="207"/>
        <v>-1081645116514704.5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-1081645116514704.5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-4506854652144.6016</v>
      </c>
      <c r="L5496" s="444">
        <f t="shared" ca="1" si="207"/>
        <v>-1086151971166849.1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-1086151971166849.1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-4525633213195.2051</v>
      </c>
      <c r="L5497" s="444">
        <f t="shared" ca="1" si="207"/>
        <v>-1090677604380044.4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-1090677604380044.4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-4544490018250.1846</v>
      </c>
      <c r="L5498" s="444">
        <f t="shared" ca="1" si="207"/>
        <v>-1095222094398294.5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-1095222094398294.5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-4563425393326.2266</v>
      </c>
      <c r="L5499" s="444">
        <f t="shared" ca="1" si="207"/>
        <v>-1099785519791620.8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-1099785519791620.8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-4582439665798.4199</v>
      </c>
      <c r="L5500" s="444">
        <f t="shared" ca="1" si="207"/>
        <v>-1104367959457419.1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-1104367959457419.1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-4601533164405.9131</v>
      </c>
      <c r="L5501" s="444">
        <f t="shared" ca="1" si="207"/>
        <v>-1108969492621825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-1108969492621825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-4620706219257.6045</v>
      </c>
      <c r="L5502" s="444">
        <f t="shared" ca="1" si="207"/>
        <v>-1113590198841082.6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-1113590198841082.6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-4639959161837.8438</v>
      </c>
      <c r="L5503" s="444">
        <f t="shared" ca="1" si="207"/>
        <v>-1118230158002920.5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-1118230158002920.5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-4659292325012.1689</v>
      </c>
      <c r="L5504" s="444">
        <f t="shared" ca="1" si="207"/>
        <v>-1122889450327932.6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-1122889450327932.6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-4678706043033.0518</v>
      </c>
      <c r="L5505" s="444">
        <f t="shared" ca="1" si="207"/>
        <v>-1127568156370965.8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-1127568156370965.8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-4698200651545.6904</v>
      </c>
      <c r="L5506" s="444">
        <f t="shared" ca="1" si="207"/>
        <v>-1132266357022511.5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-1132266357022511.5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-4717776487593.7979</v>
      </c>
      <c r="L5507" s="444">
        <f t="shared" ca="1" si="207"/>
        <v>-1136984133510105.3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-1136984133510105.3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-4737433889625.4385</v>
      </c>
      <c r="L5508" s="444">
        <f t="shared" ca="1" si="207"/>
        <v>-1141721567399730.8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-1141721567399730.8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-4757173197498.8779</v>
      </c>
      <c r="L5509" s="444">
        <f t="shared" ca="1" si="207"/>
        <v>-1146478740597229.8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-1146478740597229.8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-4776994752488.457</v>
      </c>
      <c r="L5510" s="444">
        <f t="shared" ca="1" si="207"/>
        <v>-1151255735349718.3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-1151255735349718.3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-4796898897290.4922</v>
      </c>
      <c r="L5511" s="444">
        <f t="shared" ca="1" si="207"/>
        <v>-1156052634247008.8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-1156052634247008.8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-4816885976029.2031</v>
      </c>
      <c r="L5512" s="444">
        <f t="shared" ca="1" si="207"/>
        <v>-1160869520223038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-1160869520223038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-4836956334262.6582</v>
      </c>
      <c r="L5513" s="444">
        <f t="shared" ca="1" si="207"/>
        <v>-1165706476557300.8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-1165706476557300.8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-4857110318988.7529</v>
      </c>
      <c r="L5514" s="444">
        <f t="shared" ca="1" si="207"/>
        <v>-1170563586876289.5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-1170563586876289.5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-4877348278651.2061</v>
      </c>
      <c r="L5515" s="444">
        <f t="shared" ca="1" si="207"/>
        <v>-1175440935154940.8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-1175440935154940.8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-4897670563145.5859</v>
      </c>
      <c r="L5516" s="444">
        <f t="shared" ca="1" si="207"/>
        <v>-1180338605718086.3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-1180338605718086.3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-4918077523825.3594</v>
      </c>
      <c r="L5517" s="444">
        <f t="shared" ca="1" si="207"/>
        <v>-1185256683241911.5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-1185256683241911.5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-4938569513507.9648</v>
      </c>
      <c r="L5518" s="444">
        <f t="shared" ca="1" si="207"/>
        <v>-1190195252755419.5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-1190195252755419.5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-4959146886480.9141</v>
      </c>
      <c r="L5519" s="444">
        <f t="shared" ca="1" si="207"/>
        <v>-1195154399641900.5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-1195154399641900.5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-4979809998507.9189</v>
      </c>
      <c r="L5520" s="444">
        <f t="shared" ca="1" si="207"/>
        <v>-1200134209640408.5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-1200134209640408.5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-5000559206835.0352</v>
      </c>
      <c r="L5521" s="444">
        <f t="shared" ca="1" si="207"/>
        <v>-1205134768847243.5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-1205134768847243.5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-5021394870196.8477</v>
      </c>
      <c r="L5522" s="444">
        <f t="shared" ca="1" si="207"/>
        <v>-1210156163717440.3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-1210156163717440.3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-5042317348822.668</v>
      </c>
      <c r="L5523" s="444">
        <f t="shared" ca="1" si="207"/>
        <v>-1215198481066263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-1215198481066263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-5063327004442.7627</v>
      </c>
      <c r="L5524" s="444">
        <f t="shared" ca="1" si="207"/>
        <v>-1220261808070705.8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-1220261808070705.8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-5084424200294.6074</v>
      </c>
      <c r="L5525" s="444">
        <f t="shared" ca="1" si="207"/>
        <v>-1225346232271000.3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-1225346232271000.3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-5105609301129.168</v>
      </c>
      <c r="L5526" s="444">
        <f t="shared" ca="1" si="207"/>
        <v>-1230451841572129.5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-1230451841572129.5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-5126882673217.2061</v>
      </c>
      <c r="L5527" s="444">
        <f t="shared" ca="1" si="207"/>
        <v>-1235578724245346.8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-1235578724245346.8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-5148244684355.6113</v>
      </c>
      <c r="L5528" s="444">
        <f t="shared" ca="1" si="207"/>
        <v>-1240726968929702.3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-1240726968929702.3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-5169695703873.7598</v>
      </c>
      <c r="L5529" s="444">
        <f t="shared" ca="1" si="207"/>
        <v>-1245896664633576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-1245896664633576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-5191236102639.9004</v>
      </c>
      <c r="L5530" s="444">
        <f t="shared" ca="1" si="207"/>
        <v>-1251087900736216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-1251087900736216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-5212866253067.5664</v>
      </c>
      <c r="L5531" s="444">
        <f t="shared" ca="1" si="207"/>
        <v>-1256300766989283.5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-1256300766989283.5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-5234586529122.0146</v>
      </c>
      <c r="L5532" s="444">
        <f t="shared" ca="1" si="207"/>
        <v>-1261535353518405.5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-1261535353518405.5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-5256397306326.6895</v>
      </c>
      <c r="L5533" s="444">
        <f t="shared" ca="1" si="207"/>
        <v>-1266791750824732.3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-1266791750824732.3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-5278298961769.7178</v>
      </c>
      <c r="L5534" s="444">
        <f t="shared" ca="1" si="207"/>
        <v>-1272070049786502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-1272070049786502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-5300291874110.4248</v>
      </c>
      <c r="L5535" s="444">
        <f t="shared" ca="1" si="207"/>
        <v>-1277370341660612.5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-1277370341660612.5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-5322376423585.8857</v>
      </c>
      <c r="L5536" s="444">
        <f t="shared" ca="1" si="207"/>
        <v>-1282692718084198.5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-1282692718084198.5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-5344552992017.4941</v>
      </c>
      <c r="L5537" s="444">
        <f t="shared" ca="1" si="207"/>
        <v>-1288037271076216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-1288037271076216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-5366821962817.5664</v>
      </c>
      <c r="L5538" s="444">
        <f t="shared" ca="1" si="207"/>
        <v>-1293404093039033.5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-1293404093039033.5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-5389183720995.9727</v>
      </c>
      <c r="L5539" s="444">
        <f t="shared" ca="1" si="207"/>
        <v>-1298793276760029.5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-1298793276760029.5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-5411638653166.7891</v>
      </c>
      <c r="L5540" s="444">
        <f t="shared" ca="1" si="207"/>
        <v>-1304204915413196.3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-1304204915413196.3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-5434187147554.9844</v>
      </c>
      <c r="L5541" s="444">
        <f t="shared" ca="1" si="207"/>
        <v>-1309639102560751.3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-1309639102560751.3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-5456829594003.1299</v>
      </c>
      <c r="L5542" s="444">
        <f t="shared" ca="1" si="207"/>
        <v>-1315095932154754.5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-1315095932154754.5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-5479566383978.1436</v>
      </c>
      <c r="L5543" s="444">
        <f t="shared" ca="1" si="207"/>
        <v>-1320575498538732.8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-1320575498538732.8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-5502397910578.0527</v>
      </c>
      <c r="L5544" s="444">
        <f t="shared" ca="1" si="207"/>
        <v>-1326077896449310.8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-1326077896449310.8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-5525324568538.7949</v>
      </c>
      <c r="L5545" s="444">
        <f t="shared" ca="1" si="207"/>
        <v>-1331603221017849.5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-1331603221017849.5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-5548346754241.0391</v>
      </c>
      <c r="L5546" s="444">
        <f t="shared" ca="1" si="207"/>
        <v>-1337151567772090.5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-1337151567772090.5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-5571464865717.0439</v>
      </c>
      <c r="L5547" s="444">
        <f t="shared" ca="1" si="207"/>
        <v>-1342723032637807.5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-1342723032637807.5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-5594679302657.5313</v>
      </c>
      <c r="L5548" s="444">
        <f t="shared" ca="1" si="207"/>
        <v>-1348317711940465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-1348317711940465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-5617990466418.6045</v>
      </c>
      <c r="L5549" s="444">
        <f t="shared" ca="1" si="207"/>
        <v>-1353935702406883.5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-1353935702406883.5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-5641398760028.6816</v>
      </c>
      <c r="L5550" s="444">
        <f t="shared" ca="1" si="207"/>
        <v>-1359577101166912.3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-1359577101166912.3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-5664904588195.4678</v>
      </c>
      <c r="L5551" s="444">
        <f t="shared" ca="1" si="207"/>
        <v>-1365242005755107.8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-1365242005755107.8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-5688508357312.9492</v>
      </c>
      <c r="L5552" s="444">
        <f t="shared" ca="1" si="207"/>
        <v>-1370930514112420.8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-1370930514112420.8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-5712210475468.4199</v>
      </c>
      <c r="L5553" s="444">
        <f t="shared" ca="1" si="207"/>
        <v>-1376642724587889.3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-1376642724587889.3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-5736011352449.5381</v>
      </c>
      <c r="L5554" s="444">
        <f t="shared" ca="1" si="207"/>
        <v>-1382378735940338.8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-1382378735940338.8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-5759911399751.4111</v>
      </c>
      <c r="L5555" s="444">
        <f t="shared" ca="1" si="207"/>
        <v>-1388138647340090.3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-1388138647340090.3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-5783911030583.709</v>
      </c>
      <c r="L5556" s="444">
        <f t="shared" ca="1" si="207"/>
        <v>-1393922558370674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-1393922558370674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-5808010659877.8086</v>
      </c>
      <c r="L5557" s="444">
        <f t="shared" ca="1" si="207"/>
        <v>-1399730569030551.8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-1399730569030551.8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-5832210704293.9658</v>
      </c>
      <c r="L5558" s="444">
        <f t="shared" ca="1" si="207"/>
        <v>-1405562779734845.8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-1405562779734845.8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-5856511582228.5234</v>
      </c>
      <c r="L5559" s="444">
        <f t="shared" ca="1" si="207"/>
        <v>-1411419291317074.3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-1411419291317074.3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-5880913713821.1426</v>
      </c>
      <c r="L5560" s="444">
        <f t="shared" ca="1" si="207"/>
        <v>-1417300205030895.5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-1417300205030895.5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-5905417520962.0645</v>
      </c>
      <c r="L5561" s="444">
        <f t="shared" ca="1" si="207"/>
        <v>-1423205622551857.5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-1423205622551857.5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-5930023427299.4063</v>
      </c>
      <c r="L5562" s="444">
        <f t="shared" ca="1" si="207"/>
        <v>-1429135645979157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-1429135645979157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-5954731858246.4873</v>
      </c>
      <c r="L5563" s="444">
        <f t="shared" ca="1" si="207"/>
        <v>-1435090377837403.5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-1435090377837403.5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-5979543240989.1816</v>
      </c>
      <c r="L5564" s="444">
        <f t="shared" ca="1" si="207"/>
        <v>-1441069921078392.8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-1441069921078392.8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-6004458004493.3027</v>
      </c>
      <c r="L5565" s="444">
        <f t="shared" ca="1" si="207"/>
        <v>-1447074379082886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-1447074379082886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-6029476579512.0254</v>
      </c>
      <c r="L5566" s="444">
        <f t="shared" ca="1" si="207"/>
        <v>-1453103855662398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-1453103855662398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-6054599398593.3252</v>
      </c>
      <c r="L5567" s="444">
        <f t="shared" ca="1" si="207"/>
        <v>-1459158455060991.3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-1459158455060991.3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-6079826896087.4639</v>
      </c>
      <c r="L5568" s="444">
        <f t="shared" ca="1" si="207"/>
        <v>-1465238281957078.8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-1465238281957078.8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-6105159508154.4951</v>
      </c>
      <c r="L5569" s="444">
        <f t="shared" ca="1" si="207"/>
        <v>-1471343441465233.3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-1471343441465233.3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-6130597672771.8047</v>
      </c>
      <c r="L5570" s="444">
        <f t="shared" ca="1" si="207"/>
        <v>-1477474039138005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-1477474039138005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-6156141829741.6875</v>
      </c>
      <c r="L5571" s="444">
        <f t="shared" ca="1" si="207"/>
        <v>-1483630180967746.8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-1483630180967746.8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-6181792420698.9443</v>
      </c>
      <c r="L5572" s="444">
        <f t="shared" ca="1" si="207"/>
        <v>-1489811973388445.8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-1489811973388445.8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-6207549889118.5234</v>
      </c>
      <c r="L5573" s="444">
        <f t="shared" ca="1" si="207"/>
        <v>-1496019523277564.3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-1496019523277564.3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-6233414680323.1846</v>
      </c>
      <c r="L5574" s="444">
        <f t="shared" ca="1" si="207"/>
        <v>-1502252937957887.5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-1502252937957887.5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-6259387241491.1982</v>
      </c>
      <c r="L5575" s="444">
        <f t="shared" ca="1" si="207"/>
        <v>-1508512325199378.8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-1508512325199378.8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-6285468021664.0781</v>
      </c>
      <c r="L5576" s="444">
        <f t="shared" ca="1" si="207"/>
        <v>-1514797793221042.8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-1514797793221042.8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-6311657471754.3447</v>
      </c>
      <c r="L5577" s="444">
        <f t="shared" ca="1" si="207"/>
        <v>-1521109450692797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-1521109450692797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-6337956044553.3203</v>
      </c>
      <c r="L5578" s="444">
        <f t="shared" ca="1" si="207"/>
        <v>-1527447406737350.3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-1527447406737350.3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-6364364194738.959</v>
      </c>
      <c r="L5579" s="444">
        <f t="shared" ca="1" si="207"/>
        <v>-1533811770932089.3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-1533811770932089.3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-6390882378883.7051</v>
      </c>
      <c r="L5580" s="444">
        <f t="shared" ca="1" si="207"/>
        <v>-1540202653310973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-1540202653310973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-6417511055462.3877</v>
      </c>
      <c r="L5581" s="444">
        <f t="shared" ca="1" si="207"/>
        <v>-1546620164366435.5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-1546620164366435.5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-6444250684860.1475</v>
      </c>
      <c r="L5582" s="444">
        <f t="shared" ca="1" si="207"/>
        <v>-1553064415051295.8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-1553064415051295.8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-6471101729380.3984</v>
      </c>
      <c r="L5583" s="444">
        <f t="shared" ca="1" si="207"/>
        <v>-1559535516780676.3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-1559535516780676.3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-6498064653252.8174</v>
      </c>
      <c r="L5584" s="444">
        <f t="shared" ca="1" si="207"/>
        <v>-1566033581433929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-1566033581433929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-6525139922641.3711</v>
      </c>
      <c r="L5585" s="444">
        <f t="shared" ca="1" si="207"/>
        <v>-1572558721356570.3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-1572558721356570.3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-6552328005652.376</v>
      </c>
      <c r="L5586" s="444">
        <f t="shared" ca="1" si="207"/>
        <v>-1579111049362222.8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-1579111049362222.8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-6579629372342.5947</v>
      </c>
      <c r="L5587" s="444">
        <f t="shared" ca="1" si="207"/>
        <v>-1585690678734565.3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-1585690678734565.3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-6607044494727.3555</v>
      </c>
      <c r="L5588" s="444">
        <f t="shared" ca="1" si="207"/>
        <v>-1592297723229292.5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-1592297723229292.5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-6634573846788.7188</v>
      </c>
      <c r="L5589" s="444">
        <f t="shared" ca="1" si="207"/>
        <v>-1598932297076081.3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-1598932297076081.3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-6662217904483.6719</v>
      </c>
      <c r="L5590" s="444">
        <f t="shared" ca="1" si="207"/>
        <v>-1605594514980565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-1605594514980565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-6689977145752.3545</v>
      </c>
      <c r="L5591" s="444">
        <f t="shared" ca="1" si="207"/>
        <v>-1612284492126317.3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-1612284492126317.3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-6717852050526.3223</v>
      </c>
      <c r="L5592" s="444">
        <f t="shared" ca="1" si="207"/>
        <v>-1619002344176843.5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-1619002344176843.5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-6745843100736.8477</v>
      </c>
      <c r="L5593" s="444">
        <f t="shared" ca="1" si="207"/>
        <v>-1625748187277580.3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-1625748187277580.3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-6773950780323.251</v>
      </c>
      <c r="L5594" s="444">
        <f t="shared" ca="1" si="207"/>
        <v>-1632522138057903.5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-1632522138057903.5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-6802175575241.2646</v>
      </c>
      <c r="L5595" s="444">
        <f t="shared" ca="1" si="207"/>
        <v>-1639324313633144.8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-1639324313633144.8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-6830517973471.4365</v>
      </c>
      <c r="L5596" s="444">
        <f t="shared" ca="1" si="207"/>
        <v>-1646154831606616.3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-1646154831606616.3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-6858978465027.5674</v>
      </c>
      <c r="L5597" s="444">
        <f t="shared" ca="1" si="207"/>
        <v>-1653013810071643.8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-1653013810071643.8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-6887557541965.1826</v>
      </c>
      <c r="L5598" s="444">
        <f t="shared" ca="1" si="207"/>
        <v>-1659901367613609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-1659901367613609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-6916255698390.0371</v>
      </c>
      <c r="L5599" s="444">
        <f t="shared" ca="1" si="207"/>
        <v>-1666817623311999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-1666817623311999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-6945073430466.6621</v>
      </c>
      <c r="L5600" s="444">
        <f t="shared" ca="1" si="207"/>
        <v>-1673762696742465.8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-1673762696742465.8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-6974011236426.9404</v>
      </c>
      <c r="L5601" s="444">
        <f t="shared" ca="1" si="207"/>
        <v>-1680736707978892.8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-1680736707978892.8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-7003069616578.7197</v>
      </c>
      <c r="L5602" s="444">
        <f t="shared" ca="1" si="207"/>
        <v>-1687739777595471.5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-1687739777595471.5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-7032249073314.4648</v>
      </c>
      <c r="L5603" s="444">
        <f t="shared" ca="1" si="207"/>
        <v>-1694772026668786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-1694772026668786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-7061550111119.9414</v>
      </c>
      <c r="L5604" s="444">
        <f t="shared" ca="1" si="207"/>
        <v>-1701833576779906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-1701833576779906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-7090973236582.9414</v>
      </c>
      <c r="L5605" s="444">
        <f t="shared" ca="1" si="207"/>
        <v>-1708924550016489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-1708924550016489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-7120518958402.0371</v>
      </c>
      <c r="L5606" s="444">
        <f t="shared" ca="1" si="207"/>
        <v>-1716045068974891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-1716045068974891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-7150187787395.3789</v>
      </c>
      <c r="L5607" s="444">
        <f t="shared" ca="1" si="207"/>
        <v>-1723195256762286.5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-1723195256762286.5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-7179980236509.5273</v>
      </c>
      <c r="L5608" s="444">
        <f t="shared" ca="1" si="207"/>
        <v>-1730375236998796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-1730375236998796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-7209896820828.3164</v>
      </c>
      <c r="L5609" s="444">
        <f t="shared" ca="1" si="207"/>
        <v>-1737585133819624.3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-1737585133819624.3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-7239938057581.7676</v>
      </c>
      <c r="L5610" s="444">
        <f t="shared" ca="1" si="207"/>
        <v>-1744825071877206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-1744825071877206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-7270104466155.0244</v>
      </c>
      <c r="L5611" s="444">
        <f t="shared" ca="1" si="207"/>
        <v>-1752095176343361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-1752095176343361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-7300396568097.3369</v>
      </c>
      <c r="L5612" s="444">
        <f t="shared" ca="1" si="207"/>
        <v>-1759395572911458.3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-1759395572911458.3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-7330814887131.0771</v>
      </c>
      <c r="L5613" s="444">
        <f t="shared" ca="1" si="207"/>
        <v>-1766726387798589.3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-1766726387798589.3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-7361359949160.7871</v>
      </c>
      <c r="L5614" s="444">
        <f t="shared" ca="1" si="207"/>
        <v>-1774087747747750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-1774087747747750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-7392032282282.292</v>
      </c>
      <c r="L5615" s="444">
        <f t="shared" ca="1" si="207"/>
        <v>-1781479780030032.3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-1781479780030032.3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-7422832416791.7998</v>
      </c>
      <c r="L5616" s="444">
        <f t="shared" ca="1" si="207"/>
        <v>-1788902612446824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-1788902612446824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-7453760885195.0996</v>
      </c>
      <c r="L5617" s="444">
        <f t="shared" ca="1" si="207"/>
        <v>-1796356373332019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-1796356373332019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-7484818222216.7461</v>
      </c>
      <c r="L5618" s="444">
        <f t="shared" ref="L5618:L5872" ca="1" si="212">I5618-J5618+K5618</f>
        <v>-1803841191554235.8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-1803841191554235.8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-7516004964809.3164</v>
      </c>
      <c r="L5619" s="444">
        <f t="shared" ca="1" si="212"/>
        <v>-1811357196519045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-1811357196519045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-7547321652162.6885</v>
      </c>
      <c r="L5620" s="444">
        <f t="shared" ca="1" si="212"/>
        <v>-1818904518171207.8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-1818904518171207.8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-7578768825713.3643</v>
      </c>
      <c r="L5621" s="444">
        <f t="shared" ca="1" si="212"/>
        <v>-1826483286996921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-1826483286996921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-7610347029153.8369</v>
      </c>
      <c r="L5622" s="444">
        <f t="shared" ca="1" si="212"/>
        <v>-1834093634026074.8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-1834093634026074.8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-7642056808441.9775</v>
      </c>
      <c r="L5623" s="444">
        <f t="shared" ca="1" si="212"/>
        <v>-1841735690834516.8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-1841735690834516.8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-7673898711810.4873</v>
      </c>
      <c r="L5624" s="444">
        <f t="shared" ca="1" si="212"/>
        <v>-1849409589546327.3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-1849409589546327.3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-7705873289776.3623</v>
      </c>
      <c r="L5625" s="444">
        <f t="shared" ca="1" si="212"/>
        <v>-1857115462836103.5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-1857115462836103.5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-7737981095150.4307</v>
      </c>
      <c r="L5626" s="444">
        <f t="shared" ca="1" si="212"/>
        <v>-1864853443931254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-1864853443931254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-7770222683046.8916</v>
      </c>
      <c r="L5627" s="444">
        <f t="shared" ca="1" si="212"/>
        <v>-1872623666614301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-1872623666614301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-7802598610892.9199</v>
      </c>
      <c r="L5628" s="444">
        <f t="shared" ca="1" si="212"/>
        <v>-1880426265225194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-1880426265225194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-7835109438438.3096</v>
      </c>
      <c r="L5629" s="444">
        <f t="shared" ca="1" si="212"/>
        <v>-1888261374663632.3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-1888261374663632.3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-7867755727765.1338</v>
      </c>
      <c r="L5630" s="444">
        <f t="shared" ca="1" si="212"/>
        <v>-1896129130391397.5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-1896129130391397.5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-7900538043297.4893</v>
      </c>
      <c r="L5631" s="444">
        <f t="shared" ca="1" si="212"/>
        <v>-1904029668434695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-1904029668434695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-7933456951811.2295</v>
      </c>
      <c r="L5632" s="444">
        <f t="shared" ca="1" si="212"/>
        <v>-1911963125386506.3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-1911963125386506.3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-7966513022443.7764</v>
      </c>
      <c r="L5633" s="444">
        <f t="shared" ca="1" si="212"/>
        <v>-1919929638408950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-1919929638408950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-7999706826703.958</v>
      </c>
      <c r="L5634" s="444">
        <f t="shared" ca="1" si="212"/>
        <v>-1927929345235654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-1927929345235654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-8033038938481.8916</v>
      </c>
      <c r="L5635" s="444">
        <f t="shared" ca="1" si="212"/>
        <v>-1935962384174136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-1935962384174136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-8066509934058.9014</v>
      </c>
      <c r="L5636" s="444">
        <f t="shared" ca="1" si="212"/>
        <v>-1944028894108195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-1944028894108195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-8100120392117.4795</v>
      </c>
      <c r="L5637" s="444">
        <f t="shared" ca="1" si="212"/>
        <v>-1952129014500312.5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-1952129014500312.5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-8133870893751.3027</v>
      </c>
      <c r="L5638" s="444">
        <f t="shared" ca="1" si="212"/>
        <v>-1960262885394063.8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-1960262885394063.8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-8167762022475.2656</v>
      </c>
      <c r="L5639" s="444">
        <f t="shared" ca="1" si="212"/>
        <v>-1968430647416539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-1968430647416539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-8201794364235.5791</v>
      </c>
      <c r="L5640" s="444">
        <f t="shared" ca="1" si="212"/>
        <v>-1976632441780774.5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-1976632441780774.5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-8235968507419.8936</v>
      </c>
      <c r="L5641" s="444">
        <f t="shared" ca="1" si="212"/>
        <v>-1984868410288194.5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-1984868410288194.5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-8270285042867.4756</v>
      </c>
      <c r="L5642" s="444">
        <f t="shared" ca="1" si="212"/>
        <v>-1993138695331062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-1993138695331062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-8304744563879.4248</v>
      </c>
      <c r="L5643" s="444">
        <f t="shared" ca="1" si="212"/>
        <v>-2001443439894941.5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-2001443439894941.5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-8339347666228.9229</v>
      </c>
      <c r="L5644" s="444">
        <f t="shared" ca="1" si="212"/>
        <v>-2009782787561170.5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-2009782787561170.5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-8374094948171.5439</v>
      </c>
      <c r="L5645" s="444">
        <f t="shared" ca="1" si="212"/>
        <v>-2018156882509342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-2018156882509342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-8408987010455.5918</v>
      </c>
      <c r="L5646" s="444">
        <f t="shared" ca="1" si="212"/>
        <v>-2026565869519797.5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-2026565869519797.5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-8444024456332.4902</v>
      </c>
      <c r="L5647" s="444">
        <f t="shared" ca="1" si="212"/>
        <v>-2035009893976130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-2035009893976130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-8479207891567.208</v>
      </c>
      <c r="L5648" s="444">
        <f t="shared" ca="1" si="212"/>
        <v>-2043489101867697.3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-2043489101867697.3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-8514537924448.7383</v>
      </c>
      <c r="L5649" s="444">
        <f t="shared" ca="1" si="212"/>
        <v>-2052003639792146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-2052003639792146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-8550015165800.6084</v>
      </c>
      <c r="L5650" s="444">
        <f t="shared" ca="1" si="212"/>
        <v>-2060553654957946.5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-2060553654957946.5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-8585640228991.4443</v>
      </c>
      <c r="L5651" s="444">
        <f t="shared" ca="1" si="212"/>
        <v>-2069139295186938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-2069139295186938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-8621413729945.5752</v>
      </c>
      <c r="L5652" s="444">
        <f t="shared" ca="1" si="212"/>
        <v>-2077760708916883.5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-2077760708916883.5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-8657336287153.6807</v>
      </c>
      <c r="L5653" s="444">
        <f t="shared" ca="1" si="212"/>
        <v>-2086418045204037.3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-2086418045204037.3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-8693408521683.4883</v>
      </c>
      <c r="L5654" s="444">
        <f t="shared" ca="1" si="212"/>
        <v>-2095111453725720.8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-2095111453725720.8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-8729631057190.5029</v>
      </c>
      <c r="L5655" s="444">
        <f t="shared" ca="1" si="212"/>
        <v>-2103841084782911.3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-2103841084782911.3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-8766004519928.7969</v>
      </c>
      <c r="L5656" s="444">
        <f t="shared" ca="1" si="212"/>
        <v>-2112607089302840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-2112607089302840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-8802529538761.834</v>
      </c>
      <c r="L5657" s="444">
        <f t="shared" ca="1" si="212"/>
        <v>-2121409618841601.8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-2121409618841601.8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-8839206745173.3398</v>
      </c>
      <c r="L5658" s="444">
        <f t="shared" ca="1" si="212"/>
        <v>-2130248825586775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-2130248825586775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-8876036773278.2285</v>
      </c>
      <c r="L5659" s="444">
        <f t="shared" ca="1" si="212"/>
        <v>-2139124862360053.3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-2139124862360053.3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-8913020259833.5547</v>
      </c>
      <c r="L5660" s="444">
        <f t="shared" ca="1" si="212"/>
        <v>-2148037882619886.8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-2148037882619886.8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-8950157844249.5273</v>
      </c>
      <c r="L5661" s="444">
        <f t="shared" ca="1" si="212"/>
        <v>-2156988040464136.3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-2156988040464136.3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-8987450168600.5684</v>
      </c>
      <c r="L5662" s="444">
        <f t="shared" ca="1" si="212"/>
        <v>-2165975490632736.8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-2165975490632736.8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-9024897877636.4023</v>
      </c>
      <c r="L5663" s="444">
        <f t="shared" ca="1" si="212"/>
        <v>-2175000388510373.3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-2175000388510373.3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-9062501618793.2227</v>
      </c>
      <c r="L5664" s="444">
        <f t="shared" ca="1" si="212"/>
        <v>-2184062890129166.5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-2184062890129166.5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-9100262042204.8594</v>
      </c>
      <c r="L5665" s="444">
        <f t="shared" ca="1" si="212"/>
        <v>-2193163152171371.3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-2193163152171371.3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-9138179800714.0469</v>
      </c>
      <c r="L5666" s="444">
        <f t="shared" ca="1" si="212"/>
        <v>-2202301331972085.3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-2202301331972085.3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-9176255549883.6875</v>
      </c>
      <c r="L5667" s="444">
        <f t="shared" ca="1" si="212"/>
        <v>-2211477587521969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-2211477587521969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-9214489948008.2051</v>
      </c>
      <c r="L5668" s="444">
        <f t="shared" ca="1" si="212"/>
        <v>-2220692077469977.3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-2220692077469977.3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-9252883656124.9043</v>
      </c>
      <c r="L5669" s="444">
        <f t="shared" ca="1" si="212"/>
        <v>-2229944961126102.3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-2229944961126102.3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-9291437338025.4258</v>
      </c>
      <c r="L5670" s="444">
        <f t="shared" ca="1" si="212"/>
        <v>-2239236398464127.8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-2239236398464127.8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-9330151660267.1992</v>
      </c>
      <c r="L5671" s="444">
        <f t="shared" ca="1" si="212"/>
        <v>-2248566550124395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-2248566550124395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-9369027292184.9785</v>
      </c>
      <c r="L5672" s="444">
        <f t="shared" ca="1" si="212"/>
        <v>-2257935577416580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-2257935577416580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-9408064905902.416</v>
      </c>
      <c r="L5673" s="444">
        <f t="shared" ca="1" si="212"/>
        <v>-2267343642322482.5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-2267343642322482.5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-9447265176343.6777</v>
      </c>
      <c r="L5674" s="444">
        <f t="shared" ca="1" si="212"/>
        <v>-2276790907498826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-2276790907498826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-9486628781245.1074</v>
      </c>
      <c r="L5675" s="444">
        <f t="shared" ca="1" si="212"/>
        <v>-2286277536280071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-2286277536280071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-9526156401166.9629</v>
      </c>
      <c r="L5676" s="444">
        <f t="shared" ca="1" si="212"/>
        <v>-2295803692681238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-2295803692681238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-9565848719505.1582</v>
      </c>
      <c r="L5677" s="444">
        <f t="shared" ca="1" si="212"/>
        <v>-2305369541400743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-2305369541400743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-9605706422503.0957</v>
      </c>
      <c r="L5678" s="444">
        <f t="shared" ca="1" si="212"/>
        <v>-2314975247823246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-2314975247823246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-9645730199263.5254</v>
      </c>
      <c r="L5679" s="444">
        <f t="shared" ca="1" si="212"/>
        <v>-2324620978022509.5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-2324620978022509.5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-9685920741760.457</v>
      </c>
      <c r="L5680" s="444">
        <f t="shared" ca="1" si="212"/>
        <v>-2334306898764270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-2334306898764270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-9726278744851.125</v>
      </c>
      <c r="L5681" s="444">
        <f t="shared" ca="1" si="212"/>
        <v>-2344033177509121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-2344033177509121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-9766804906288.0039</v>
      </c>
      <c r="L5682" s="444">
        <f t="shared" ca="1" si="212"/>
        <v>-2353799982415409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-2353799982415409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-9807499926730.8711</v>
      </c>
      <c r="L5683" s="444">
        <f t="shared" ca="1" si="212"/>
        <v>-2363607482342140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-2363607482342140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-9848364509758.916</v>
      </c>
      <c r="L5684" s="444">
        <f t="shared" ca="1" si="212"/>
        <v>-2373455846851899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-2373455846851899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-9889399361882.9121</v>
      </c>
      <c r="L5685" s="444">
        <f t="shared" ca="1" si="212"/>
        <v>-2383345246213782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-2383345246213782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-9930605192557.4258</v>
      </c>
      <c r="L5686" s="444">
        <f t="shared" ca="1" si="212"/>
        <v>-2393275851406339.5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-2393275851406339.5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-9971982714193.082</v>
      </c>
      <c r="L5687" s="444">
        <f t="shared" ca="1" si="212"/>
        <v>-2403247834120532.5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-2403247834120532.5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-10013532642168.885</v>
      </c>
      <c r="L5688" s="444">
        <f t="shared" ca="1" si="212"/>
        <v>-2413261366762701.5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-2413261366762701.5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-10055255694844.59</v>
      </c>
      <c r="L5689" s="444">
        <f t="shared" ca="1" si="212"/>
        <v>-2423316622457546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-2423316622457546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-10097152593573.107</v>
      </c>
      <c r="L5690" s="444">
        <f t="shared" ca="1" si="212"/>
        <v>-2433413775051119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-2433413775051119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-10139224062712.996</v>
      </c>
      <c r="L5691" s="444">
        <f t="shared" ca="1" si="212"/>
        <v>-2443552999113832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-2443552999113832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-10181470829640.967</v>
      </c>
      <c r="L5692" s="444">
        <f t="shared" ca="1" si="212"/>
        <v>-2453734469943473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-2453734469943473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-10223893624764.471</v>
      </c>
      <c r="L5693" s="444">
        <f t="shared" ca="1" si="212"/>
        <v>-2463958363568237.5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-2463958363568237.5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-10266493181534.322</v>
      </c>
      <c r="L5694" s="444">
        <f t="shared" ca="1" si="212"/>
        <v>-2474224856749772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-2474224856749772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-10309270236457.383</v>
      </c>
      <c r="L5695" s="444">
        <f t="shared" ca="1" si="212"/>
        <v>-2484534126986229.5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-2484534126986229.5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-10352225529109.289</v>
      </c>
      <c r="L5696" s="444">
        <f t="shared" ca="1" si="212"/>
        <v>-2494886352515339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-2494886352515339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-10395359802147.246</v>
      </c>
      <c r="L5697" s="444">
        <f t="shared" ca="1" si="212"/>
        <v>-2505281712317486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-2505281712317486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-10438673801322.857</v>
      </c>
      <c r="L5698" s="444">
        <f t="shared" ca="1" si="212"/>
        <v>-2515720386118809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-2515720386118809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-10482168275495.037</v>
      </c>
      <c r="L5699" s="444">
        <f t="shared" ca="1" si="212"/>
        <v>-2526202554394304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-2526202554394304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-10525843976642.934</v>
      </c>
      <c r="L5700" s="444">
        <f t="shared" ca="1" si="212"/>
        <v>-2536728398370947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-2536728398370947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-10569701659878.945</v>
      </c>
      <c r="L5701" s="444">
        <f t="shared" ca="1" si="212"/>
        <v>-2547298100030826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-2547298100030826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-10613742083461.775</v>
      </c>
      <c r="L5702" s="444">
        <f t="shared" ca="1" si="212"/>
        <v>-2557911842114288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-2557911842114288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-10657966008809.533</v>
      </c>
      <c r="L5703" s="444">
        <f t="shared" ca="1" si="212"/>
        <v>-2568569808123097.5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-2568569808123097.5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-10702374200512.906</v>
      </c>
      <c r="L5704" s="444">
        <f t="shared" ca="1" si="212"/>
        <v>-2579272182323610.5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-2579272182323610.5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-10746967426348.377</v>
      </c>
      <c r="L5705" s="444">
        <f t="shared" ca="1" si="212"/>
        <v>-2590019149749959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-2590019149749959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-10791746457291.496</v>
      </c>
      <c r="L5706" s="444">
        <f t="shared" ca="1" si="212"/>
        <v>-2600810896207250.5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-2600810896207250.5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-10836712067530.211</v>
      </c>
      <c r="L5707" s="444">
        <f t="shared" ca="1" si="212"/>
        <v>-2611647608274780.5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-2611647608274780.5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-10881865034478.252</v>
      </c>
      <c r="L5708" s="444">
        <f t="shared" ca="1" si="212"/>
        <v>-2622529473309259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-2622529473309259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-10927206138788.578</v>
      </c>
      <c r="L5709" s="444">
        <f t="shared" ca="1" si="212"/>
        <v>-2633456679448047.5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-2633456679448047.5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-10972736164366.865</v>
      </c>
      <c r="L5710" s="444">
        <f t="shared" ca="1" si="212"/>
        <v>-2644429415612414.5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-2644429415612414.5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-11018455898385.061</v>
      </c>
      <c r="L5711" s="444">
        <f t="shared" ca="1" si="212"/>
        <v>-2655447871510799.5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-2655447871510799.5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-11064366131294.998</v>
      </c>
      <c r="L5712" s="444">
        <f t="shared" ca="1" si="212"/>
        <v>-2666512237642094.5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-2666512237642094.5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-11110467656842.061</v>
      </c>
      <c r="L5713" s="444">
        <f t="shared" ca="1" si="212"/>
        <v>-2677622705298936.5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-2677622705298936.5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-11156761272078.902</v>
      </c>
      <c r="L5714" s="444">
        <f t="shared" ca="1" si="212"/>
        <v>-2688779466571015.5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-2688779466571015.5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-11203247777379.23</v>
      </c>
      <c r="L5715" s="444">
        <f t="shared" ca="1" si="212"/>
        <v>-2699982714348394.5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-2699982714348394.5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-11249927976451.645</v>
      </c>
      <c r="L5716" s="444">
        <f t="shared" ca="1" si="212"/>
        <v>-2711232642324846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-2711232642324846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-11296802676353.525</v>
      </c>
      <c r="L5717" s="444">
        <f t="shared" ca="1" si="212"/>
        <v>-2722529445001199.5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-2722529445001199.5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-11343872687504.998</v>
      </c>
      <c r="L5718" s="444">
        <f t="shared" ca="1" si="212"/>
        <v>-2733873317688704.5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-2733873317688704.5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-11391138823702.936</v>
      </c>
      <c r="L5719" s="444">
        <f t="shared" ca="1" si="212"/>
        <v>-2745264456512407.5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-2745264456512407.5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-11438601902135.031</v>
      </c>
      <c r="L5720" s="444">
        <f t="shared" ca="1" si="212"/>
        <v>-2756703058414542.5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-2756703058414542.5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-11486262743393.928</v>
      </c>
      <c r="L5721" s="444">
        <f t="shared" ca="1" si="212"/>
        <v>-2768189321157936.5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-2768189321157936.5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-11534122171491.402</v>
      </c>
      <c r="L5722" s="444">
        <f t="shared" ca="1" si="212"/>
        <v>-2779723443329428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-2779723443329428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-11582181013872.617</v>
      </c>
      <c r="L5723" s="444">
        <f t="shared" ca="1" si="212"/>
        <v>-2791305624343300.5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-2791305624343300.5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-11630440101430.418</v>
      </c>
      <c r="L5724" s="444">
        <f t="shared" ca="1" si="212"/>
        <v>-2802936064444731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-2802936064444731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-11678900268519.713</v>
      </c>
      <c r="L5725" s="444">
        <f t="shared" ca="1" si="212"/>
        <v>-2814614964713250.5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-2814614964713250.5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-11727562352971.877</v>
      </c>
      <c r="L5726" s="444">
        <f t="shared" ca="1" si="212"/>
        <v>-2826342527066222.5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-2826342527066222.5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-11776427196109.26</v>
      </c>
      <c r="L5727" s="444">
        <f t="shared" ca="1" si="212"/>
        <v>-2838118954262332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-2838118954262332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-11825495642759.717</v>
      </c>
      <c r="L5728" s="444">
        <f t="shared" ca="1" si="212"/>
        <v>-2849944449905091.5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-2849944449905091.5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-11874768541271.215</v>
      </c>
      <c r="L5729" s="444">
        <f t="shared" ca="1" si="212"/>
        <v>-2861819218446362.5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-2861819218446362.5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-11924246743526.51</v>
      </c>
      <c r="L5730" s="444">
        <f t="shared" ca="1" si="212"/>
        <v>-2873743465189889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-2873743465189889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-11973931104957.871</v>
      </c>
      <c r="L5731" s="444">
        <f t="shared" ca="1" si="212"/>
        <v>-2885717396294847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-2885717396294847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-12023822484561.863</v>
      </c>
      <c r="L5732" s="444">
        <f t="shared" ca="1" si="212"/>
        <v>-2897741218779409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-2897741218779409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-12073921744914.203</v>
      </c>
      <c r="L5733" s="444">
        <f t="shared" ca="1" si="212"/>
        <v>-2909815140524323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-2909815140524323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-12124229752184.68</v>
      </c>
      <c r="L5734" s="444">
        <f t="shared" ca="1" si="212"/>
        <v>-2921939370276507.5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-2921939370276507.5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-12174747376152.115</v>
      </c>
      <c r="L5735" s="444">
        <f t="shared" ca="1" si="212"/>
        <v>-2934114117652659.5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-2934114117652659.5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-12225475490219.414</v>
      </c>
      <c r="L5736" s="444">
        <f t="shared" ca="1" si="212"/>
        <v>-2946339593142879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-2946339593142879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-12276414971428.662</v>
      </c>
      <c r="L5737" s="444">
        <f t="shared" ca="1" si="212"/>
        <v>-2958616008114307.5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-2958616008114307.5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-12327566700476.281</v>
      </c>
      <c r="L5738" s="444">
        <f t="shared" ca="1" si="212"/>
        <v>-2970943574814784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-2970943574814784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-12378931561728.266</v>
      </c>
      <c r="L5739" s="444">
        <f t="shared" ca="1" si="212"/>
        <v>-2983322506376512.5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-2983322506376512.5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-12430510443235.469</v>
      </c>
      <c r="L5740" s="444">
        <f t="shared" ca="1" si="212"/>
        <v>-2995753016819748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-2995753016819748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-12482304236748.949</v>
      </c>
      <c r="L5741" s="444">
        <f t="shared" ca="1" si="212"/>
        <v>-3008235321056497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-3008235321056497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-12534313837735.404</v>
      </c>
      <c r="L5742" s="444">
        <f t="shared" ca="1" si="212"/>
        <v>-3020769634894232.5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-3020769634894232.5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-12586540145392.635</v>
      </c>
      <c r="L5743" s="444">
        <f t="shared" ca="1" si="212"/>
        <v>-3033356175039625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-3033356175039625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-12638984062665.104</v>
      </c>
      <c r="L5744" s="444">
        <f t="shared" ca="1" si="212"/>
        <v>-3045995159102290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-3045995159102290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-12691646496259.541</v>
      </c>
      <c r="L5745" s="444">
        <f t="shared" ca="1" si="212"/>
        <v>-3058686805598549.5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-3058686805598549.5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-12744528356660.623</v>
      </c>
      <c r="L5746" s="444">
        <f t="shared" ca="1" si="212"/>
        <v>-3071431333955210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-3071431333955210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-12797630558146.709</v>
      </c>
      <c r="L5747" s="444">
        <f t="shared" ca="1" si="212"/>
        <v>-3084228964513356.5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-3084228964513356.5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-12850954018805.652</v>
      </c>
      <c r="L5748" s="444">
        <f t="shared" ca="1" si="212"/>
        <v>-3097079918532162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-3097079918532162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-12904499660550.676</v>
      </c>
      <c r="L5749" s="444">
        <f t="shared" ca="1" si="212"/>
        <v>-3109984418192712.5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-3109984418192712.5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-12958268409136.303</v>
      </c>
      <c r="L5750" s="444">
        <f t="shared" ca="1" si="212"/>
        <v>-3122942686601849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-3122942686601849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-13012261194174.371</v>
      </c>
      <c r="L5751" s="444">
        <f t="shared" ca="1" si="212"/>
        <v>-3135954947796023.5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-3135954947796023.5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-13066478949150.098</v>
      </c>
      <c r="L5752" s="444">
        <f t="shared" ca="1" si="212"/>
        <v>-3149021426745173.5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-3149021426745173.5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-13120922611438.223</v>
      </c>
      <c r="L5753" s="444">
        <f t="shared" ca="1" si="212"/>
        <v>-3162142349356611.5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-3162142349356611.5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-13175593122319.215</v>
      </c>
      <c r="L5754" s="444">
        <f t="shared" ca="1" si="212"/>
        <v>-3175317942478930.5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-3175317942478930.5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-13230491426995.543</v>
      </c>
      <c r="L5755" s="444">
        <f t="shared" ca="1" si="212"/>
        <v>-3188548433905926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-3188548433905926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-13285618474608.025</v>
      </c>
      <c r="L5756" s="444">
        <f t="shared" ca="1" si="212"/>
        <v>-3201834052380534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-3201834052380534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-13340975218252.225</v>
      </c>
      <c r="L5757" s="444">
        <f t="shared" ca="1" si="212"/>
        <v>-3215175027598786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-3215175027598786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-13396562614994.941</v>
      </c>
      <c r="L5758" s="444">
        <f t="shared" ca="1" si="212"/>
        <v>-3228571590213781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-3228571590213781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-13452381625890.754</v>
      </c>
      <c r="L5759" s="444">
        <f t="shared" ca="1" si="212"/>
        <v>-3242023971839672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-3242023971839672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-13508433215998.633</v>
      </c>
      <c r="L5760" s="444">
        <f t="shared" ca="1" si="212"/>
        <v>-3255532405055670.5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-3255532405055670.5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-13564718354398.627</v>
      </c>
      <c r="L5761" s="444">
        <f t="shared" ca="1" si="212"/>
        <v>-3269097123410069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-3269097123410069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-13621238014208.621</v>
      </c>
      <c r="L5762" s="444">
        <f t="shared" ca="1" si="212"/>
        <v>-3282718361424277.5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-3282718361424277.5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-13677993172601.156</v>
      </c>
      <c r="L5763" s="444">
        <f t="shared" ca="1" si="212"/>
        <v>-3296396354596878.5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-3296396354596878.5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-13734984810820.326</v>
      </c>
      <c r="L5764" s="444">
        <f t="shared" ca="1" si="212"/>
        <v>-3310131339407699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-3310131339407699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-13792213914198.746</v>
      </c>
      <c r="L5765" s="444">
        <f t="shared" ca="1" si="212"/>
        <v>-3323923553321897.5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-3323923553321897.5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-13849681472174.572</v>
      </c>
      <c r="L5766" s="444">
        <f t="shared" ca="1" si="212"/>
        <v>-3337773234794072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-3337773234794072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-13907388478308.633</v>
      </c>
      <c r="L5767" s="444">
        <f t="shared" ca="1" si="212"/>
        <v>-3351680623272380.5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-3351680623272380.5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-13965335930301.586</v>
      </c>
      <c r="L5768" s="444">
        <f t="shared" ca="1" si="212"/>
        <v>-3365645959202682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-3365645959202682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-14023524830011.176</v>
      </c>
      <c r="L5769" s="444">
        <f t="shared" ca="1" si="212"/>
        <v>-3379669484032693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-3379669484032693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-14081956183469.555</v>
      </c>
      <c r="L5770" s="444">
        <f t="shared" ca="1" si="212"/>
        <v>-3393751440216162.5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-3393751440216162.5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-14140631000900.678</v>
      </c>
      <c r="L5771" s="444">
        <f t="shared" ca="1" si="212"/>
        <v>-3407892071217063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-3407892071217063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-14199550296737.762</v>
      </c>
      <c r="L5772" s="444">
        <f t="shared" ca="1" si="212"/>
        <v>-3422091621513801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-3422091621513801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-14258715089640.838</v>
      </c>
      <c r="L5773" s="444">
        <f t="shared" ca="1" si="212"/>
        <v>-3436350336603442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-3436350336603442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-14318126402514.342</v>
      </c>
      <c r="L5774" s="444">
        <f t="shared" ca="1" si="212"/>
        <v>-3450668463005956.5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-3450668463005956.5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-14377785262524.818</v>
      </c>
      <c r="L5775" s="444">
        <f t="shared" ca="1" si="212"/>
        <v>-3465046248268481.5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-3465046248268481.5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-14437692701118.672</v>
      </c>
      <c r="L5776" s="444">
        <f t="shared" ca="1" si="212"/>
        <v>-3479483940969600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-3479483940969600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-14497849754040</v>
      </c>
      <c r="L5777" s="444">
        <f t="shared" ca="1" si="212"/>
        <v>-3493981790723640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-3493981790723640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-14558257461348.5</v>
      </c>
      <c r="L5778" s="444">
        <f t="shared" ca="1" si="212"/>
        <v>-3508540048184988.5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-3508540048184988.5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-14618916867437.451</v>
      </c>
      <c r="L5779" s="444">
        <f t="shared" ca="1" si="212"/>
        <v>-3523158965052426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-3523158965052426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-14679829021051.775</v>
      </c>
      <c r="L5780" s="444">
        <f t="shared" ca="1" si="212"/>
        <v>-3537838794073478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-3537838794073478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-14740994975306.158</v>
      </c>
      <c r="L5781" s="444">
        <f t="shared" ca="1" si="212"/>
        <v>-3552579789048784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-3552579789048784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-14802415787703.268</v>
      </c>
      <c r="L5782" s="444">
        <f t="shared" ca="1" si="212"/>
        <v>-3567382204836487.5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-3567382204836487.5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-14864092520152.031</v>
      </c>
      <c r="L5783" s="444">
        <f t="shared" ca="1" si="212"/>
        <v>-3582246297356639.5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-3582246297356639.5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-14926026238985.998</v>
      </c>
      <c r="L5784" s="444">
        <f t="shared" ca="1" si="212"/>
        <v>-3597172323595625.5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-3597172323595625.5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-14988218014981.771</v>
      </c>
      <c r="L5785" s="444">
        <f t="shared" ca="1" si="212"/>
        <v>-3612160541610607.5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-3612160541610607.5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-15050668923377.533</v>
      </c>
      <c r="L5786" s="444">
        <f t="shared" ca="1" si="212"/>
        <v>-3627211210533985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-3627211210533985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-15113380043891.604</v>
      </c>
      <c r="L5787" s="444">
        <f t="shared" ca="1" si="212"/>
        <v>-3642324590577876.5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-3642324590577876.5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-15176352460741.15</v>
      </c>
      <c r="L5788" s="444">
        <f t="shared" ca="1" si="212"/>
        <v>-3657500943038617.5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-3657500943038617.5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-15239587262660.906</v>
      </c>
      <c r="L5789" s="444">
        <f t="shared" ca="1" si="212"/>
        <v>-3672740530301278.5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-3672740530301278.5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-15303085542921.994</v>
      </c>
      <c r="L5790" s="444">
        <f t="shared" ca="1" si="212"/>
        <v>-3688043615844200.5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-3688043615844200.5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-15366848399350.836</v>
      </c>
      <c r="L5791" s="444">
        <f t="shared" ca="1" si="212"/>
        <v>-3703410464243551.5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-3703410464243551.5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-15430876934348.129</v>
      </c>
      <c r="L5792" s="444">
        <f t="shared" ca="1" si="212"/>
        <v>-3718841341177899.5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-3718841341177899.5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-15495172254907.916</v>
      </c>
      <c r="L5793" s="444">
        <f t="shared" ca="1" si="212"/>
        <v>-3734336513432807.5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-3734336513432807.5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-15559735472636.699</v>
      </c>
      <c r="L5794" s="444">
        <f t="shared" ca="1" si="212"/>
        <v>-3749896248905444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-3749896248905444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-15624567703772.684</v>
      </c>
      <c r="L5795" s="444">
        <f t="shared" ca="1" si="212"/>
        <v>-3765520816609216.5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-3765520816609216.5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-15689670069205.07</v>
      </c>
      <c r="L5796" s="444">
        <f t="shared" ca="1" si="212"/>
        <v>-3781210486678421.5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-3781210486678421.5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-15755043694493.42</v>
      </c>
      <c r="L5797" s="444">
        <f t="shared" ca="1" si="212"/>
        <v>-3796965530372915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-3796965530372915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-15820689709887.143</v>
      </c>
      <c r="L5798" s="444">
        <f t="shared" ca="1" si="212"/>
        <v>-3812786220082802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-3812786220082802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-15886609250345.006</v>
      </c>
      <c r="L5799" s="444">
        <f t="shared" ca="1" si="212"/>
        <v>-3828672829333147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-3828672829333147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-15952803455554.777</v>
      </c>
      <c r="L5800" s="444">
        <f t="shared" ca="1" si="212"/>
        <v>-3844625632788702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-3844625632788702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-16019273469952.924</v>
      </c>
      <c r="L5801" s="444">
        <f t="shared" ca="1" si="212"/>
        <v>-3860644906258655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-3860644906258655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-16086020442744.396</v>
      </c>
      <c r="L5802" s="444">
        <f t="shared" ca="1" si="212"/>
        <v>-3876730926701399.5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-3876730926701399.5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-16153045527922.496</v>
      </c>
      <c r="L5803" s="444">
        <f t="shared" ca="1" si="212"/>
        <v>-3892883972229322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-3892883972229322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-16220349884288.842</v>
      </c>
      <c r="L5804" s="444">
        <f t="shared" ca="1" si="212"/>
        <v>-3909104322113611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-3909104322113611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-16287934675473.377</v>
      </c>
      <c r="L5805" s="444">
        <f t="shared" ca="1" si="212"/>
        <v>-3925392256789084.5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-3925392256789084.5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-16355801069954.521</v>
      </c>
      <c r="L5806" s="444">
        <f t="shared" ca="1" si="212"/>
        <v>-3941748057859039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-3941748057859039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-16423950241079.326</v>
      </c>
      <c r="L5807" s="444">
        <f t="shared" ca="1" si="212"/>
        <v>-3958172008100118.5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-3958172008100118.5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-16492383367083.826</v>
      </c>
      <c r="L5808" s="444">
        <f t="shared" ca="1" si="212"/>
        <v>-3974664391467202.5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-3974664391467202.5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-16561101631113.344</v>
      </c>
      <c r="L5809" s="444">
        <f t="shared" ca="1" si="212"/>
        <v>-3991225493098316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-3991225493098316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-16630106221242.98</v>
      </c>
      <c r="L5810" s="444">
        <f t="shared" ca="1" si="212"/>
        <v>-4007855599319559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-4007855599319559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-16699398330498.16</v>
      </c>
      <c r="L5811" s="444">
        <f t="shared" ca="1" si="212"/>
        <v>-4024554997650057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-4024554997650057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-16768979156875.234</v>
      </c>
      <c r="L5812" s="444">
        <f t="shared" ca="1" si="212"/>
        <v>-4041323976806932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-4041323976806932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-16838849903362.217</v>
      </c>
      <c r="L5813" s="444">
        <f t="shared" ca="1" si="212"/>
        <v>-4058162826710294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-4058162826710294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-16909011777959.559</v>
      </c>
      <c r="L5814" s="444">
        <f t="shared" ca="1" si="212"/>
        <v>-4075071838488253.5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-4075071838488253.5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-16979465993701.055</v>
      </c>
      <c r="L5815" s="444">
        <f t="shared" ca="1" si="212"/>
        <v>-4092051304481954.5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-4092051304481954.5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-17050213768674.811</v>
      </c>
      <c r="L5816" s="444">
        <f t="shared" ca="1" si="212"/>
        <v>-4109101518250629.5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-4109101518250629.5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-17121256326044.289</v>
      </c>
      <c r="L5817" s="444">
        <f t="shared" ca="1" si="212"/>
        <v>-4126222774576674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-4126222774576674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-17192594894069.475</v>
      </c>
      <c r="L5818" s="444">
        <f t="shared" ca="1" si="212"/>
        <v>-4143415369470743.5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-4143415369470743.5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-17264230706128.098</v>
      </c>
      <c r="L5819" s="444">
        <f t="shared" ca="1" si="212"/>
        <v>-4160679600176871.5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-4160679600176871.5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-17336165000736.963</v>
      </c>
      <c r="L5820" s="444">
        <f t="shared" ca="1" si="212"/>
        <v>-4178015765177608.5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-4178015765177608.5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-17408399021573.369</v>
      </c>
      <c r="L5821" s="444">
        <f t="shared" ca="1" si="212"/>
        <v>-4195424164199182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-4195424164199182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-17480934017496.592</v>
      </c>
      <c r="L5822" s="444">
        <f t="shared" ca="1" si="212"/>
        <v>-4212905098216678.5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-4212905098216678.5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-17553771242569.492</v>
      </c>
      <c r="L5823" s="444">
        <f t="shared" ca="1" si="212"/>
        <v>-4230458869459248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-4230458869459248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-17626911956080.199</v>
      </c>
      <c r="L5824" s="444">
        <f t="shared" ca="1" si="212"/>
        <v>-4248085781415328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-4248085781415328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-17700357422563.867</v>
      </c>
      <c r="L5825" s="444">
        <f t="shared" ca="1" si="212"/>
        <v>-4265786138837892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-4265786138837892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-17774108911824.551</v>
      </c>
      <c r="L5826" s="444">
        <f t="shared" ca="1" si="212"/>
        <v>-4283560247749716.5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-4283560247749716.5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-17848167698957.152</v>
      </c>
      <c r="L5827" s="444">
        <f t="shared" ca="1" si="212"/>
        <v>-4301408415448673.5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-4301408415448673.5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-17922535064369.477</v>
      </c>
      <c r="L5828" s="444">
        <f t="shared" ca="1" si="212"/>
        <v>-4319330950513043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-4319330950513043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-17997212293804.344</v>
      </c>
      <c r="L5829" s="444">
        <f t="shared" ca="1" si="212"/>
        <v>-4337328162806847.5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-4337328162806847.5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-18072200678361.863</v>
      </c>
      <c r="L5830" s="444">
        <f t="shared" ca="1" si="212"/>
        <v>-4355400363485209.5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-4355400363485209.5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-18147501514521.707</v>
      </c>
      <c r="L5831" s="444">
        <f t="shared" ca="1" si="212"/>
        <v>-4373547864999731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-4373547864999731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-18223116104165.547</v>
      </c>
      <c r="L5832" s="444">
        <f t="shared" ca="1" si="212"/>
        <v>-4391770981103896.5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-4391770981103896.5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-18299045754599.57</v>
      </c>
      <c r="L5833" s="444">
        <f t="shared" ca="1" si="212"/>
        <v>-4410070026858496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-4410070026858496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-18375291778577.07</v>
      </c>
      <c r="L5834" s="444">
        <f t="shared" ca="1" si="212"/>
        <v>-4428445318637073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-4428445318637073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-18451855494321.137</v>
      </c>
      <c r="L5835" s="444">
        <f t="shared" ca="1" si="212"/>
        <v>-4446897174131394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-4446897174131394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-18528738225547.477</v>
      </c>
      <c r="L5836" s="444">
        <f t="shared" ca="1" si="212"/>
        <v>-4465425912356941.5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-4465425912356941.5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-18605941301487.258</v>
      </c>
      <c r="L5837" s="444">
        <f t="shared" ca="1" si="212"/>
        <v>-4484031853658429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-4484031853658429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-18683466056910.121</v>
      </c>
      <c r="L5838" s="444">
        <f t="shared" ca="1" si="212"/>
        <v>-4502715319715339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-4502715319715339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-18761313832147.242</v>
      </c>
      <c r="L5839" s="444">
        <f t="shared" ca="1" si="212"/>
        <v>-4521476633547486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-4521476633547486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-18839485973114.523</v>
      </c>
      <c r="L5840" s="444">
        <f t="shared" ca="1" si="212"/>
        <v>-4540316119520601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-4540316119520601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-18917983831335.836</v>
      </c>
      <c r="L5841" s="444">
        <f t="shared" ca="1" si="212"/>
        <v>-4559234103351937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-4559234103351937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-18996808763966.402</v>
      </c>
      <c r="L5842" s="444">
        <f t="shared" ca="1" si="212"/>
        <v>-4578230912115903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-4578230912115903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-19075962133816.262</v>
      </c>
      <c r="L5843" s="444">
        <f t="shared" ca="1" si="212"/>
        <v>-4597306874249719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-4597306874249719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-19155445309373.828</v>
      </c>
      <c r="L5844" s="444">
        <f t="shared" ca="1" si="212"/>
        <v>-4616462319559093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-4616462319559093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-19235259664829.555</v>
      </c>
      <c r="L5845" s="444">
        <f t="shared" ca="1" si="212"/>
        <v>-4635697579223923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-4635697579223923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-19315406580099.68</v>
      </c>
      <c r="L5846" s="444">
        <f t="shared" ca="1" si="212"/>
        <v>-4655012985804023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-4655012985804023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-19395887440850.094</v>
      </c>
      <c r="L5847" s="444">
        <f t="shared" ca="1" si="212"/>
        <v>-4674408873244873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-4674408873244873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-19476703638520.305</v>
      </c>
      <c r="L5848" s="444">
        <f t="shared" ca="1" si="212"/>
        <v>-4693885576883393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-4693885576883393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-19557856570347.469</v>
      </c>
      <c r="L5849" s="444">
        <f t="shared" ca="1" si="212"/>
        <v>-4713443433453740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-4713443433453740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-19639347639390.582</v>
      </c>
      <c r="L5850" s="444">
        <f t="shared" ca="1" si="212"/>
        <v>-4733082781093131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-4733082781093131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-19721178254554.711</v>
      </c>
      <c r="L5851" s="444">
        <f t="shared" ca="1" si="212"/>
        <v>-4752803959347686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-4752803959347686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-19803349830615.359</v>
      </c>
      <c r="L5852" s="444">
        <f t="shared" ca="1" si="212"/>
        <v>-4772607309178301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-4772607309178301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-19885863788242.922</v>
      </c>
      <c r="L5853" s="444">
        <f t="shared" ca="1" si="212"/>
        <v>-4792493172966544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-4792493172966544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-19968721554027.266</v>
      </c>
      <c r="L5854" s="444">
        <f t="shared" ca="1" si="212"/>
        <v>-4812461894520571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-4812461894520571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-20051924560502.379</v>
      </c>
      <c r="L5855" s="444">
        <f t="shared" ca="1" si="212"/>
        <v>-4832513819081073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-4832513819081073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-20135474246171.137</v>
      </c>
      <c r="L5856" s="444">
        <f t="shared" ca="1" si="212"/>
        <v>-4852649293327244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-4852649293327244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-20219372055530.184</v>
      </c>
      <c r="L5857" s="444">
        <f t="shared" ca="1" si="212"/>
        <v>-4872868665382774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-4872868665382774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-20303619439094.891</v>
      </c>
      <c r="L5858" s="444">
        <f t="shared" ca="1" si="212"/>
        <v>-4893172284821869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-4893172284821869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-20388217853424.453</v>
      </c>
      <c r="L5859" s="444">
        <f t="shared" ca="1" si="212"/>
        <v>-4913560502675293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-4913560502675293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-20473168761147.055</v>
      </c>
      <c r="L5860" s="444">
        <f t="shared" ca="1" si="212"/>
        <v>-4934033671436440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-4934033671436440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-20558473630985.168</v>
      </c>
      <c r="L5861" s="444">
        <f t="shared" ca="1" si="212"/>
        <v>-4954592145067425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-4954592145067425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-20644133937780.938</v>
      </c>
      <c r="L5862" s="444">
        <f t="shared" ca="1" si="212"/>
        <v>-4975236279005206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-4975236279005206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-20730151162521.691</v>
      </c>
      <c r="L5863" s="444">
        <f t="shared" ca="1" si="212"/>
        <v>-4995966430167728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-4995966430167728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-20816526792365.531</v>
      </c>
      <c r="L5864" s="444">
        <f t="shared" ca="1" si="212"/>
        <v>-5016782956960094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-5016782956960094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-20903262320667.059</v>
      </c>
      <c r="L5865" s="444">
        <f t="shared" ca="1" si="212"/>
        <v>-5037686219280761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-5037686219280761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-20990359247003.172</v>
      </c>
      <c r="L5866" s="444">
        <f t="shared" ca="1" si="212"/>
        <v>-5058676578527764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-5058676578527764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-21077819077199.016</v>
      </c>
      <c r="L5867" s="444">
        <f t="shared" ca="1" si="212"/>
        <v>-5079754397604963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-5079754397604963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-21165643323354.012</v>
      </c>
      <c r="L5868" s="444">
        <f t="shared" ca="1" si="212"/>
        <v>-5100920040928317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-5100920040928317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-21253833503867.988</v>
      </c>
      <c r="L5869" s="444">
        <f t="shared" ca="1" si="212"/>
        <v>-5122173874432185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-5122173874432185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-21342391143467.438</v>
      </c>
      <c r="L5870" s="444">
        <f t="shared" ca="1" si="212"/>
        <v>-5143516265575652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-5143516265575652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-21431317773231.883</v>
      </c>
      <c r="L5871" s="444">
        <f t="shared" ca="1" si="212"/>
        <v>-5164947583348884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-5164947583348884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-21520614930620.352</v>
      </c>
      <c r="L5872" s="444">
        <f t="shared" ca="1" si="212"/>
        <v>-5186468198279504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-5186468198279504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-21610284159497.934</v>
      </c>
      <c r="L5873" s="444">
        <f t="shared" ref="L5873:L6127" ca="1" si="217">I5873-J5873+K5873</f>
        <v>-5208078482439002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-5208078482439002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-21700327010162.508</v>
      </c>
      <c r="L5874" s="444">
        <f t="shared" ca="1" si="217"/>
        <v>-5229778809449165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-5229778809449165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-21790745039371.52</v>
      </c>
      <c r="L5875" s="444">
        <f t="shared" ca="1" si="217"/>
        <v>-5251569554488537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-5251569554488537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-21881539810368.902</v>
      </c>
      <c r="L5876" s="444">
        <f t="shared" ca="1" si="217"/>
        <v>-5273451094298906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-5273451094298906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-21972712892912.109</v>
      </c>
      <c r="L5877" s="444">
        <f t="shared" ca="1" si="217"/>
        <v>-5295423807191818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-5295423807191818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-22064265863299.242</v>
      </c>
      <c r="L5878" s="444">
        <f t="shared" ca="1" si="217"/>
        <v>-5317488073055117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-5317488073055117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-22156200304396.32</v>
      </c>
      <c r="L5879" s="444">
        <f t="shared" ca="1" si="217"/>
        <v>-5339644273359513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-5339644273359513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-22248517805664.637</v>
      </c>
      <c r="L5880" s="444">
        <f t="shared" ca="1" si="217"/>
        <v>-5361892791165178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-5361892791165178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-22341219963188.242</v>
      </c>
      <c r="L5881" s="444">
        <f t="shared" ca="1" si="217"/>
        <v>-5384234011128366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-5384234011128366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-22434308379701.523</v>
      </c>
      <c r="L5882" s="444">
        <f t="shared" ca="1" si="217"/>
        <v>-5406668319508068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-5406668319508068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-22527784664616.949</v>
      </c>
      <c r="L5883" s="444">
        <f t="shared" ca="1" si="217"/>
        <v>-5429196104172685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-5429196104172685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-22621650434052.855</v>
      </c>
      <c r="L5884" s="444">
        <f t="shared" ca="1" si="217"/>
        <v>-5451817754606738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-5451817754606738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-22715907310861.406</v>
      </c>
      <c r="L5885" s="444">
        <f t="shared" ca="1" si="217"/>
        <v>-5474533661917599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-5474533661917599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-22810556924656.664</v>
      </c>
      <c r="L5886" s="444">
        <f t="shared" ca="1" si="217"/>
        <v>-5497344218842256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-5497344218842256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-22905600911842.734</v>
      </c>
      <c r="L5887" s="444">
        <f t="shared" ca="1" si="217"/>
        <v>-5520249819754099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-5520249819754099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-23001040915642.078</v>
      </c>
      <c r="L5888" s="444">
        <f t="shared" ca="1" si="217"/>
        <v>-5543250860669741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-5543250860669741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-23096878586123.922</v>
      </c>
      <c r="L5889" s="444">
        <f t="shared" ca="1" si="217"/>
        <v>-5566347739255865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-5566347739255865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-23193115580232.77</v>
      </c>
      <c r="L5890" s="444">
        <f t="shared" ca="1" si="217"/>
        <v>-5589540854836098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-5589540854836098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-23289753561817.074</v>
      </c>
      <c r="L5891" s="444">
        <f t="shared" ca="1" si="217"/>
        <v>-5612830608397915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-5612830608397915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-23386794201657.98</v>
      </c>
      <c r="L5892" s="444">
        <f t="shared" ca="1" si="217"/>
        <v>-5636217402599573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-5636217402599573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-23484239177498.219</v>
      </c>
      <c r="L5893" s="444">
        <f t="shared" ca="1" si="217"/>
        <v>-5659701641777071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-5659701641777071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-23582090174071.129</v>
      </c>
      <c r="L5894" s="444">
        <f t="shared" ca="1" si="217"/>
        <v>-5683283731951142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-5683283731951142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-23680348883129.758</v>
      </c>
      <c r="L5895" s="444">
        <f t="shared" ca="1" si="217"/>
        <v>-5706964080834272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-5706964080834272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-23779017003476.133</v>
      </c>
      <c r="L5896" s="444">
        <f t="shared" ca="1" si="217"/>
        <v>-5730743097837748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-5730743097837748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-23878096240990.617</v>
      </c>
      <c r="L5897" s="444">
        <f t="shared" ca="1" si="217"/>
        <v>-5754621194078739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-5754621194078739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-23977588308661.414</v>
      </c>
      <c r="L5898" s="444">
        <f t="shared" ca="1" si="217"/>
        <v>-5778598782387400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-5778598782387400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-24077494926614.168</v>
      </c>
      <c r="L5899" s="444">
        <f t="shared" ca="1" si="217"/>
        <v>-5802676277314014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-5802676277314014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-24177817822141.727</v>
      </c>
      <c r="L5900" s="444">
        <f t="shared" ca="1" si="217"/>
        <v>-5826854095136156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-5826854095136156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-24278558729733.984</v>
      </c>
      <c r="L5901" s="444">
        <f t="shared" ca="1" si="217"/>
        <v>-5851132653865890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-5851132653865890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-24379719391107.875</v>
      </c>
      <c r="L5902" s="444">
        <f t="shared" ca="1" si="217"/>
        <v>-5875512373256998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-5875512373256998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-24481301555237.492</v>
      </c>
      <c r="L5903" s="444">
        <f t="shared" ca="1" si="217"/>
        <v>-5899993674812235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-5899993674812235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-24583306978384.313</v>
      </c>
      <c r="L5904" s="444">
        <f t="shared" ca="1" si="217"/>
        <v>-5924576981790619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-5924576981790619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-24685737424127.578</v>
      </c>
      <c r="L5905" s="444">
        <f t="shared" ca="1" si="217"/>
        <v>-5949262719214747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-5949262719214747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-24788594663394.777</v>
      </c>
      <c r="L5906" s="444">
        <f t="shared" ca="1" si="217"/>
        <v>-5974051313878142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-5974051313878142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-24891880474492.258</v>
      </c>
      <c r="L5907" s="444">
        <f t="shared" ca="1" si="217"/>
        <v>-5998943194352634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-5998943194352634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-24995596643135.977</v>
      </c>
      <c r="L5908" s="444">
        <f t="shared" ca="1" si="217"/>
        <v>-6023938790995770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-6023938790995770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-25099744962482.375</v>
      </c>
      <c r="L5909" s="444">
        <f t="shared" ca="1" si="217"/>
        <v>-6049038535958252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-6049038535958252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-25204327233159.383</v>
      </c>
      <c r="L5910" s="444">
        <f t="shared" ca="1" si="217"/>
        <v>-6074242863191411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-6074242863191411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-25309345263297.547</v>
      </c>
      <c r="L5911" s="444">
        <f t="shared" ca="1" si="217"/>
        <v>-6099552208454709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-6099552208454709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-25414800868561.289</v>
      </c>
      <c r="L5912" s="444">
        <f t="shared" ca="1" si="217"/>
        <v>-6124967009323270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-6124967009323270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-25520695872180.293</v>
      </c>
      <c r="L5913" s="444">
        <f t="shared" ca="1" si="217"/>
        <v>-6150487705195450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-6150487705195450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-25627032104981.043</v>
      </c>
      <c r="L5914" s="444">
        <f t="shared" ca="1" si="217"/>
        <v>-6176114737300431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-6176114737300431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-25733811405418.461</v>
      </c>
      <c r="L5915" s="444">
        <f t="shared" ca="1" si="217"/>
        <v>-6201848548705849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-6201848548705849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-25841035619607.703</v>
      </c>
      <c r="L5916" s="444">
        <f t="shared" ca="1" si="217"/>
        <v>-6227689584325457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-6227689584325457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-25948706601356.07</v>
      </c>
      <c r="L5917" s="444">
        <f t="shared" ca="1" si="217"/>
        <v>-6253638290926813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-6253638290926813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-26056826212195.055</v>
      </c>
      <c r="L5918" s="444">
        <f t="shared" ca="1" si="217"/>
        <v>-6279695117139008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-6279695117139008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-26165396321412.531</v>
      </c>
      <c r="L5919" s="444">
        <f t="shared" ca="1" si="217"/>
        <v>-6305860513460421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-6305860513460421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-26274418806085.086</v>
      </c>
      <c r="L5920" s="444">
        <f t="shared" ca="1" si="217"/>
        <v>-6332134932266506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-6332134932266506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-26383895551110.441</v>
      </c>
      <c r="L5921" s="444">
        <f t="shared" ca="1" si="217"/>
        <v>-6358518827817616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-6358518827817616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-26493828449240.066</v>
      </c>
      <c r="L5922" s="444">
        <f t="shared" ca="1" si="217"/>
        <v>-6385012656266856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-6385012656266856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-26604219401111.898</v>
      </c>
      <c r="L5923" s="444">
        <f t="shared" ca="1" si="217"/>
        <v>-6411616875667968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-6411616875667968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-26715070315283.199</v>
      </c>
      <c r="L5924" s="444">
        <f t="shared" ca="1" si="217"/>
        <v>-6438331945983251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-6438331945983251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-26826383108263.547</v>
      </c>
      <c r="L5925" s="444">
        <f t="shared" ca="1" si="217"/>
        <v>-6465158329091515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-6465158329091515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-26938159704547.98</v>
      </c>
      <c r="L5926" s="444">
        <f t="shared" ca="1" si="217"/>
        <v>-6492096488796063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-6492096488796063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-27050402036650.262</v>
      </c>
      <c r="L5927" s="444">
        <f t="shared" ca="1" si="217"/>
        <v>-6519146890832713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-6519146890832713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-27163112045136.305</v>
      </c>
      <c r="L5928" s="444">
        <f t="shared" ca="1" si="217"/>
        <v>-6546310002877849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-6546310002877849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-27276291678657.703</v>
      </c>
      <c r="L5929" s="444">
        <f t="shared" ca="1" si="217"/>
        <v>-6573586294556507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-6573586294556507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-27389942893985.445</v>
      </c>
      <c r="L5930" s="444">
        <f t="shared" ca="1" si="217"/>
        <v>-6600976237450492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-6600976237450492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-27504067656043.715</v>
      </c>
      <c r="L5931" s="444">
        <f t="shared" ca="1" si="217"/>
        <v>-6628480305106536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-6628480305106536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-27618667937943.898</v>
      </c>
      <c r="L5932" s="444">
        <f t="shared" ca="1" si="217"/>
        <v>-6656098973044480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-6656098973044480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-27733745721018.668</v>
      </c>
      <c r="L5933" s="444">
        <f t="shared" ca="1" si="217"/>
        <v>-6683832718765499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-6683832718765499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-27849302994856.246</v>
      </c>
      <c r="L5934" s="444">
        <f t="shared" ca="1" si="217"/>
        <v>-6711682021760355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-6711682021760355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-27965341757334.813</v>
      </c>
      <c r="L5935" s="444">
        <f t="shared" ca="1" si="217"/>
        <v>-6739647363517690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-6739647363517690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-28081864014657.043</v>
      </c>
      <c r="L5936" s="444">
        <f t="shared" ca="1" si="217"/>
        <v>-6767729227532347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-6767729227532347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-28198871781384.777</v>
      </c>
      <c r="L5937" s="444">
        <f t="shared" ca="1" si="217"/>
        <v>-6795928099313732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-6795928099313732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-28316367080473.883</v>
      </c>
      <c r="L5938" s="444">
        <f t="shared" ca="1" si="217"/>
        <v>-6824244466394206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-6824244466394206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-28434351943309.191</v>
      </c>
      <c r="L5939" s="444">
        <f t="shared" ca="1" si="217"/>
        <v>-6852678818337515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-6852678818337515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-28552828409739.645</v>
      </c>
      <c r="L5940" s="444">
        <f t="shared" ca="1" si="217"/>
        <v>-6881231646747255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-6881231646747255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-28671798528113.563</v>
      </c>
      <c r="L5941" s="444">
        <f t="shared" ca="1" si="217"/>
        <v>-6909903445275369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-6909903445275369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-28791264355314.035</v>
      </c>
      <c r="L5942" s="444">
        <f t="shared" ca="1" si="217"/>
        <v>-6938694709630683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-6938694709630683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-28911227956794.512</v>
      </c>
      <c r="L5943" s="444">
        <f t="shared" ca="1" si="217"/>
        <v>-6967605937587478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-6967605937587478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-29031691406614.492</v>
      </c>
      <c r="L5944" s="444">
        <f t="shared" ca="1" si="217"/>
        <v>-6996637628994092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-6996637628994092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-29152656787475.383</v>
      </c>
      <c r="L5945" s="444">
        <f t="shared" ca="1" si="217"/>
        <v>-7025790285781567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-7025790285781567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-29274126190756.527</v>
      </c>
      <c r="L5946" s="444">
        <f t="shared" ca="1" si="217"/>
        <v>-7055064411972324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-7055064411972324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-29396101716551.355</v>
      </c>
      <c r="L5947" s="444">
        <f t="shared" ca="1" si="217"/>
        <v>-7084460513688875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-7084460513688875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-29518585473703.641</v>
      </c>
      <c r="L5948" s="444">
        <f t="shared" ca="1" si="217"/>
        <v>-7113979099162579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-7113979099162579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-29641579579844.078</v>
      </c>
      <c r="L5949" s="444">
        <f t="shared" ca="1" si="217"/>
        <v>-7143620678742423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-7143620678742423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-29765086161426.762</v>
      </c>
      <c r="L5950" s="444">
        <f t="shared" ca="1" si="217"/>
        <v>-7173385764903850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-7173385764903850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-29889107353766.047</v>
      </c>
      <c r="L5951" s="444">
        <f t="shared" ca="1" si="217"/>
        <v>-7203274872257616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-7203274872257616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-30013645301073.402</v>
      </c>
      <c r="L5952" s="444">
        <f t="shared" ca="1" si="217"/>
        <v>-7233288517558689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-7233288517558689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-30138702156494.535</v>
      </c>
      <c r="L5953" s="444">
        <f t="shared" ca="1" si="217"/>
        <v>-7263427219715184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-7263427219715184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-30264280082146.594</v>
      </c>
      <c r="L5954" s="444">
        <f t="shared" ca="1" si="217"/>
        <v>-7293691499797331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-7293691499797331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-30390381249155.543</v>
      </c>
      <c r="L5955" s="444">
        <f t="shared" ca="1" si="217"/>
        <v>-7324081881046487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-7324081881046487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-30517007837693.695</v>
      </c>
      <c r="L5956" s="444">
        <f t="shared" ca="1" si="217"/>
        <v>-7354598888884181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-7354598888884181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-30644162037017.418</v>
      </c>
      <c r="L5957" s="444">
        <f t="shared" ca="1" si="217"/>
        <v>-7385243050921198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-7385243050921198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-30771846045504.992</v>
      </c>
      <c r="L5958" s="444">
        <f t="shared" ca="1" si="217"/>
        <v>-7416014896966703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-7416014896966703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-30900062070694.594</v>
      </c>
      <c r="L5959" s="444">
        <f t="shared" ca="1" si="217"/>
        <v>-7446914959037398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-7446914959037398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-31028812329322.492</v>
      </c>
      <c r="L5960" s="444">
        <f t="shared" ca="1" si="217"/>
        <v>-7477943771366720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-7477943771366720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-31158099047361.336</v>
      </c>
      <c r="L5961" s="444">
        <f t="shared" ca="1" si="217"/>
        <v>-7509101870414081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-7509101870414081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-31287924460058.672</v>
      </c>
      <c r="L5962" s="444">
        <f t="shared" ca="1" si="217"/>
        <v>-7540389794874140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-7540389794874140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-31418290811975.582</v>
      </c>
      <c r="L5963" s="444">
        <f t="shared" ca="1" si="217"/>
        <v>-7571808085686116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-7571808085686116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-31549200357025.488</v>
      </c>
      <c r="L5964" s="444">
        <f t="shared" ca="1" si="217"/>
        <v>-7603357286043141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-7603357286043141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-31680655358513.086</v>
      </c>
      <c r="L5965" s="444">
        <f t="shared" ca="1" si="217"/>
        <v>-7635037941401654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-7635037941401654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-31812658089173.555</v>
      </c>
      <c r="L5966" s="444">
        <f t="shared" ca="1" si="217"/>
        <v>-7666850599490828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-7666850599490828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-31945210831211.781</v>
      </c>
      <c r="L5967" s="444">
        <f t="shared" ca="1" si="217"/>
        <v>-7698795810322040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-7698795810322040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-32078315876341.832</v>
      </c>
      <c r="L5968" s="444">
        <f t="shared" ca="1" si="217"/>
        <v>-7730874126198382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-7730874126198382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-32211975525826.59</v>
      </c>
      <c r="L5969" s="444">
        <f t="shared" ca="1" si="217"/>
        <v>-7763086101724209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-7763086101724209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-32346192090517.535</v>
      </c>
      <c r="L5970" s="444">
        <f t="shared" ca="1" si="217"/>
        <v>-7795432293814727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-7795432293814727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-32480967890894.695</v>
      </c>
      <c r="L5971" s="444">
        <f t="shared" ca="1" si="217"/>
        <v>-7827913261705622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-7827913261705622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-32616305257106.758</v>
      </c>
      <c r="L5972" s="444">
        <f t="shared" ca="1" si="217"/>
        <v>-7860529566962729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-7860529566962729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-32752206529011.371</v>
      </c>
      <c r="L5973" s="444">
        <f t="shared" ca="1" si="217"/>
        <v>-7893281773491740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-7893281773491740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-32888674056215.578</v>
      </c>
      <c r="L5974" s="444">
        <f t="shared" ca="1" si="217"/>
        <v>-7926170447547956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-7926170447547956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-33025710198116.484</v>
      </c>
      <c r="L5975" s="444">
        <f t="shared" ca="1" si="217"/>
        <v>-7959196157746072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-7959196157746072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-33163317323941.965</v>
      </c>
      <c r="L5976" s="444">
        <f t="shared" ca="1" si="217"/>
        <v>-7992359475070014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-7992359475070014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-33301497812791.723</v>
      </c>
      <c r="L5977" s="444">
        <f t="shared" ca="1" si="217"/>
        <v>-8025660972882806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-8025660972882806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-33440254053678.355</v>
      </c>
      <c r="L5978" s="444">
        <f t="shared" ca="1" si="217"/>
        <v>-8059101226936484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-8059101226936484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-33579588445568.684</v>
      </c>
      <c r="L5979" s="444">
        <f t="shared" ca="1" si="217"/>
        <v>-8092680815382053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-8092680815382053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-33719503397425.219</v>
      </c>
      <c r="L5980" s="444">
        <f t="shared" ca="1" si="217"/>
        <v>-8126400318779478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-8126400318779478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-33860001328247.824</v>
      </c>
      <c r="L5981" s="444">
        <f t="shared" ca="1" si="217"/>
        <v>-8160260320107726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-8160260320107726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-34001084667115.523</v>
      </c>
      <c r="L5982" s="444">
        <f t="shared" ca="1" si="217"/>
        <v>-8194261404774842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-8194261404774842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-34142755853228.508</v>
      </c>
      <c r="L5983" s="444">
        <f t="shared" ca="1" si="217"/>
        <v>-8228404160628071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-8228404160628071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-34285017335950.301</v>
      </c>
      <c r="L5984" s="444">
        <f t="shared" ca="1" si="217"/>
        <v>-8262689177964021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-8262689177964021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-34427871574850.086</v>
      </c>
      <c r="L5985" s="444">
        <f t="shared" ca="1" si="217"/>
        <v>-8297117049538871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-8297117049538871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-34571321039745.301</v>
      </c>
      <c r="L5986" s="444">
        <f t="shared" ca="1" si="217"/>
        <v>-8331688370578616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-8331688370578616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-34715368210744.234</v>
      </c>
      <c r="L5987" s="444">
        <f t="shared" ca="1" si="217"/>
        <v>-8366403738789360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-8366403738789360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-34860015578289</v>
      </c>
      <c r="L5988" s="444">
        <f t="shared" ca="1" si="217"/>
        <v>-8401263754367649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-8401263754367649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-35005265643198.535</v>
      </c>
      <c r="L5989" s="444">
        <f t="shared" ca="1" si="217"/>
        <v>-8436269020010848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-8436269020010848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-35151120916711.867</v>
      </c>
      <c r="L5990" s="444">
        <f t="shared" ca="1" si="217"/>
        <v>-8471420140927560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-8471420140927560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-35297583920531.5</v>
      </c>
      <c r="L5991" s="444">
        <f t="shared" ca="1" si="217"/>
        <v>-8506717724848092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-8506717724848092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-35444657186867.047</v>
      </c>
      <c r="L5992" s="444">
        <f t="shared" ca="1" si="217"/>
        <v>-8542162382034959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-8542162382034959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-35592343258479</v>
      </c>
      <c r="L5993" s="444">
        <f t="shared" ca="1" si="217"/>
        <v>-8577754725293438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-8577754725293438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-35740644688722.656</v>
      </c>
      <c r="L5994" s="444">
        <f t="shared" ca="1" si="217"/>
        <v>-8613495369982161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-8613495369982161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-35889564041592.336</v>
      </c>
      <c r="L5995" s="444">
        <f t="shared" ca="1" si="217"/>
        <v>-8649384934023753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-8649384934023753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-36039103891765.641</v>
      </c>
      <c r="L5996" s="444">
        <f t="shared" ca="1" si="217"/>
        <v>-8685424037915519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-8685424037915519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-36189266824647.992</v>
      </c>
      <c r="L5997" s="444">
        <f t="shared" ca="1" si="217"/>
        <v>-8721613304740167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-8721613304740167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-36340055436417.359</v>
      </c>
      <c r="L5998" s="444">
        <f t="shared" ca="1" si="217"/>
        <v>-8757953360176584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-8757953360176584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-36491472334069.102</v>
      </c>
      <c r="L5999" s="444">
        <f t="shared" ca="1" si="217"/>
        <v>-8794444832510653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-8794444832510653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-36643520135461.047</v>
      </c>
      <c r="L6000" s="444">
        <f t="shared" ca="1" si="217"/>
        <v>-8831088352646114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-8831088352646114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-36796201469358.805</v>
      </c>
      <c r="L6001" s="444">
        <f t="shared" ca="1" si="217"/>
        <v>-8867884554115473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-8867884554115473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-36949518975481.141</v>
      </c>
      <c r="L6002" s="444">
        <f t="shared" ca="1" si="217"/>
        <v>-8904834073090954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-8904834073090954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-37103475304545.648</v>
      </c>
      <c r="L6003" s="444">
        <f t="shared" ca="1" si="217"/>
        <v>-8941937548395500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-8941937548395500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-37258073118314.578</v>
      </c>
      <c r="L6004" s="444">
        <f t="shared" ca="1" si="217"/>
        <v>-8979195621513815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-8979195621513815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-37413315089640.898</v>
      </c>
      <c r="L6005" s="444">
        <f t="shared" ca="1" si="217"/>
        <v>-9016608936603456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-9016608936603456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-37569203902514.398</v>
      </c>
      <c r="L6006" s="444">
        <f t="shared" ca="1" si="217"/>
        <v>-9054178140505970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-9054178140505970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-37725742252108.211</v>
      </c>
      <c r="L6007" s="444">
        <f t="shared" ca="1" si="217"/>
        <v>-9091903882758078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-9091903882758078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-37882932844825.328</v>
      </c>
      <c r="L6008" s="444">
        <f t="shared" ca="1" si="217"/>
        <v>-9129786815602904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-9129786815602904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-38040778398345.43</v>
      </c>
      <c r="L6009" s="444">
        <f t="shared" ca="1" si="217"/>
        <v>-9167827594001250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-9167827594001250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-38199281641671.875</v>
      </c>
      <c r="L6010" s="444">
        <f t="shared" ca="1" si="217"/>
        <v>-9206026875642922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-9206026875642922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-38358445315178.844</v>
      </c>
      <c r="L6011" s="444">
        <f t="shared" ca="1" si="217"/>
        <v>-9244385320958100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-9244385320958100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-38518272170658.75</v>
      </c>
      <c r="L6012" s="444">
        <f t="shared" ca="1" si="217"/>
        <v>-9282903593128758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-9282903593128758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-38678764971369.828</v>
      </c>
      <c r="L6013" s="444">
        <f t="shared" ca="1" si="217"/>
        <v>-9321582358100128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-9321582358100128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-38839926492083.867</v>
      </c>
      <c r="L6014" s="444">
        <f t="shared" ca="1" si="217"/>
        <v>-9360422284592212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-9360422284592212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-39001759519134.219</v>
      </c>
      <c r="L6015" s="444">
        <f t="shared" ca="1" si="217"/>
        <v>-9399424044111346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-9399424044111346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-39164266850463.938</v>
      </c>
      <c r="L6016" s="444">
        <f t="shared" ca="1" si="217"/>
        <v>-9438588310961810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-9438588310961810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-39327451295674.211</v>
      </c>
      <c r="L6017" s="444">
        <f t="shared" ca="1" si="217"/>
        <v>-9477915762257484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-9477915762257484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-39491315676072.852</v>
      </c>
      <c r="L6018" s="444">
        <f t="shared" ca="1" si="217"/>
        <v>-9517407077933556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-9517407077933556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-39655862824723.148</v>
      </c>
      <c r="L6019" s="444">
        <f t="shared" ca="1" si="217"/>
        <v>-9557062940758280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-9557062940758280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-39821095586492.836</v>
      </c>
      <c r="L6020" s="444">
        <f t="shared" ca="1" si="217"/>
        <v>-9596884036344772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-9596884036344772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-39987016818103.219</v>
      </c>
      <c r="L6021" s="444">
        <f t="shared" ca="1" si="217"/>
        <v>-9636871053162876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-9636871053162876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-40153629388178.648</v>
      </c>
      <c r="L6022" s="444">
        <f t="shared" ca="1" si="217"/>
        <v>-9677024682551054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-9677024682551054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-40320936177296.055</v>
      </c>
      <c r="L6023" s="444">
        <f t="shared" ca="1" si="217"/>
        <v>-9717345618728350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-9717345618728350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-40488940078034.789</v>
      </c>
      <c r="L6024" s="444">
        <f t="shared" ca="1" si="217"/>
        <v>-9757834558806384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-9757834558806384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-40657643995026.602</v>
      </c>
      <c r="L6025" s="444">
        <f t="shared" ca="1" si="217"/>
        <v>-9798492202801410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-9798492202801410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-40827050845005.875</v>
      </c>
      <c r="L6026" s="444">
        <f t="shared" ca="1" si="217"/>
        <v>-9839319253646416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-9839319253646416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-40997163556860.063</v>
      </c>
      <c r="L6027" s="444">
        <f t="shared" ca="1" si="217"/>
        <v>-9880316417203276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-9880316417203276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-41167985071680.313</v>
      </c>
      <c r="L6028" s="444">
        <f t="shared" ca="1" si="217"/>
        <v>-9921484402274956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-9921484402274956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-41339518342812.313</v>
      </c>
      <c r="L6029" s="444">
        <f t="shared" ca="1" si="217"/>
        <v>-9962823920617768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-9962823920617768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-41511766335907.367</v>
      </c>
      <c r="L6030" s="444">
        <f t="shared" ca="1" si="217"/>
        <v>-1.0004335686953676E+16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-1.0004335686953676E+16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-41684732028973.648</v>
      </c>
      <c r="L6031" s="444">
        <f t="shared" ca="1" si="217"/>
        <v>-1.004602041898265E+16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-1.004602041898265E+16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-41858418412427.711</v>
      </c>
      <c r="L6032" s="444">
        <f t="shared" ca="1" si="217"/>
        <v>-1.0087878837395078E+16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-1.0087878837395078E+16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-42032828489146.156</v>
      </c>
      <c r="L6033" s="444">
        <f t="shared" ca="1" si="217"/>
        <v>-1.0129911665884224E+16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-1.0129911665884224E+16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-42207965274517.602</v>
      </c>
      <c r="L6034" s="444">
        <f t="shared" ca="1" si="217"/>
        <v>-1.0172119631158742E+16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-1.0172119631158742E+16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-42383831796494.758</v>
      </c>
      <c r="L6035" s="444">
        <f t="shared" ca="1" si="217"/>
        <v>-1.0214503462955236E+16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-1.0214503462955236E+16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-42560431095646.813</v>
      </c>
      <c r="L6036" s="444">
        <f t="shared" ca="1" si="217"/>
        <v>-1.0257063894050882E+16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-1.0257063894050882E+16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-42737766225212.008</v>
      </c>
      <c r="L6037" s="444">
        <f t="shared" ca="1" si="217"/>
        <v>-1.0299801660276094E+16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-1.0299801660276094E+16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-42915840251150.391</v>
      </c>
      <c r="L6038" s="444">
        <f t="shared" ca="1" si="217"/>
        <v>-1.0342717500527244E+16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-1.0342717500527244E+16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-43094656252196.852</v>
      </c>
      <c r="L6039" s="444">
        <f t="shared" ca="1" si="217"/>
        <v>-1.038581215677944E+16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-1.038581215677944E+16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-43274217319914.336</v>
      </c>
      <c r="L6040" s="444">
        <f t="shared" ca="1" si="217"/>
        <v>-1.0429086374099354E+16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-1.0429086374099354E+16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-43454526558747.305</v>
      </c>
      <c r="L6041" s="444">
        <f t="shared" ca="1" si="217"/>
        <v>-1.0472540900658102E+16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-1.0472540900658102E+16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-43635587086075.422</v>
      </c>
      <c r="L6042" s="444">
        <f t="shared" ca="1" si="217"/>
        <v>-1.0516176487744178E+16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-1.0516176487744178E+16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-43817402032267.406</v>
      </c>
      <c r="L6043" s="444">
        <f t="shared" ca="1" si="217"/>
        <v>-1.0559993889776446E+16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-1.0559993889776446E+16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-43999974540735.188</v>
      </c>
      <c r="L6044" s="444">
        <f t="shared" ca="1" si="217"/>
        <v>-1.0603993864317182E+16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-1.0603993864317182E+16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-44183307767988.258</v>
      </c>
      <c r="L6045" s="444">
        <f t="shared" ca="1" si="217"/>
        <v>-1.064817717208517E+16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-1.064817717208517E+16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-44367404883688.211</v>
      </c>
      <c r="L6046" s="444">
        <f t="shared" ca="1" si="217"/>
        <v>-1.0692544576968858E+16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-1.0692544576968858E+16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-44552269070703.578</v>
      </c>
      <c r="L6047" s="444">
        <f t="shared" ca="1" si="217"/>
        <v>-1.0737096846039562E+16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-1.0737096846039562E+16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-44737903525164.844</v>
      </c>
      <c r="L6048" s="444">
        <f t="shared" ca="1" si="217"/>
        <v>-1.0781834749564726E+16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-1.0781834749564726E+16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-44924311456519.688</v>
      </c>
      <c r="L6049" s="444">
        <f t="shared" ca="1" si="217"/>
        <v>-1.0826759061021246E+16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-1.0826759061021246E+16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-45111496087588.523</v>
      </c>
      <c r="L6050" s="444">
        <f t="shared" ca="1" si="217"/>
        <v>-1.0871870557108834E+16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-1.0871870557108834E+16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-45299460654620.141</v>
      </c>
      <c r="L6051" s="444">
        <f t="shared" ca="1" si="217"/>
        <v>-1.0917170017763454E+16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-1.0917170017763454E+16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-45488208407347.727</v>
      </c>
      <c r="L6052" s="444">
        <f t="shared" ca="1" si="217"/>
        <v>-1.0962658226170802E+16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-1.0962658226170802E+16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-45677742609045.008</v>
      </c>
      <c r="L6053" s="444">
        <f t="shared" ca="1" si="217"/>
        <v>-1.1008335968779848E+16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-1.1008335968779848E+16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-45868066536582.703</v>
      </c>
      <c r="L6054" s="444">
        <f t="shared" ca="1" si="217"/>
        <v>-1.105420403531643E+16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-1.105420403531643E+16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-46059183480485.125</v>
      </c>
      <c r="L6055" s="444">
        <f t="shared" ca="1" si="217"/>
        <v>-1.1100263218796916E+16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-1.1100263218796916E+16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-46251096744987.148</v>
      </c>
      <c r="L6056" s="444">
        <f t="shared" ca="1" si="217"/>
        <v>-1.1146514315541904E+16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-1.1146514315541904E+16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-46443809648091.266</v>
      </c>
      <c r="L6057" s="444">
        <f t="shared" ca="1" si="217"/>
        <v>-1.1192958125189996E+16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-1.1192958125189996E+16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-46637325521624.984</v>
      </c>
      <c r="L6058" s="444">
        <f t="shared" ca="1" si="217"/>
        <v>-1.123959545071162E+16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-1.123959545071162E+16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-46831647711298.414</v>
      </c>
      <c r="L6059" s="444">
        <f t="shared" ca="1" si="217"/>
        <v>-1.1286427098422918E+16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-1.1286427098422918E+16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-47026779576762.156</v>
      </c>
      <c r="L6060" s="444">
        <f t="shared" ca="1" si="217"/>
        <v>-1.133345387799968E+16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-1.133345387799968E+16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-47222724491665.336</v>
      </c>
      <c r="L6061" s="444">
        <f t="shared" ca="1" si="217"/>
        <v>-1.1380676602491346E+16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-1.1380676602491346E+16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-47419485843713.938</v>
      </c>
      <c r="L6062" s="444">
        <f t="shared" ca="1" si="217"/>
        <v>-1.142809608833506E+16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-1.142809608833506E+16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-47617067034729.414</v>
      </c>
      <c r="L6063" s="444">
        <f t="shared" ca="1" si="217"/>
        <v>-1.147571315536979E+16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-1.147571315536979E+16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-47815471480707.461</v>
      </c>
      <c r="L6064" s="444">
        <f t="shared" ca="1" si="217"/>
        <v>-1.1523528626850498E+16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-1.1523528626850498E+16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-48014702611877.078</v>
      </c>
      <c r="L6065" s="444">
        <f t="shared" ca="1" si="217"/>
        <v>-1.1571543329462376E+16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-1.1571543329462376E+16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-48214763872759.898</v>
      </c>
      <c r="L6066" s="444">
        <f t="shared" ca="1" si="217"/>
        <v>-1.1619758093335136E+16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-1.1619758093335136E+16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-48415658722229.734</v>
      </c>
      <c r="L6067" s="444">
        <f t="shared" ca="1" si="217"/>
        <v>-1.1668173752057366E+16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-1.1668173752057366E+16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-48617390633572.359</v>
      </c>
      <c r="L6068" s="444">
        <f t="shared" ca="1" si="217"/>
        <v>-1.1716791142690938E+16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-1.1716791142690938E+16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-48819963094545.578</v>
      </c>
      <c r="L6069" s="444">
        <f t="shared" ca="1" si="217"/>
        <v>-1.1765611105785484E+16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-1.1765611105785484E+16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-49023379607439.516</v>
      </c>
      <c r="L6070" s="444">
        <f t="shared" ca="1" si="217"/>
        <v>-1.1814634485392924E+16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-1.1814634485392924E+16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-49227643689137.18</v>
      </c>
      <c r="L6071" s="444">
        <f t="shared" ca="1" si="217"/>
        <v>-1.1863862129082062E+16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-1.1863862129082062E+16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-49432758871175.258</v>
      </c>
      <c r="L6072" s="444">
        <f t="shared" ca="1" si="217"/>
        <v>-1.1913294887953238E+16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-1.1913294887953238E+16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-49638728699805.156</v>
      </c>
      <c r="L6073" s="444">
        <f t="shared" ca="1" si="217"/>
        <v>-1.1962933616653044E+16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-1.1962933616653044E+16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-49845556736054.352</v>
      </c>
      <c r="L6074" s="444">
        <f t="shared" ca="1" si="217"/>
        <v>-1.2012779173389098E+16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-1.2012779173389098E+16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-50053246555787.906</v>
      </c>
      <c r="L6075" s="444">
        <f t="shared" ca="1" si="217"/>
        <v>-1.2062832419944886E+16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-1.2062832419944886E+16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-50261801749770.359</v>
      </c>
      <c r="L6076" s="444">
        <f t="shared" ca="1" si="217"/>
        <v>-1.2113094221694656E+16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-1.2113094221694656E+16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-50471225923727.734</v>
      </c>
      <c r="L6077" s="444">
        <f t="shared" ca="1" si="217"/>
        <v>-1.2163565447618384E+16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-1.2163565447618384E+16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-50681522698409.93</v>
      </c>
      <c r="L6078" s="444">
        <f t="shared" ca="1" si="217"/>
        <v>-1.2214246970316794E+16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-1.2214246970316794E+16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-50892695709653.305</v>
      </c>
      <c r="L6079" s="444">
        <f t="shared" ca="1" si="217"/>
        <v>-1.2265139666026448E+16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-1.2265139666026448E+16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-51104748608443.531</v>
      </c>
      <c r="L6080" s="444">
        <f t="shared" ca="1" si="217"/>
        <v>-1.2316244414634892E+16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-1.2316244414634892E+16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-51317685060978.719</v>
      </c>
      <c r="L6081" s="444">
        <f t="shared" ca="1" si="217"/>
        <v>-1.236756209969587E+16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-1.236756209969587E+16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-51531508748732.789</v>
      </c>
      <c r="L6082" s="444">
        <f t="shared" ca="1" si="217"/>
        <v>-1.2419093608444602E+16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-1.2419093608444602E+16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-51746223368519.172</v>
      </c>
      <c r="L6083" s="444">
        <f t="shared" ca="1" si="217"/>
        <v>-1.2470839831813122E+16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-1.2470839831813122E+16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-51961832632554.672</v>
      </c>
      <c r="L6084" s="444">
        <f t="shared" ca="1" si="217"/>
        <v>-1.2522801664445676E+16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-1.2522801664445676E+16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-52178340268523.648</v>
      </c>
      <c r="L6085" s="444">
        <f t="shared" ca="1" si="217"/>
        <v>-1.25749800047142E+16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-1.25749800047142E+16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-52395750019642.5</v>
      </c>
      <c r="L6086" s="444">
        <f t="shared" ca="1" si="217"/>
        <v>-1.2627375754733842E+16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-1.2627375754733842E+16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-52614065644724.344</v>
      </c>
      <c r="L6087" s="444">
        <f t="shared" ca="1" si="217"/>
        <v>-1.2679989820378566E+16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-1.2679989820378566E+16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-52833290918244.023</v>
      </c>
      <c r="L6088" s="444">
        <f t="shared" ca="1" si="217"/>
        <v>-1.273282311129681E+16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-1.273282311129681E+16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-53053429630403.375</v>
      </c>
      <c r="L6089" s="444">
        <f t="shared" ca="1" si="217"/>
        <v>-1.2785876540927214E+16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-1.2785876540927214E+16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-53274485587196.727</v>
      </c>
      <c r="L6090" s="444">
        <f t="shared" ca="1" si="217"/>
        <v>-1.283915102651441E+16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-1.283915102651441E+16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-53496462610476.711</v>
      </c>
      <c r="L6091" s="444">
        <f t="shared" ca="1" si="217"/>
        <v>-1.2892647489124886E+16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-1.2892647489124886E+16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-53719364538020.359</v>
      </c>
      <c r="L6092" s="444">
        <f t="shared" ca="1" si="217"/>
        <v>-1.2946366853662906E+16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-1.2946366853662906E+16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-53943195223595.438</v>
      </c>
      <c r="L6093" s="444">
        <f t="shared" ca="1" si="217"/>
        <v>-1.3000310048886502E+16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-1.3000310048886502E+16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-54167958537027.094</v>
      </c>
      <c r="L6094" s="444">
        <f t="shared" ca="1" si="217"/>
        <v>-1.305447800742353E+16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-1.305447800742353E+16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-54393658364264.711</v>
      </c>
      <c r="L6095" s="444">
        <f t="shared" ca="1" si="217"/>
        <v>-1.3108871665787794E+16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-1.3108871665787794E+16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-54620298607449.141</v>
      </c>
      <c r="L6096" s="444">
        <f t="shared" ca="1" si="217"/>
        <v>-1.3163491964395244E+16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-1.3163491964395244E+16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-54847883184980.18</v>
      </c>
      <c r="L6097" s="444">
        <f t="shared" ca="1" si="217"/>
        <v>-1.3218339847580224E+16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-1.3218339847580224E+16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-55076416031584.266</v>
      </c>
      <c r="L6098" s="444">
        <f t="shared" ca="1" si="217"/>
        <v>-1.3273416263611808E+16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-1.3273416263611808E+16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-55305901098382.531</v>
      </c>
      <c r="L6099" s="444">
        <f t="shared" ca="1" si="217"/>
        <v>-1.332872216471019E+16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-1.332872216471019E+16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-55536342352959.125</v>
      </c>
      <c r="L6100" s="444">
        <f t="shared" ca="1" si="217"/>
        <v>-1.338425850706315E+16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-1.338425850706315E+16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-55767743779429.789</v>
      </c>
      <c r="L6101" s="444">
        <f t="shared" ca="1" si="217"/>
        <v>-1.344002625084258E+16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-1.344002625084258E+16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-56000109378510.75</v>
      </c>
      <c r="L6102" s="444">
        <f t="shared" ca="1" si="217"/>
        <v>-1.349602636022109E+16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-1.349602636022109E+16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-56233443167587.875</v>
      </c>
      <c r="L6103" s="444">
        <f t="shared" ca="1" si="217"/>
        <v>-1.3552259803388678E+16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-1.3552259803388678E+16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-56467749180786.156</v>
      </c>
      <c r="L6104" s="444">
        <f t="shared" ca="1" si="217"/>
        <v>-1.3608727552569464E+16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-1.3608727552569464E+16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-56703031469039.43</v>
      </c>
      <c r="L6105" s="444">
        <f t="shared" ca="1" si="217"/>
        <v>-1.3665430584038504E+16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-1.3665430584038504E+16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-56939294100160.43</v>
      </c>
      <c r="L6106" s="444">
        <f t="shared" ca="1" si="217"/>
        <v>-1.3722369878138664E+16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-1.3722369878138664E+16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-57176541158911.102</v>
      </c>
      <c r="L6107" s="444">
        <f t="shared" ca="1" si="217"/>
        <v>-1.3779546419297576E+16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-1.3779546419297576E+16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-57414776747073.234</v>
      </c>
      <c r="L6108" s="444">
        <f t="shared" ca="1" si="217"/>
        <v>-1.383696119604465E+16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-1.383696119604465E+16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-57654004983519.375</v>
      </c>
      <c r="L6109" s="444">
        <f t="shared" ca="1" si="217"/>
        <v>-1.389461520102817E+16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-1.389461520102817E+16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-57894230004284.039</v>
      </c>
      <c r="L6110" s="444">
        <f t="shared" ca="1" si="217"/>
        <v>-1.3952509431032454E+16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-1.3952509431032454E+16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-58135455962635.227</v>
      </c>
      <c r="L6111" s="444">
        <f t="shared" ca="1" si="217"/>
        <v>-1.401064488699509E+16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-1.401064488699509E+16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-58377687029146.211</v>
      </c>
      <c r="L6112" s="444">
        <f t="shared" ca="1" si="217"/>
        <v>-1.4069022574024236E+16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-1.4069022574024236E+16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-58620927391767.648</v>
      </c>
      <c r="L6113" s="444">
        <f t="shared" ca="1" si="217"/>
        <v>-1.4127643501416004E+16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-1.4127643501416004E+16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-58865181255900.023</v>
      </c>
      <c r="L6114" s="444">
        <f t="shared" ca="1" si="217"/>
        <v>-1.4186508682671904E+16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-1.4186508682671904E+16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-59110452844466.266</v>
      </c>
      <c r="L6115" s="444">
        <f t="shared" ca="1" si="217"/>
        <v>-1.424561913551637E+16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-1.424561913551637E+16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-59356746397984.875</v>
      </c>
      <c r="L6116" s="444">
        <f t="shared" ca="1" si="217"/>
        <v>-1.4304975881914354E+16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-1.4304975881914354E+16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-59604066174643.141</v>
      </c>
      <c r="L6117" s="444">
        <f t="shared" ca="1" si="217"/>
        <v>-1.4364579948088998E+16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-1.4364579948088998E+16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-59852416450370.82</v>
      </c>
      <c r="L6118" s="444">
        <f t="shared" ca="1" si="217"/>
        <v>-1.4424432364539368E+16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-1.4424432364539368E+16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-60101801518914.031</v>
      </c>
      <c r="L6119" s="444">
        <f t="shared" ca="1" si="217"/>
        <v>-1.4484534166058282E+16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-1.4484534166058282E+16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-60352225691909.508</v>
      </c>
      <c r="L6120" s="444">
        <f t="shared" ca="1" si="217"/>
        <v>-1.4544886391750192E+16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-1.4544886391750192E+16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-60603693298959.133</v>
      </c>
      <c r="L6121" s="444">
        <f t="shared" ca="1" si="217"/>
        <v>-1.4605490085049152E+16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-1.4605490085049152E+16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-60856208687704.789</v>
      </c>
      <c r="L6122" s="444">
        <f t="shared" ca="1" si="217"/>
        <v>-1.4666346293736856E+16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-1.4666346293736856E+16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-61109776223903.57</v>
      </c>
      <c r="L6123" s="444">
        <f t="shared" ca="1" si="217"/>
        <v>-1.472745606996076E+16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-1.472745606996076E+16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-61364400291503.164</v>
      </c>
      <c r="L6124" s="444">
        <f t="shared" ca="1" si="217"/>
        <v>-1.4788820470252264E+16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-1.4788820470252264E+16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-61620085292717.773</v>
      </c>
      <c r="L6125" s="444">
        <f t="shared" ca="1" si="217"/>
        <v>-1.4850440555544982E+16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-1.4850440555544982E+16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-61876835648104.094</v>
      </c>
      <c r="L6126" s="444">
        <f t="shared" ca="1" si="217"/>
        <v>-1.4912317391193086E+16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-1.4912317391193086E+16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-62134655796637.859</v>
      </c>
      <c r="L6127" s="444">
        <f t="shared" ca="1" si="217"/>
        <v>-1.4974452046989724E+16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-1.4974452046989724E+16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-62393550195790.516</v>
      </c>
      <c r="L6128" s="444">
        <f t="shared" ref="L6128:L6250" ca="1" si="222">I6128-J6128+K6128</f>
        <v>-1.5036845597185514E+16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-1.5036845597185514E+16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-62653523321606.297</v>
      </c>
      <c r="L6129" s="444">
        <f t="shared" ca="1" si="222"/>
        <v>-1.509949912050712E+16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-1.509949912050712E+16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-62914579668779.672</v>
      </c>
      <c r="L6130" s="444">
        <f t="shared" ca="1" si="222"/>
        <v>-1.51624137001759E+16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-1.51624137001759E+16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-63176723750732.914</v>
      </c>
      <c r="L6131" s="444">
        <f t="shared" ca="1" si="222"/>
        <v>-1.5225590423926632E+16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-1.5225590423926632E+16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-63439960099694.297</v>
      </c>
      <c r="L6132" s="444">
        <f t="shared" ca="1" si="222"/>
        <v>-1.5289030384026326E+16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-1.5289030384026326E+16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-63704293266776.367</v>
      </c>
      <c r="L6133" s="444">
        <f t="shared" ca="1" si="222"/>
        <v>-1.5352734677293102E+16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-1.5352734677293102E+16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-63969727822054.594</v>
      </c>
      <c r="L6134" s="444">
        <f t="shared" ca="1" si="222"/>
        <v>-1.5416704405115156E+16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-1.5416704405115156E+16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-64236268354646.492</v>
      </c>
      <c r="L6135" s="444">
        <f t="shared" ca="1" si="222"/>
        <v>-1.5480940673469802E+16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-1.5480940673469802E+16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-64503919472790.844</v>
      </c>
      <c r="L6136" s="444">
        <f t="shared" ca="1" si="222"/>
        <v>-1.5545444592942592E+16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-1.5545444592942592E+16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-64772685803927.477</v>
      </c>
      <c r="L6137" s="444">
        <f t="shared" ca="1" si="222"/>
        <v>-1.561021727874652E+16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-1.561021727874652E+16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-65042571994777.172</v>
      </c>
      <c r="L6138" s="444">
        <f t="shared" ca="1" si="222"/>
        <v>-1.5675259850741298E+16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-1.5675259850741298E+16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-65313582711422.07</v>
      </c>
      <c r="L6139" s="444">
        <f t="shared" ca="1" si="222"/>
        <v>-1.574057343345272E+16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-1.574057343345272E+16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-65585722639386.344</v>
      </c>
      <c r="L6140" s="444">
        <f t="shared" ca="1" si="222"/>
        <v>-1.5806159156092106E+16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-1.5806159156092106E+16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-65858996483717.109</v>
      </c>
      <c r="L6141" s="444">
        <f t="shared" ca="1" si="222"/>
        <v>-1.5872018152575824E+16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-1.5872018152575824E+16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-66133408969065.938</v>
      </c>
      <c r="L6142" s="444">
        <f t="shared" ca="1" si="222"/>
        <v>-1.593815156154489E+16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-1.593815156154489E+16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-66408964839770.383</v>
      </c>
      <c r="L6143" s="444">
        <f t="shared" ca="1" si="222"/>
        <v>-1.600456052638466E+16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-1.600456052638466E+16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-66685668859936.086</v>
      </c>
      <c r="L6144" s="444">
        <f t="shared" ca="1" si="222"/>
        <v>-1.6071246195244596E+16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-1.6071246195244596E+16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-66963525813519.148</v>
      </c>
      <c r="L6145" s="444">
        <f t="shared" ca="1" si="222"/>
        <v>-1.6138209721058116E+16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-1.6138209721058116E+16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-67242540504408.813</v>
      </c>
      <c r="L6146" s="444">
        <f t="shared" ca="1" si="222"/>
        <v>-1.6205452261562524E+16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-1.6205452261562524E+16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-67522717756510.516</v>
      </c>
      <c r="L6147" s="444">
        <f t="shared" ca="1" si="222"/>
        <v>-1.6272974979319034E+16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-1.6272974979319034E+16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-67804062413829.305</v>
      </c>
      <c r="L6148" s="444">
        <f t="shared" ca="1" si="222"/>
        <v>-1.6340779041732864E+16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-1.6340779041732864E+16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-68086579340553.602</v>
      </c>
      <c r="L6149" s="444">
        <f t="shared" ca="1" si="222"/>
        <v>-1.6408865621073418E+16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-1.6408865621073418E+16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-68370273421139.242</v>
      </c>
      <c r="L6150" s="444">
        <f t="shared" ca="1" si="222"/>
        <v>-1.6477235894494558E+16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-1.6477235894494558E+16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-68655149560393.992</v>
      </c>
      <c r="L6151" s="444">
        <f t="shared" ca="1" si="222"/>
        <v>-1.6545891044054952E+16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-1.6545891044054952E+16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-68941212683562.297</v>
      </c>
      <c r="L6152" s="444">
        <f t="shared" ca="1" si="222"/>
        <v>-1.6614832256738514E+16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-1.6614832256738514E+16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-69228467736410.484</v>
      </c>
      <c r="L6153" s="444">
        <f t="shared" ca="1" si="222"/>
        <v>-1.6684060724474924E+16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-1.6684060724474924E+16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-69516919685312.172</v>
      </c>
      <c r="L6154" s="444">
        <f t="shared" ca="1" si="222"/>
        <v>-1.6753577644160236E+16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-1.6753577644160236E+16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-69806573517334.305</v>
      </c>
      <c r="L6155" s="444">
        <f t="shared" ca="1" si="222"/>
        <v>-1.682338421767757E+16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-1.682338421767757E+16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-70097434240323.211</v>
      </c>
      <c r="L6156" s="444">
        <f t="shared" ca="1" si="222"/>
        <v>-1.6893481651917894E+16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-1.6893481651917894E+16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-70389506882991.234</v>
      </c>
      <c r="L6157" s="444">
        <f t="shared" ca="1" si="222"/>
        <v>-1.6963871158800886E+16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-1.6963871158800886E+16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-70682796495003.688</v>
      </c>
      <c r="L6158" s="444">
        <f t="shared" ca="1" si="222"/>
        <v>-1.703455395529589E+16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-1.703455395529589E+16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-70977308147066.203</v>
      </c>
      <c r="L6159" s="444">
        <f t="shared" ca="1" si="222"/>
        <v>-1.7105531263442956E+16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-1.7105531263442956E+16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-71273046931012.313</v>
      </c>
      <c r="L6160" s="444">
        <f t="shared" ca="1" si="222"/>
        <v>-1.7176804310373968E+16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-1.7176804310373968E+16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-71570017959891.531</v>
      </c>
      <c r="L6161" s="444">
        <f t="shared" ca="1" si="222"/>
        <v>-1.724837432833386E+16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-1.724837432833386E+16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-71868226368057.75</v>
      </c>
      <c r="L6162" s="444">
        <f t="shared" ca="1" si="222"/>
        <v>-1.7320242554701918E+16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-1.7320242554701918E+16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-72167677311257.984</v>
      </c>
      <c r="L6163" s="444">
        <f t="shared" ca="1" si="222"/>
        <v>-1.7392410232013176E+16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-1.7392410232013176E+16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-72468375966721.563</v>
      </c>
      <c r="L6164" s="444">
        <f t="shared" ca="1" si="222"/>
        <v>-1.7464878607979898E+16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-1.7464878607979898E+16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-72770327533249.578</v>
      </c>
      <c r="L6165" s="444">
        <f t="shared" ca="1" si="222"/>
        <v>-1.7537648935513148E+16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-1.7537648935513148E+16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-73073537231304.781</v>
      </c>
      <c r="L6166" s="444">
        <f t="shared" ca="1" si="222"/>
        <v>-1.7610722472744452E+16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-1.7610722472744452E+16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-73378010303101.875</v>
      </c>
      <c r="L6167" s="444">
        <f t="shared" ca="1" si="222"/>
        <v>-1.7684100483047554E+16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-1.7684100483047554E+16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-73683752012698.141</v>
      </c>
      <c r="L6168" s="444">
        <f t="shared" ca="1" si="222"/>
        <v>-1.7757784235060252E+16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-1.7757784235060252E+16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-73990767646084.391</v>
      </c>
      <c r="L6169" s="444">
        <f t="shared" ca="1" si="222"/>
        <v>-1.7831775002706336E+16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-1.7831775002706336E+16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-74299062511276.406</v>
      </c>
      <c r="L6170" s="444">
        <f t="shared" ca="1" si="222"/>
        <v>-1.7906074065217612E+16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-1.7906074065217612E+16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-74608641938406.719</v>
      </c>
      <c r="L6171" s="444">
        <f t="shared" ca="1" si="222"/>
        <v>-1.7980682707156018E+16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-1.7980682707156018E+16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-74919511279816.734</v>
      </c>
      <c r="L6172" s="444">
        <f t="shared" ca="1" si="222"/>
        <v>-1.8055602218435836E+16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-1.8055602218435836E+16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-75231675910149.313</v>
      </c>
      <c r="L6173" s="444">
        <f t="shared" ca="1" si="222"/>
        <v>-1.8130833894345984E+16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-1.8130833894345984E+16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-75545141226441.594</v>
      </c>
      <c r="L6174" s="444">
        <f t="shared" ca="1" si="222"/>
        <v>-1.8206379035572424E+16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-1.8206379035572424E+16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-75859912648218.438</v>
      </c>
      <c r="L6175" s="444">
        <f t="shared" ca="1" si="222"/>
        <v>-1.8282238948220644E+16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-1.8282238948220644E+16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-76175995617586.016</v>
      </c>
      <c r="L6176" s="444">
        <f t="shared" ca="1" si="222"/>
        <v>-1.8358414943838232E+16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-1.8358414943838232E+16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-76493395599325.969</v>
      </c>
      <c r="L6177" s="444">
        <f t="shared" ca="1" si="222"/>
        <v>-1.8434908339437556E+16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-1.8434908339437556E+16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-76812118080989.813</v>
      </c>
      <c r="L6178" s="444">
        <f t="shared" ca="1" si="222"/>
        <v>-1.8511720457518544E+16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-1.8511720457518544E+16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-77132168572993.938</v>
      </c>
      <c r="L6179" s="444">
        <f t="shared" ca="1" si="222"/>
        <v>-1.8588852626091536E+16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-1.8588852626091536E+16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-77453552608714.734</v>
      </c>
      <c r="L6180" s="444">
        <f t="shared" ca="1" si="222"/>
        <v>-1.8666306178700252E+16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-1.8666306178700252E+16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-77776275744584.375</v>
      </c>
      <c r="L6181" s="444">
        <f t="shared" ca="1" si="222"/>
        <v>-1.8744082454444836E+16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-1.8744082454444836E+16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-78100343560186.813</v>
      </c>
      <c r="L6182" s="444">
        <f t="shared" ca="1" si="222"/>
        <v>-1.8822182798005024E+16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-1.8822182798005024E+16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-78425761658354.266</v>
      </c>
      <c r="L6183" s="444">
        <f t="shared" ca="1" si="222"/>
        <v>-1.890060855966338E+16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-1.890060855966338E+16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-78752535665264.078</v>
      </c>
      <c r="L6184" s="444">
        <f t="shared" ca="1" si="222"/>
        <v>-1.8979361095328644E+16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-1.8979361095328644E+16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-79080671230536.016</v>
      </c>
      <c r="L6185" s="444">
        <f t="shared" ca="1" si="222"/>
        <v>-1.905844176655918E+16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-1.905844176655918E+16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-79410174027329.922</v>
      </c>
      <c r="L6186" s="444">
        <f t="shared" ca="1" si="222"/>
        <v>-1.9137851940586508E+16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-1.9137851940586508E+16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-79741049752443.781</v>
      </c>
      <c r="L6187" s="444">
        <f t="shared" ca="1" si="222"/>
        <v>-1.9217592990338952E+16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-1.9217592990338952E+16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-80073304126412.297</v>
      </c>
      <c r="L6188" s="444">
        <f t="shared" ca="1" si="222"/>
        <v>-1.9297666294465364E+16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-1.9297666294465364E+16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-80406942893605.688</v>
      </c>
      <c r="L6189" s="444">
        <f t="shared" ca="1" si="222"/>
        <v>-1.9378073237358968E+16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-1.9378073237358968E+16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-80741971822329.031</v>
      </c>
      <c r="L6190" s="444">
        <f t="shared" ca="1" si="222"/>
        <v>-1.9458815209181296E+16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-1.9458815209181296E+16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-81078396704922.063</v>
      </c>
      <c r="L6191" s="444">
        <f t="shared" ca="1" si="222"/>
        <v>-1.953989360588622E+16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-1.953989360588622E+16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-81416223357859.25</v>
      </c>
      <c r="L6192" s="444">
        <f t="shared" ca="1" si="222"/>
        <v>-1.962130982924408E+16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-1.962130982924408E+16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-81755457621850.328</v>
      </c>
      <c r="L6193" s="444">
        <f t="shared" ca="1" si="222"/>
        <v>-1.9703065286865932E+16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-1.9703065286865932E+16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-82096105361941.375</v>
      </c>
      <c r="L6194" s="444">
        <f t="shared" ca="1" si="222"/>
        <v>-1.9785161392227872E+16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-1.9785161392227872E+16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-82438172467616.125</v>
      </c>
      <c r="L6195" s="444">
        <f t="shared" ca="1" si="222"/>
        <v>-1.9867599564695488E+16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-1.9867599564695488E+16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-82781664852897.859</v>
      </c>
      <c r="L6196" s="444">
        <f t="shared" ca="1" si="222"/>
        <v>-1.9950381229548384E+16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-1.9950381229548384E+16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-83126588456451.594</v>
      </c>
      <c r="L6197" s="444">
        <f t="shared" ca="1" si="222"/>
        <v>-2.0033507818004836E+16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-2.0033507818004836E+16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-83472949241686.813</v>
      </c>
      <c r="L6198" s="444">
        <f t="shared" ca="1" si="222"/>
        <v>-2.0116980767246524E+16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-2.0116980767246524E+16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-83820753196860.516</v>
      </c>
      <c r="L6199" s="444">
        <f t="shared" ca="1" si="222"/>
        <v>-2.0200801520443384E+16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-2.0200801520443384E+16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-84170006335180.766</v>
      </c>
      <c r="L6200" s="444">
        <f t="shared" ca="1" si="222"/>
        <v>-2.0284971526778564E+16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-2.0284971526778564E+16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-84520714694910.688</v>
      </c>
      <c r="L6201" s="444">
        <f t="shared" ca="1" si="222"/>
        <v>-2.0369492241473476E+16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-2.0369492241473476E+16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-84872884339472.813</v>
      </c>
      <c r="L6202" s="444">
        <f t="shared" ca="1" si="222"/>
        <v>-2.0454365125812948E+16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-2.0454365125812948E+16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-85226521357553.953</v>
      </c>
      <c r="L6203" s="444">
        <f t="shared" ca="1" si="222"/>
        <v>-2.05395916471705E+16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-2.05395916471705E+16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-85581631863210.422</v>
      </c>
      <c r="L6204" s="444">
        <f t="shared" ca="1" si="222"/>
        <v>-2.0625173279033712E+16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-2.0625173279033712E+16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-85938221995973.797</v>
      </c>
      <c r="L6205" s="444">
        <f t="shared" ca="1" si="222"/>
        <v>-2.0711111501029684E+16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-2.0711111501029684E+16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-86296297920957.016</v>
      </c>
      <c r="L6206" s="444">
        <f t="shared" ca="1" si="222"/>
        <v>-2.079740779895064E+16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-2.079740779895064E+16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-86655865828961</v>
      </c>
      <c r="L6207" s="444">
        <f t="shared" ca="1" si="222"/>
        <v>-2.08840636647796E+16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-2.08840636647796E+16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-87016931936581.672</v>
      </c>
      <c r="L6208" s="444">
        <f t="shared" ca="1" si="222"/>
        <v>-2.097108059671618E+16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-2.097108059671618E+16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-87379502486317.422</v>
      </c>
      <c r="L6209" s="444">
        <f t="shared" ca="1" si="222"/>
        <v>-2.1058460099202496E+16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-2.1058460099202496E+16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-87743583746677.063</v>
      </c>
      <c r="L6210" s="444">
        <f t="shared" ca="1" si="222"/>
        <v>-2.1146203682949172E+16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-2.1146203682949172E+16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-88109182012288.219</v>
      </c>
      <c r="L6211" s="444">
        <f t="shared" ca="1" si="222"/>
        <v>-2.123431286496146E+16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-2.123431286496146E+16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-88476303604006.078</v>
      </c>
      <c r="L6212" s="444">
        <f t="shared" ca="1" si="222"/>
        <v>-2.1322789168565468E+16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-2.1322789168565468E+16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-88844954869022.781</v>
      </c>
      <c r="L6213" s="444">
        <f t="shared" ca="1" si="222"/>
        <v>-2.1411634123434492E+16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-2.1411634123434492E+16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-89215142180977.047</v>
      </c>
      <c r="L6214" s="444">
        <f t="shared" ca="1" si="222"/>
        <v>-2.1500849265615468E+16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-2.1500849265615468E+16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-89586871940064.453</v>
      </c>
      <c r="L6215" s="444">
        <f t="shared" ca="1" si="222"/>
        <v>-2.1590436137555532E+16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-2.1590436137555532E+16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-89960150573148.047</v>
      </c>
      <c r="L6216" s="444">
        <f t="shared" ca="1" si="222"/>
        <v>-2.168039628812868E+16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-2.168039628812868E+16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-90334984533869.5</v>
      </c>
      <c r="L6217" s="444">
        <f t="shared" ca="1" si="222"/>
        <v>-2.1770731272662548E+16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-2.1770731272662548E+16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-90711380302760.609</v>
      </c>
      <c r="L6218" s="444">
        <f t="shared" ca="1" si="222"/>
        <v>-2.1861442652965308E+16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-2.1861442652965308E+16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-91089344387355.453</v>
      </c>
      <c r="L6219" s="444">
        <f t="shared" ca="1" si="222"/>
        <v>-2.1952531997352664E+16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-2.1952531997352664E+16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-91468883322302.766</v>
      </c>
      <c r="L6220" s="444">
        <f t="shared" ca="1" si="222"/>
        <v>-2.2044000880674968E+16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-2.2044000880674968E+16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-91850003669479.031</v>
      </c>
      <c r="L6221" s="444">
        <f t="shared" ca="1" si="222"/>
        <v>-2.2135850884344448E+16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-2.2135850884344448E+16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-92232712018101.859</v>
      </c>
      <c r="L6222" s="444">
        <f t="shared" ca="1" si="222"/>
        <v>-2.2228083596362548E+16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-2.2228083596362548E+16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-92617014984843.953</v>
      </c>
      <c r="L6223" s="444">
        <f t="shared" ca="1" si="222"/>
        <v>-2.2320700611347392E+16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-2.2320700611347392E+16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-93002919213947.469</v>
      </c>
      <c r="L6224" s="444">
        <f t="shared" ca="1" si="222"/>
        <v>-2.241370353056134E+16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-2.241370353056134E+16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-93390431377338.922</v>
      </c>
      <c r="L6225" s="444">
        <f t="shared" ca="1" si="222"/>
        <v>-2.250709396193868E+16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-2.250709396193868E+16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-93779558174744.5</v>
      </c>
      <c r="L6226" s="444">
        <f t="shared" ca="1" si="222"/>
        <v>-2.2600873520113424E+16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-2.2600873520113424E+16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-94170306333805.938</v>
      </c>
      <c r="L6227" s="444">
        <f t="shared" ca="1" si="222"/>
        <v>-2.2695043826447228E+16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-2.2695043826447228E+16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-94562682610196.781</v>
      </c>
      <c r="L6228" s="444">
        <f t="shared" ca="1" si="222"/>
        <v>-2.2789606509057424E+16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-2.2789606509057424E+16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-94956693787739.266</v>
      </c>
      <c r="L6229" s="444">
        <f t="shared" ca="1" si="222"/>
        <v>-2.2884563202845164E+16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-2.2884563202845164E+16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-95352346678521.516</v>
      </c>
      <c r="L6230" s="444">
        <f t="shared" ca="1" si="222"/>
        <v>-2.2979915549523684E+16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-2.2979915549523684E+16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-95749648123015.344</v>
      </c>
      <c r="L6231" s="444">
        <f t="shared" ca="1" si="222"/>
        <v>-2.30756651976467E+16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-2.30756651976467E+16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-96148604990194.578</v>
      </c>
      <c r="L6232" s="444">
        <f t="shared" ca="1" si="222"/>
        <v>-2.3171813802636896E+16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-2.3171813802636896E+16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-96549224177653.734</v>
      </c>
      <c r="L6233" s="444">
        <f t="shared" ca="1" si="222"/>
        <v>-2.3268363026814548E+16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-2.3268363026814548E+16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-96951512611727.281</v>
      </c>
      <c r="L6234" s="444">
        <f t="shared" ca="1" si="222"/>
        <v>-2.3365314539426276E+16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-2.3365314539426276E+16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-97355477247609.484</v>
      </c>
      <c r="L6235" s="444">
        <f t="shared" ca="1" si="222"/>
        <v>-2.3462670016673884E+16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-2.3462670016673884E+16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-97761125069474.516</v>
      </c>
      <c r="L6236" s="444">
        <f t="shared" ca="1" si="222"/>
        <v>-2.356043114174336E+16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-2.356043114174336E+16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-98168463090597.328</v>
      </c>
      <c r="L6237" s="444">
        <f t="shared" ca="1" si="222"/>
        <v>-2.3658599604833956E+16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-2.3658599604833956E+16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-98577498353474.813</v>
      </c>
      <c r="L6238" s="444">
        <f t="shared" ca="1" si="222"/>
        <v>-2.3757177103187432E+16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-2.3757177103187432E+16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-98988237929947.625</v>
      </c>
      <c r="L6239" s="444">
        <f t="shared" ca="1" si="222"/>
        <v>-2.385616534111738E+16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-2.385616534111738E+16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-99400688921322.422</v>
      </c>
      <c r="L6240" s="444">
        <f t="shared" ca="1" si="222"/>
        <v>-2.3955566030038704E+16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-2.3955566030038704E+16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-99814858458494.594</v>
      </c>
      <c r="L6241" s="444">
        <f t="shared" ca="1" si="222"/>
        <v>-2.40553808884972E+16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-2.40553808884972E+16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-100230753702071.67</v>
      </c>
      <c r="L6242" s="444">
        <f t="shared" ca="1" si="222"/>
        <v>-2.4155611642199272E+16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-2.4155611642199272E+16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-100648381842496.97</v>
      </c>
      <c r="L6243" s="444">
        <f t="shared" ca="1" si="222"/>
        <v>-2.4256260024041768E+16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-2.4256260024041768E+16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-101067750100174.03</v>
      </c>
      <c r="L6244" s="444">
        <f t="shared" ca="1" si="222"/>
        <v>-2.4357327774141944E+16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-2.4357327774141944E+16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-101488865725591.44</v>
      </c>
      <c r="L6245" s="444">
        <f t="shared" ca="1" si="222"/>
        <v>-2.4458816639867536E+16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-2.4458816639867536E+16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-101911735999448.06</v>
      </c>
      <c r="L6246" s="444">
        <f t="shared" ca="1" si="222"/>
        <v>-2.4560728375866984E+16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-2.4560728375866984E+16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-102336368232779.09</v>
      </c>
      <c r="L6247" s="444">
        <f t="shared" ca="1" si="222"/>
        <v>-2.4663064744099764E+16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-2.4663064744099764E+16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-102762769767082.34</v>
      </c>
      <c r="L6248" s="444">
        <f t="shared" ca="1" si="222"/>
        <v>-2.4765827513866848E+16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-2.4765827513866848E+16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-103190947974445.2</v>
      </c>
      <c r="L6249" s="444">
        <f t="shared" ca="1" si="222"/>
        <v>-2.4869018461841292E+16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-2.4869018461841292E+16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-103620910257672.05</v>
      </c>
      <c r="L6250" s="444">
        <f t="shared" ca="1" si="222"/>
        <v>-2.4972639372098964E+16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3576323.8411881318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</v>
      </c>
      <c r="C4" s="463">
        <f ca="1">(SUMIFS(H:H,I:I,"&gt;0",L:L,"&lt;0"))</f>
        <v>612</v>
      </c>
      <c r="D4" s="456">
        <f t="array" aca="1" ref="D4" ca="1">INDEX(N:N,MATCH(C4,H:H,0),0)</f>
        <v>69884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3576323.8411881318</v>
      </c>
      <c r="C8" s="447">
        <f t="shared" ref="C8:C71" si="0">SUMIF(G:G,A8,J:J)</f>
        <v>0</v>
      </c>
      <c r="D8" s="447">
        <f ca="1">SUMIF(G:G,1,K:K)</f>
        <v>182971.515154875</v>
      </c>
      <c r="E8" s="447">
        <f t="shared" ref="E8:E71" ca="1" si="1">B8-C8+D8</f>
        <v>3759295.3563430067</v>
      </c>
      <c r="F8" s="431"/>
      <c r="G8" s="459">
        <v>1</v>
      </c>
      <c r="H8" s="459">
        <v>1</v>
      </c>
      <c r="I8" s="444">
        <f ca="1">B1</f>
        <v>3576323.8411881318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14901.349338283884</v>
      </c>
      <c r="L8" s="444">
        <f t="shared" ref="L8:L262" ca="1" si="3">I8-J8+K8</f>
        <v>3591225.1905264156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3759295.3563430067</v>
      </c>
      <c r="C9" s="447">
        <f t="shared" si="0"/>
        <v>0</v>
      </c>
      <c r="D9" s="447">
        <f ca="1">SUMIF(G:G,2,K:K)</f>
        <v>192332.68512849472</v>
      </c>
      <c r="E9" s="447">
        <f t="shared" ca="1" si="1"/>
        <v>3951628.0414715013</v>
      </c>
      <c r="F9" s="431"/>
      <c r="G9" s="459">
        <v>1</v>
      </c>
      <c r="H9" s="459">
        <v>2</v>
      </c>
      <c r="I9" s="444">
        <f t="shared" ref="I9:I263" ca="1" si="5">L8</f>
        <v>3591225.1905264156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14963.438293860065</v>
      </c>
      <c r="L9" s="444">
        <f t="shared" ca="1" si="3"/>
        <v>3606188.6288202759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3951628.0414715013</v>
      </c>
      <c r="C10" s="447">
        <f t="shared" si="0"/>
        <v>0</v>
      </c>
      <c r="D10" s="447">
        <f ca="1">SUMIF(G:G,3,K:K)</f>
        <v>202172.79032435833</v>
      </c>
      <c r="E10" s="447">
        <f t="shared" ca="1" si="1"/>
        <v>4153800.8317958596</v>
      </c>
      <c r="F10" s="431"/>
      <c r="G10" s="459">
        <v>1</v>
      </c>
      <c r="H10" s="459">
        <v>3</v>
      </c>
      <c r="I10" s="444">
        <f t="shared" ca="1" si="5"/>
        <v>3606188.6288202759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15025.785953417815</v>
      </c>
      <c r="L10" s="444">
        <f t="shared" ca="1" si="3"/>
        <v>3621214.4147736938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4153800.8317958596</v>
      </c>
      <c r="C11" s="447">
        <f t="shared" si="0"/>
        <v>0</v>
      </c>
      <c r="D11" s="447">
        <f ca="1">SUMIF(G:G,4,K:K)</f>
        <v>212516.33397739817</v>
      </c>
      <c r="E11" s="447">
        <f t="shared" ca="1" si="1"/>
        <v>4366317.1657732576</v>
      </c>
      <c r="F11" s="431"/>
      <c r="G11" s="459">
        <v>1</v>
      </c>
      <c r="H11" s="459">
        <v>4</v>
      </c>
      <c r="I11" s="444">
        <f t="shared" ca="1" si="5"/>
        <v>3621214.4147736938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15088.39339489039</v>
      </c>
      <c r="L11" s="444">
        <f t="shared" ca="1" si="3"/>
        <v>3636302.808168584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4366317.1657732576</v>
      </c>
      <c r="C12" s="447">
        <f t="shared" si="0"/>
        <v>0</v>
      </c>
      <c r="D12" s="447">
        <f ca="1">SUMIF(G:G,5,K:K)</f>
        <v>223389.07295455004</v>
      </c>
      <c r="E12" s="447">
        <f t="shared" ca="1" si="1"/>
        <v>4589706.238727808</v>
      </c>
      <c r="F12" s="431"/>
      <c r="G12" s="459">
        <v>1</v>
      </c>
      <c r="H12" s="459">
        <v>5</v>
      </c>
      <c r="I12" s="444">
        <f t="shared" ca="1" si="5"/>
        <v>3636302.808168584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15151.261700702433</v>
      </c>
      <c r="L12" s="444">
        <f t="shared" ca="1" si="3"/>
        <v>3651454.0698692864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4589706.238727808</v>
      </c>
      <c r="C13" s="447">
        <f t="shared" si="0"/>
        <v>116996.01957289393</v>
      </c>
      <c r="D13" s="447">
        <f ca="1">SUMIF(G:G,6,K:K)</f>
        <v>233347.4814925963</v>
      </c>
      <c r="E13" s="447">
        <f t="shared" ca="1" si="1"/>
        <v>4706057.7006475106</v>
      </c>
      <c r="F13" s="431"/>
      <c r="G13" s="459">
        <v>1</v>
      </c>
      <c r="H13" s="459">
        <v>6</v>
      </c>
      <c r="I13" s="444">
        <f t="shared" ca="1" si="5"/>
        <v>3651454.0698692864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15214.391957788694</v>
      </c>
      <c r="L13" s="444">
        <f t="shared" ca="1" si="3"/>
        <v>3666668.4618270751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4706057.7006475106</v>
      </c>
      <c r="C14" s="447">
        <f t="shared" si="0"/>
        <v>280790.44697494537</v>
      </c>
      <c r="D14" s="447">
        <f ca="1">SUMIF(G:G,7,K:K)</f>
        <v>233048.69931385815</v>
      </c>
      <c r="E14" s="447">
        <f t="shared" ca="1" si="1"/>
        <v>4658315.9529864239</v>
      </c>
      <c r="F14" s="431"/>
      <c r="G14" s="459">
        <v>1</v>
      </c>
      <c r="H14" s="459">
        <v>7</v>
      </c>
      <c r="I14" s="444">
        <f t="shared" ca="1" si="5"/>
        <v>3666668.4618270751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15277.785257612815</v>
      </c>
      <c r="L14" s="444">
        <f t="shared" ca="1" si="3"/>
        <v>3681946.2470846879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4658315.9529864239</v>
      </c>
      <c r="C15" s="447">
        <f t="shared" si="0"/>
        <v>280790.44697494537</v>
      </c>
      <c r="D15" s="447">
        <f ca="1">SUMIF(G:G,8,K:K)</f>
        <v>230606.14089532601</v>
      </c>
      <c r="E15" s="447">
        <f t="shared" ca="1" si="1"/>
        <v>4608131.6469068043</v>
      </c>
      <c r="F15" s="431"/>
      <c r="G15" s="459">
        <v>1</v>
      </c>
      <c r="H15" s="459">
        <v>8</v>
      </c>
      <c r="I15" s="444">
        <f t="shared" ca="1" si="5"/>
        <v>3681946.2470846879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15341.442696186199</v>
      </c>
      <c r="L15" s="444">
        <f t="shared" ca="1" si="3"/>
        <v>3697287.6897808742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4608131.6469068043</v>
      </c>
      <c r="C16" s="447">
        <f t="shared" si="0"/>
        <v>261607.54257494543</v>
      </c>
      <c r="D16" s="447">
        <f ca="1">SUMIF(G:G,9,K:K)</f>
        <v>228524.91275578627</v>
      </c>
      <c r="E16" s="447">
        <f t="shared" ca="1" si="1"/>
        <v>4575049.0170876449</v>
      </c>
      <c r="F16" s="431"/>
      <c r="G16" s="459">
        <v>1</v>
      </c>
      <c r="H16" s="459">
        <v>9</v>
      </c>
      <c r="I16" s="444">
        <f t="shared" ca="1" si="5"/>
        <v>3697287.6897808742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15405.365374086974</v>
      </c>
      <c r="L16" s="444">
        <f t="shared" ca="1" si="3"/>
        <v>3712693.0551549611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4575049.0170876449</v>
      </c>
      <c r="C17" s="447">
        <f t="shared" si="0"/>
        <v>259863.64217494545</v>
      </c>
      <c r="D17" s="447">
        <f ca="1">SUMIF(G:G,10,K:K)</f>
        <v>226921.56388150022</v>
      </c>
      <c r="E17" s="447">
        <f t="shared" ca="1" si="1"/>
        <v>4542106.9387942003</v>
      </c>
      <c r="F17" s="431"/>
      <c r="G17" s="459">
        <v>1</v>
      </c>
      <c r="H17" s="459">
        <v>10</v>
      </c>
      <c r="I17" s="444">
        <f t="shared" ca="1" si="5"/>
        <v>3712693.0551549611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15469.554396479005</v>
      </c>
      <c r="L17" s="444">
        <f t="shared" ca="1" si="3"/>
        <v>3728162.60955144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4542106.9387942003</v>
      </c>
      <c r="C18" s="447">
        <f t="shared" si="0"/>
        <v>259863.64217494545</v>
      </c>
      <c r="D18" s="447">
        <f ca="1">SUMIF(G:G,11,K:K)</f>
        <v>225236.18463583919</v>
      </c>
      <c r="E18" s="447">
        <f t="shared" ca="1" si="1"/>
        <v>4507479.4812550945</v>
      </c>
      <c r="F18" s="431"/>
      <c r="G18" s="459">
        <v>1</v>
      </c>
      <c r="H18" s="459">
        <v>11</v>
      </c>
      <c r="I18" s="444">
        <f t="shared" ca="1" si="5"/>
        <v>3728162.60955144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15534.010873130999</v>
      </c>
      <c r="L18" s="444">
        <f t="shared" ca="1" si="3"/>
        <v>3743696.620424571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4507479.4812550945</v>
      </c>
      <c r="C19" s="447">
        <f t="shared" si="0"/>
        <v>259863.64217494545</v>
      </c>
      <c r="D19" s="447">
        <f ca="1">SUMIF(G:G,12,K:K)</f>
        <v>223464.57818931952</v>
      </c>
      <c r="E19" s="447">
        <f t="shared" ca="1" si="1"/>
        <v>4471080.4172694692</v>
      </c>
      <c r="F19" s="431"/>
      <c r="G19" s="459">
        <v>1</v>
      </c>
      <c r="H19" s="459">
        <v>12</v>
      </c>
      <c r="I19" s="444">
        <f t="shared" ca="1" si="5"/>
        <v>3743696.620424571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15598.735918435712</v>
      </c>
      <c r="L19" s="444">
        <f t="shared" ca="1" si="3"/>
        <v>3759295.3563430067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4471080.4172694692</v>
      </c>
      <c r="C20" s="447">
        <f t="shared" si="0"/>
        <v>259863.64217494545</v>
      </c>
      <c r="D20" s="447">
        <f ca="1">SUMIF(G:G,13,K:K)</f>
        <v>221602.33299469645</v>
      </c>
      <c r="E20" s="447">
        <f t="shared" ca="1" si="1"/>
        <v>4432819.1080892207</v>
      </c>
      <c r="F20" s="431"/>
      <c r="G20" s="459">
        <v>2</v>
      </c>
      <c r="H20" s="459">
        <v>13</v>
      </c>
      <c r="I20" s="444">
        <f t="shared" ca="1" si="5"/>
        <v>3759295.3563430067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15663.730651429194</v>
      </c>
      <c r="L20" s="444">
        <f t="shared" ca="1" si="3"/>
        <v>3774959.0869944361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4432819.1080892207</v>
      </c>
      <c r="C21" s="447">
        <f t="shared" si="0"/>
        <v>259863.64217494545</v>
      </c>
      <c r="D21" s="447">
        <f ca="1">SUMIF(G:G,14,K:K)</f>
        <v>219644.81180159538</v>
      </c>
      <c r="E21" s="447">
        <f t="shared" ca="1" si="1"/>
        <v>4392600.2777158711</v>
      </c>
      <c r="F21" s="431"/>
      <c r="G21" s="459">
        <v>2</v>
      </c>
      <c r="H21" s="459">
        <v>14</v>
      </c>
      <c r="I21" s="444">
        <f t="shared" ca="1" si="5"/>
        <v>3774959.0869944361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15728.99619581015</v>
      </c>
      <c r="L21" s="444">
        <f t="shared" ca="1" si="3"/>
        <v>3790688.0831902465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4392600.2777158711</v>
      </c>
      <c r="C22" s="447">
        <f t="shared" si="0"/>
        <v>259863.64217494545</v>
      </c>
      <c r="D22" s="447">
        <f ca="1">SUMIF(G:G,15,K:K)</f>
        <v>217587.1401091115</v>
      </c>
      <c r="E22" s="447">
        <f t="shared" ca="1" si="1"/>
        <v>4350323.7756500375</v>
      </c>
      <c r="F22" s="431"/>
      <c r="G22" s="459">
        <v>2</v>
      </c>
      <c r="H22" s="459">
        <v>15</v>
      </c>
      <c r="I22" s="444">
        <f t="shared" ca="1" si="5"/>
        <v>3790688.0831902465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15794.533679959361</v>
      </c>
      <c r="L22" s="444">
        <f t="shared" ca="1" si="3"/>
        <v>3806482.6168702058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4350323.7756500375</v>
      </c>
      <c r="C23" s="447">
        <f t="shared" si="0"/>
        <v>259863.64217494545</v>
      </c>
      <c r="D23" s="447">
        <f ca="1">SUMIF(G:G,16,K:K)</f>
        <v>215424.19402762264</v>
      </c>
      <c r="E23" s="447">
        <f t="shared" ca="1" si="1"/>
        <v>4305884.3275027145</v>
      </c>
      <c r="F23" s="431"/>
      <c r="G23" s="459">
        <v>2</v>
      </c>
      <c r="H23" s="459">
        <v>16</v>
      </c>
      <c r="I23" s="444">
        <f t="shared" ca="1" si="5"/>
        <v>3806482.6168702058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15860.34423695919</v>
      </c>
      <c r="L23" s="444">
        <f t="shared" ca="1" si="3"/>
        <v>3822342.9611071651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4305884.3275027145</v>
      </c>
      <c r="C24" s="447">
        <f t="shared" si="0"/>
        <v>259863.64217494545</v>
      </c>
      <c r="D24" s="447">
        <f ca="1">SUMIF(G:G,17,K:K)</f>
        <v>213150.58751958894</v>
      </c>
      <c r="E24" s="447">
        <f t="shared" ca="1" si="1"/>
        <v>4259171.2728473581</v>
      </c>
      <c r="F24" s="431"/>
      <c r="G24" s="459">
        <v>2</v>
      </c>
      <c r="H24" s="459">
        <v>17</v>
      </c>
      <c r="I24" s="444">
        <f t="shared" ca="1" si="5"/>
        <v>3822342.9611071651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15926.42900461319</v>
      </c>
      <c r="L24" s="444">
        <f t="shared" ca="1" si="3"/>
        <v>3838269.3901117784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4259171.2728473581</v>
      </c>
      <c r="C25" s="447">
        <f t="shared" si="0"/>
        <v>259863.64217494545</v>
      </c>
      <c r="D25" s="447">
        <f ca="1">SUMIF(G:G,18,K:K)</f>
        <v>210760.65898756805</v>
      </c>
      <c r="E25" s="447">
        <f t="shared" ca="1" si="1"/>
        <v>4210068.2896599807</v>
      </c>
      <c r="F25" s="431"/>
      <c r="G25" s="459">
        <v>2</v>
      </c>
      <c r="H25" s="459">
        <v>18</v>
      </c>
      <c r="I25" s="444">
        <f t="shared" ca="1" si="5"/>
        <v>3838269.3901117784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15992.789125465742</v>
      </c>
      <c r="L25" s="444">
        <f t="shared" ca="1" si="3"/>
        <v>3854262.1792372442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4210068.2896599807</v>
      </c>
      <c r="C26" s="447">
        <f t="shared" si="0"/>
        <v>259863.64217494545</v>
      </c>
      <c r="D26" s="447">
        <f ca="1">SUMIF(G:G,19,K:K)</f>
        <v>208248.45717604712</v>
      </c>
      <c r="E26" s="447">
        <f t="shared" ca="1" si="1"/>
        <v>4158453.1046610824</v>
      </c>
      <c r="F26" s="431"/>
      <c r="G26" s="459">
        <v>2</v>
      </c>
      <c r="H26" s="459">
        <v>19</v>
      </c>
      <c r="I26" s="444">
        <f t="shared" ca="1" si="5"/>
        <v>3854262.1792372442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16059.425746821851</v>
      </c>
      <c r="L26" s="444">
        <f t="shared" ca="1" si="3"/>
        <v>3870321.604984066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4158453.1046610824</v>
      </c>
      <c r="C27" s="447">
        <f t="shared" si="0"/>
        <v>259863.64217494545</v>
      </c>
      <c r="D27" s="447">
        <f ca="1">SUMIF(G:G,20,K:K)</f>
        <v>205607.7263519867</v>
      </c>
      <c r="E27" s="447">
        <f t="shared" ca="1" si="1"/>
        <v>4104197.1888381233</v>
      </c>
      <c r="F27" s="431"/>
      <c r="G27" s="459">
        <v>2</v>
      </c>
      <c r="H27" s="459">
        <v>20</v>
      </c>
      <c r="I27" s="444">
        <f t="shared" ca="1" si="5"/>
        <v>3870321.604984066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16126.340020766942</v>
      </c>
      <c r="L27" s="444">
        <f t="shared" ca="1" si="3"/>
        <v>3886447.9450048329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4104197.1888381233</v>
      </c>
      <c r="C28" s="447">
        <f t="shared" si="0"/>
        <v>259863.64217494545</v>
      </c>
      <c r="D28" s="447">
        <f ca="1">SUMIF(G:G,21,K:K)</f>
        <v>202831.89072717249</v>
      </c>
      <c r="E28" s="447">
        <f t="shared" ca="1" si="1"/>
        <v>4047165.4373903507</v>
      </c>
      <c r="F28" s="431"/>
      <c r="G28" s="459">
        <v>2</v>
      </c>
      <c r="H28" s="459">
        <v>21</v>
      </c>
      <c r="I28" s="444">
        <f t="shared" ca="1" si="5"/>
        <v>3886447.9450048329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16193.533104186803</v>
      </c>
      <c r="L28" s="444">
        <f t="shared" ca="1" si="3"/>
        <v>3902641.4781090198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4047165.4373903507</v>
      </c>
      <c r="C29" s="447">
        <f t="shared" si="0"/>
        <v>259863.64217494545</v>
      </c>
      <c r="D29" s="447">
        <f ca="1">SUMIF(G:G,22,K:K)</f>
        <v>199914.0380835851</v>
      </c>
      <c r="E29" s="447">
        <f t="shared" ca="1" si="1"/>
        <v>3987215.8332989905</v>
      </c>
      <c r="F29" s="431"/>
      <c r="G29" s="459">
        <v>2</v>
      </c>
      <c r="H29" s="459">
        <v>22</v>
      </c>
      <c r="I29" s="444">
        <f t="shared" ca="1" si="5"/>
        <v>3902641.4781090198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16261.006158787583</v>
      </c>
      <c r="L29" s="444">
        <f t="shared" ca="1" si="3"/>
        <v>3918902.4842678076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3987215.8332989905</v>
      </c>
      <c r="C30" s="447">
        <f t="shared" si="0"/>
        <v>259863.64217494545</v>
      </c>
      <c r="D30" s="447">
        <f ca="1">SUMIF(G:G,23,K:K)</f>
        <v>196846.90256101251</v>
      </c>
      <c r="E30" s="447">
        <f t="shared" ca="1" si="1"/>
        <v>3924199.0936850579</v>
      </c>
      <c r="F30" s="431"/>
      <c r="G30" s="459">
        <v>2</v>
      </c>
      <c r="H30" s="459">
        <v>23</v>
      </c>
      <c r="I30" s="444">
        <f t="shared" ca="1" si="5"/>
        <v>3918902.4842678076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16328.760351115865</v>
      </c>
      <c r="L30" s="444">
        <f t="shared" ca="1" si="3"/>
        <v>3935231.2446189234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3924199.0936850579</v>
      </c>
      <c r="C31" s="447">
        <f t="shared" si="0"/>
        <v>259863.64217494545</v>
      </c>
      <c r="D31" s="447">
        <f ca="1">SUMIF(G:G,24,K:K)</f>
        <v>193622.84656404465</v>
      </c>
      <c r="E31" s="447">
        <f t="shared" ca="1" si="1"/>
        <v>3857958.2980741574</v>
      </c>
      <c r="F31" s="431"/>
      <c r="G31" s="459">
        <v>2</v>
      </c>
      <c r="H31" s="459">
        <v>24</v>
      </c>
      <c r="I31" s="444">
        <f t="shared" ca="1" si="5"/>
        <v>3935231.2446189234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16396.796852578846</v>
      </c>
      <c r="L31" s="444">
        <f t="shared" ca="1" si="3"/>
        <v>3951628.0414715023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3857958.2980741574</v>
      </c>
      <c r="C32" s="447">
        <f t="shared" si="0"/>
        <v>259863.64217494545</v>
      </c>
      <c r="D32" s="447">
        <f ca="1">SUMIF(G:G,25,K:K)</f>
        <v>190233.84174339494</v>
      </c>
      <c r="E32" s="447">
        <f t="shared" ca="1" si="1"/>
        <v>3788328.4976426065</v>
      </c>
      <c r="F32" s="431"/>
      <c r="G32" s="459">
        <v>3</v>
      </c>
      <c r="H32" s="459">
        <v>25</v>
      </c>
      <c r="I32" s="444">
        <f t="shared" ca="1" si="5"/>
        <v>3951628.0414715023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16465.116839464594</v>
      </c>
      <c r="L32" s="444">
        <f t="shared" ca="1" si="3"/>
        <v>3968093.158310967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3788328.4976426065</v>
      </c>
      <c r="C33" s="447">
        <f t="shared" si="0"/>
        <v>259863.64217494545</v>
      </c>
      <c r="D33" s="447">
        <f ca="1">SUMIF(G:G,26,K:K)</f>
        <v>186671.44900419045</v>
      </c>
      <c r="E33" s="447">
        <f t="shared" ca="1" si="1"/>
        <v>3715136.3044718518</v>
      </c>
      <c r="F33" s="431"/>
      <c r="G33" s="459">
        <v>3</v>
      </c>
      <c r="H33" s="459">
        <v>26</v>
      </c>
      <c r="I33" s="444">
        <f t="shared" ca="1" si="5"/>
        <v>3968093.158310967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16533.721492962362</v>
      </c>
      <c r="L33" s="444">
        <f t="shared" ca="1" si="3"/>
        <v>3984626.8798039295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3715136.3044718518</v>
      </c>
      <c r="C34" s="447">
        <f t="shared" si="0"/>
        <v>259863.64217494545</v>
      </c>
      <c r="D34" s="447">
        <f ca="1">SUMIF(G:G,27,K:K)</f>
        <v>182926.79749144815</v>
      </c>
      <c r="E34" s="447">
        <f t="shared" ca="1" si="1"/>
        <v>3638199.4597883541</v>
      </c>
      <c r="F34" s="431"/>
      <c r="G34" s="459">
        <v>3</v>
      </c>
      <c r="H34" s="459">
        <v>27</v>
      </c>
      <c r="I34" s="444">
        <f t="shared" ca="1" si="5"/>
        <v>3984626.8798039295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16602.611999183038</v>
      </c>
      <c r="L34" s="444">
        <f t="shared" ca="1" si="3"/>
        <v>4001229.4918031124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3638199.4597883541</v>
      </c>
      <c r="C35" s="447">
        <f t="shared" si="0"/>
        <v>259863.64217494545</v>
      </c>
      <c r="D35" s="447">
        <f ca="1">SUMIF(G:G,28,K:K)</f>
        <v>178990.56250040827</v>
      </c>
      <c r="E35" s="447">
        <f t="shared" ca="1" si="1"/>
        <v>3557326.3801138173</v>
      </c>
      <c r="F35" s="431"/>
      <c r="G35" s="459">
        <v>3</v>
      </c>
      <c r="H35" s="459">
        <v>28</v>
      </c>
      <c r="I35" s="444">
        <f t="shared" ca="1" si="5"/>
        <v>4001229.4918031124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16671.789549179633</v>
      </c>
      <c r="L35" s="444">
        <f t="shared" ca="1" si="3"/>
        <v>4017901.2813522923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3557326.3801138173</v>
      </c>
      <c r="C36" s="447">
        <f t="shared" si="0"/>
        <v>259863.64217494545</v>
      </c>
      <c r="D36" s="447">
        <f ca="1">SUMIF(G:G,29,K:K)</f>
        <v>174852.94225671835</v>
      </c>
      <c r="E36" s="447">
        <f t="shared" ca="1" si="1"/>
        <v>3472315.68019559</v>
      </c>
      <c r="F36" s="431"/>
      <c r="G36" s="459">
        <v>3</v>
      </c>
      <c r="H36" s="459">
        <v>29</v>
      </c>
      <c r="I36" s="444">
        <f t="shared" ca="1" si="5"/>
        <v>4017901.2813522923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16741.255338967883</v>
      </c>
      <c r="L36" s="444">
        <f t="shared" ca="1" si="3"/>
        <v>4034642.5366912601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3472315.68019559</v>
      </c>
      <c r="C37" s="447">
        <f t="shared" si="0"/>
        <v>259863.64217494545</v>
      </c>
      <c r="D37" s="447">
        <f ca="1">SUMIF(G:G,30,K:K)</f>
        <v>170503.6335086473</v>
      </c>
      <c r="E37" s="447">
        <f t="shared" ca="1" si="1"/>
        <v>3382955.6715292917</v>
      </c>
      <c r="F37" s="431"/>
      <c r="G37" s="459">
        <v>3</v>
      </c>
      <c r="H37" s="459">
        <v>30</v>
      </c>
      <c r="I37" s="444">
        <f t="shared" ca="1" si="5"/>
        <v>4034642.5366912601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16811.010569546917</v>
      </c>
      <c r="L37" s="444">
        <f t="shared" ca="1" si="3"/>
        <v>4051453.5472608069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3382955.6715292917</v>
      </c>
      <c r="C38" s="447">
        <f t="shared" si="0"/>
        <v>259863.64217494545</v>
      </c>
      <c r="D38" s="447">
        <f ca="1">SUMIF(G:G,31,K:K)</f>
        <v>165931.8058705513</v>
      </c>
      <c r="E38" s="447">
        <f t="shared" ca="1" si="1"/>
        <v>3289023.8352248971</v>
      </c>
      <c r="F38" s="431"/>
      <c r="G38" s="459">
        <v>3</v>
      </c>
      <c r="H38" s="459">
        <v>31</v>
      </c>
      <c r="I38" s="444">
        <f t="shared" ca="1" si="5"/>
        <v>4051453.5472608069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16881.056446920029</v>
      </c>
      <c r="L38" s="444">
        <f t="shared" ca="1" si="3"/>
        <v>4068334.603707727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3289023.8352248971</v>
      </c>
      <c r="C39" s="447">
        <f t="shared" si="0"/>
        <v>259863.64217494545</v>
      </c>
      <c r="D39" s="447">
        <f ca="1">SUMIF(G:G,32,K:K)</f>
        <v>161126.07485370219</v>
      </c>
      <c r="E39" s="447">
        <f t="shared" ca="1" si="1"/>
        <v>3190286.2679036534</v>
      </c>
      <c r="F39" s="431"/>
      <c r="G39" s="459">
        <v>3</v>
      </c>
      <c r="H39" s="459">
        <v>32</v>
      </c>
      <c r="I39" s="444">
        <f t="shared" ca="1" si="5"/>
        <v>4068334.603707727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16951.394182115528</v>
      </c>
      <c r="L39" s="444">
        <f t="shared" ca="1" si="3"/>
        <v>4085285.9978898424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3190286.2679036534</v>
      </c>
      <c r="C40" s="447">
        <f t="shared" si="0"/>
        <v>259863.64217494545</v>
      </c>
      <c r="D40" s="447">
        <f ca="1">SUMIF(G:G,33,K:K)</f>
        <v>156074.47351732192</v>
      </c>
      <c r="E40" s="447">
        <f t="shared" ca="1" si="1"/>
        <v>3086497.0992460297</v>
      </c>
      <c r="F40" s="431"/>
      <c r="G40" s="459">
        <v>3</v>
      </c>
      <c r="H40" s="459">
        <v>33</v>
      </c>
      <c r="I40" s="444">
        <f t="shared" ca="1" si="5"/>
        <v>4085285.9978898424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17022.024991207676</v>
      </c>
      <c r="L40" s="444">
        <f t="shared" ca="1" si="3"/>
        <v>4102308.0228810501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3086497.0992460297</v>
      </c>
      <c r="C41" s="447">
        <f t="shared" si="0"/>
        <v>259863.64217494545</v>
      </c>
      <c r="D41" s="447">
        <f ca="1">SUMIF(G:G,34,K:K)</f>
        <v>150764.42266923061</v>
      </c>
      <c r="E41" s="447">
        <f t="shared" ca="1" si="1"/>
        <v>2977397.879740315</v>
      </c>
      <c r="F41" s="431"/>
      <c r="G41" s="459">
        <v>3</v>
      </c>
      <c r="H41" s="459">
        <v>34</v>
      </c>
      <c r="I41" s="444">
        <f t="shared" ca="1" si="5"/>
        <v>4102308.0228810501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17092.95009533771</v>
      </c>
      <c r="L41" s="444">
        <f t="shared" ca="1" si="3"/>
        <v>4119400.9729763879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2977397.879740315</v>
      </c>
      <c r="C42" s="447">
        <f t="shared" si="0"/>
        <v>259863.64217494545</v>
      </c>
      <c r="D42" s="447">
        <f ca="1">SUMIF(G:G,35,K:K)</f>
        <v>145182.6995419024</v>
      </c>
      <c r="E42" s="447">
        <f t="shared" ca="1" si="1"/>
        <v>2862716.9371072715</v>
      </c>
      <c r="F42" s="431"/>
      <c r="G42" s="459">
        <v>3</v>
      </c>
      <c r="H42" s="459">
        <v>35</v>
      </c>
      <c r="I42" s="444">
        <f t="shared" ca="1" si="5"/>
        <v>4119400.9729763879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17164.17072073495</v>
      </c>
      <c r="L42" s="444">
        <f t="shared" ca="1" si="3"/>
        <v>4136565.143697123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2862716.9371072715</v>
      </c>
      <c r="C43" s="447">
        <f t="shared" si="0"/>
        <v>259863.64217494545</v>
      </c>
      <c r="D43" s="447">
        <f ca="1">SUMIF(G:G,36,K:K)</f>
        <v>139315.40486592968</v>
      </c>
      <c r="E43" s="447">
        <f t="shared" ca="1" si="1"/>
        <v>2742168.6997982562</v>
      </c>
      <c r="F43" s="431"/>
      <c r="G43" s="459">
        <v>3</v>
      </c>
      <c r="H43" s="459">
        <v>36</v>
      </c>
      <c r="I43" s="444">
        <f t="shared" ca="1" si="5"/>
        <v>4136565.143697123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17235.688098738014</v>
      </c>
      <c r="L43" s="444">
        <f t="shared" ca="1" si="3"/>
        <v>4153800.831795861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2742168.6997982562</v>
      </c>
      <c r="C44" s="447">
        <f t="shared" si="0"/>
        <v>259863.64217494545</v>
      </c>
      <c r="D44" s="447">
        <f ca="1">SUMIF(G:G,37,K:K)</f>
        <v>133147.92825890286</v>
      </c>
      <c r="E44" s="447">
        <f t="shared" ca="1" si="1"/>
        <v>2615452.9858822138</v>
      </c>
      <c r="F44" s="431"/>
      <c r="G44" s="459">
        <v>4</v>
      </c>
      <c r="H44" s="459">
        <v>37</v>
      </c>
      <c r="I44" s="444">
        <f t="shared" ca="1" si="5"/>
        <v>4153800.831795861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17307.503465816084</v>
      </c>
      <c r="L44" s="444">
        <f t="shared" ca="1" si="3"/>
        <v>4171108.3352616769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2615452.9858822138</v>
      </c>
      <c r="C45" s="447">
        <f t="shared" si="0"/>
        <v>259863.64217494545</v>
      </c>
      <c r="D45" s="447">
        <f ca="1">SUMIF(G:G,38,K:K)</f>
        <v>126664.91184351934</v>
      </c>
      <c r="E45" s="447">
        <f t="shared" ca="1" si="1"/>
        <v>2482254.2555507873</v>
      </c>
      <c r="F45" s="431"/>
      <c r="G45" s="459">
        <v>4</v>
      </c>
      <c r="H45" s="459">
        <v>38</v>
      </c>
      <c r="I45" s="444">
        <f t="shared" ca="1" si="5"/>
        <v>4171108.3352616769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17379.618063590322</v>
      </c>
      <c r="L45" s="444">
        <f t="shared" ca="1" si="3"/>
        <v>4188487.9533252674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2482254.2555507873</v>
      </c>
      <c r="C46" s="447">
        <f t="shared" si="0"/>
        <v>259863.64217494545</v>
      </c>
      <c r="D46" s="447">
        <f ca="1">SUMIF(G:G,39,K:K)</f>
        <v>119850.21200432639</v>
      </c>
      <c r="E46" s="447">
        <f t="shared" ca="1" si="1"/>
        <v>2342240.8253801679</v>
      </c>
      <c r="F46" s="431"/>
      <c r="G46" s="459">
        <v>4</v>
      </c>
      <c r="H46" s="459">
        <v>39</v>
      </c>
      <c r="I46" s="444">
        <f t="shared" ca="1" si="5"/>
        <v>4188487.9533252674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17452.03313885528</v>
      </c>
      <c r="L46" s="444">
        <f t="shared" ca="1" si="3"/>
        <v>4205939.9864641223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2342240.8253801679</v>
      </c>
      <c r="C47" s="447">
        <f t="shared" si="0"/>
        <v>259863.64217494545</v>
      </c>
      <c r="D47" s="447">
        <f ca="1">SUMIF(G:G,40,K:K)</f>
        <v>112686.85918786595</v>
      </c>
      <c r="E47" s="447">
        <f t="shared" ca="1" si="1"/>
        <v>2195064.0423930883</v>
      </c>
      <c r="F47" s="431"/>
      <c r="G47" s="459">
        <v>4</v>
      </c>
      <c r="H47" s="459">
        <v>40</v>
      </c>
      <c r="I47" s="444">
        <f t="shared" ca="1" si="5"/>
        <v>4205939.9864641223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17524.749943600509</v>
      </c>
      <c r="L47" s="444">
        <f t="shared" ca="1" si="3"/>
        <v>4223464.7364077233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2195064.0423930883</v>
      </c>
      <c r="C48" s="447">
        <f t="shared" si="0"/>
        <v>259863.64217494545</v>
      </c>
      <c r="D48" s="447">
        <f ca="1">SUMIF(G:G,41,K:K)</f>
        <v>105157.01564611893</v>
      </c>
      <c r="E48" s="447">
        <f t="shared" ca="1" si="1"/>
        <v>2040357.4158642618</v>
      </c>
      <c r="F48" s="431"/>
      <c r="G48" s="459">
        <v>4</v>
      </c>
      <c r="H48" s="459">
        <v>41</v>
      </c>
      <c r="I48" s="444">
        <f t="shared" ca="1" si="5"/>
        <v>4223464.7364077233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17597.76973503218</v>
      </c>
      <c r="L48" s="444">
        <f t="shared" ca="1" si="3"/>
        <v>4241062.506142755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2040357.4158642618</v>
      </c>
      <c r="C49" s="447">
        <f t="shared" si="0"/>
        <v>259863.64217494545</v>
      </c>
      <c r="D49" s="447">
        <f ca="1">SUMIF(G:G,42,K:K)</f>
        <v>97241.931018023621</v>
      </c>
      <c r="E49" s="447">
        <f t="shared" ca="1" si="1"/>
        <v>1877735.7047073399</v>
      </c>
      <c r="F49" s="431"/>
      <c r="G49" s="459">
        <v>4</v>
      </c>
      <c r="H49" s="459">
        <v>42</v>
      </c>
      <c r="I49" s="444">
        <f t="shared" ca="1" si="5"/>
        <v>4241062.506142755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17671.093775594811</v>
      </c>
      <c r="L49" s="444">
        <f t="shared" ca="1" si="3"/>
        <v>4258733.5999183496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1877735.7047073399</v>
      </c>
      <c r="C50" s="447">
        <f t="shared" si="0"/>
        <v>259863.64217494545</v>
      </c>
      <c r="D50" s="447">
        <f ca="1">SUMIF(G:G,43,K:K)</f>
        <v>88921.895638460439</v>
      </c>
      <c r="E50" s="447">
        <f t="shared" ca="1" si="1"/>
        <v>1706793.958170855</v>
      </c>
      <c r="F50" s="431"/>
      <c r="G50" s="459">
        <v>4</v>
      </c>
      <c r="H50" s="459">
        <v>43</v>
      </c>
      <c r="I50" s="444">
        <f t="shared" ca="1" si="5"/>
        <v>4258733.5999183496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17744.723332993122</v>
      </c>
      <c r="L50" s="444">
        <f t="shared" ca="1" si="3"/>
        <v>4276478.3232513424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1706793.958170855</v>
      </c>
      <c r="C51" s="447">
        <f t="shared" si="0"/>
        <v>259863.64217494545</v>
      </c>
      <c r="D51" s="447">
        <f ca="1">SUMIF(G:G,44,K:K)</f>
        <v>80176.191458435627</v>
      </c>
      <c r="E51" s="447">
        <f t="shared" ca="1" si="1"/>
        <v>1527106.5074543452</v>
      </c>
      <c r="F51" s="431"/>
      <c r="G51" s="459">
        <v>4</v>
      </c>
      <c r="H51" s="459">
        <v>44</v>
      </c>
      <c r="I51" s="444">
        <f t="shared" ca="1" si="5"/>
        <v>4276478.3232513424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17818.659680213925</v>
      </c>
      <c r="L51" s="444">
        <f t="shared" ca="1" si="3"/>
        <v>4294296.9829315562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1527106.5074543452</v>
      </c>
      <c r="C52" s="447">
        <f t="shared" si="0"/>
        <v>259863.64217494545</v>
      </c>
      <c r="D52" s="447">
        <f ca="1">SUMIF(G:G,45,K:K)</f>
        <v>70983.040454248548</v>
      </c>
      <c r="E52" s="447">
        <f t="shared" ca="1" si="1"/>
        <v>1338225.9057336482</v>
      </c>
      <c r="F52" s="431"/>
      <c r="G52" s="459">
        <v>4</v>
      </c>
      <c r="H52" s="459">
        <v>45</v>
      </c>
      <c r="I52" s="444">
        <f t="shared" ca="1" si="5"/>
        <v>4294296.9829315562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17892.904095548151</v>
      </c>
      <c r="L52" s="444">
        <f t="shared" ca="1" si="3"/>
        <v>4312189.8870271044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1338225.9057336482</v>
      </c>
      <c r="C53" s="447">
        <f t="shared" si="0"/>
        <v>259863.64217494545</v>
      </c>
      <c r="D53" s="447">
        <f ca="1">SUMIF(G:G,46,K:K)</f>
        <v>61319.550397173894</v>
      </c>
      <c r="E53" s="447">
        <f t="shared" ca="1" si="1"/>
        <v>1139681.8139558767</v>
      </c>
      <c r="F53" s="431"/>
      <c r="G53" s="459">
        <v>4</v>
      </c>
      <c r="H53" s="459">
        <v>46</v>
      </c>
      <c r="I53" s="444">
        <f t="shared" ca="1" si="5"/>
        <v>4312189.8870271044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17967.457862612933</v>
      </c>
      <c r="L53" s="444">
        <f t="shared" ca="1" si="3"/>
        <v>4330157.3448897172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1139681.8139558767</v>
      </c>
      <c r="C54" s="447">
        <f t="shared" si="0"/>
        <v>259863.64217494545</v>
      </c>
      <c r="D54" s="447">
        <f ca="1">SUMIF(G:G,47,K:K)</f>
        <v>51161.657848618052</v>
      </c>
      <c r="E54" s="447">
        <f t="shared" ca="1" si="1"/>
        <v>930979.82962954929</v>
      </c>
      <c r="F54" s="431"/>
      <c r="G54" s="459">
        <v>4</v>
      </c>
      <c r="H54" s="459">
        <v>47</v>
      </c>
      <c r="I54" s="444">
        <f t="shared" ca="1" si="5"/>
        <v>4330157.3448897172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18042.322270373821</v>
      </c>
      <c r="L54" s="444">
        <f t="shared" ca="1" si="3"/>
        <v>4348199.667160091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930979.82962954929</v>
      </c>
      <c r="C55" s="447">
        <f t="shared" si="0"/>
        <v>259863.64217494545</v>
      </c>
      <c r="D55" s="447">
        <f ca="1">SUMIF(G:G,48,K:K)</f>
        <v>40484.068238799395</v>
      </c>
      <c r="E55" s="447">
        <f t="shared" ca="1" si="1"/>
        <v>711600.25569340319</v>
      </c>
      <c r="F55" s="431"/>
      <c r="G55" s="459">
        <v>4</v>
      </c>
      <c r="H55" s="459">
        <v>48</v>
      </c>
      <c r="I55" s="444">
        <f t="shared" ca="1" si="5"/>
        <v>4348199.667160091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18117.498613167045</v>
      </c>
      <c r="L55" s="444">
        <f t="shared" ca="1" si="3"/>
        <v>4366317.1657732576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711600.25569340319</v>
      </c>
      <c r="C56" s="447">
        <f t="shared" si="0"/>
        <v>259863.64217494545</v>
      </c>
      <c r="D56" s="447">
        <f ca="1">SUMIF(G:G,49,K:K)</f>
        <v>29260.19287974016</v>
      </c>
      <c r="E56" s="447">
        <f t="shared" ca="1" si="1"/>
        <v>480996.80639819789</v>
      </c>
      <c r="F56" s="431"/>
      <c r="G56" s="459">
        <f>G55+1</f>
        <v>5</v>
      </c>
      <c r="H56" s="459">
        <v>49</v>
      </c>
      <c r="I56" s="444">
        <f t="shared" ca="1" si="5"/>
        <v>4366317.1657732576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18192.988190721906</v>
      </c>
      <c r="L56" s="444">
        <f t="shared" ca="1" si="3"/>
        <v>4384510.1539639793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480996.80639819789</v>
      </c>
      <c r="C57" s="447">
        <f t="shared" si="0"/>
        <v>259863.64217494545</v>
      </c>
      <c r="D57" s="447">
        <f ca="1">SUMIF(G:G,50,K:K)</f>
        <v>17462.082755723441</v>
      </c>
      <c r="E57" s="447">
        <f t="shared" ca="1" si="1"/>
        <v>238595.24697897589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4384510.1539639793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18268.792308183249</v>
      </c>
      <c r="L57" s="444">
        <f t="shared" ca="1" si="3"/>
        <v>4402778.9462721627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238595.24697897589</v>
      </c>
      <c r="C58" s="447">
        <f t="shared" si="0"/>
        <v>259863.64217494545</v>
      </c>
      <c r="D58" s="447">
        <f ca="1">SUMIF(G:G,51,K:K)</f>
        <v>5060.3589263443191</v>
      </c>
      <c r="E58" s="447">
        <f t="shared" ca="1" si="1"/>
        <v>-16208.036269625236</v>
      </c>
      <c r="F58" s="431"/>
      <c r="G58" s="459">
        <f t="shared" si="8"/>
        <v>5</v>
      </c>
      <c r="H58" s="459">
        <v>51</v>
      </c>
      <c r="I58" s="444">
        <f t="shared" ca="1" si="5"/>
        <v>4402778.9462721627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18344.912276134011</v>
      </c>
      <c r="L58" s="444">
        <f t="shared" ca="1" si="3"/>
        <v>4421123.8585482966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-16208.036269625236</v>
      </c>
      <c r="C59" s="447">
        <f t="shared" si="0"/>
        <v>259863.64217494545</v>
      </c>
      <c r="D59" s="447">
        <f ca="1">SUMIF(G:G,52,K:K)</f>
        <v>-7975.8606311509475</v>
      </c>
      <c r="E59" s="447">
        <f t="shared" ca="1" si="1"/>
        <v>-284047.53907572164</v>
      </c>
      <c r="F59" s="431"/>
      <c r="G59" s="459">
        <f t="shared" si="8"/>
        <v>5</v>
      </c>
      <c r="H59" s="459">
        <v>52</v>
      </c>
      <c r="I59" s="444">
        <f t="shared" ca="1" si="5"/>
        <v>4421123.8585482966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18421.349410617902</v>
      </c>
      <c r="L59" s="444">
        <f t="shared" ca="1" si="3"/>
        <v>4439545.2079589143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-284047.53907572164</v>
      </c>
      <c r="C60" s="447">
        <f t="shared" si="0"/>
        <v>259863.64217494545</v>
      </c>
      <c r="D60" s="447">
        <f ca="1">SUMIF(G:G,53,K:K)</f>
        <v>-21679.037922410644</v>
      </c>
      <c r="E60" s="447">
        <f t="shared" ca="1" si="1"/>
        <v>-565590.21917307773</v>
      </c>
      <c r="F60" s="431"/>
      <c r="G60" s="459">
        <f t="shared" si="8"/>
        <v>5</v>
      </c>
      <c r="H60" s="459">
        <v>53</v>
      </c>
      <c r="I60" s="444">
        <f t="shared" ca="1" si="5"/>
        <v>4439545.2079589143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18498.105033162145</v>
      </c>
      <c r="L60" s="444">
        <f t="shared" ca="1" si="3"/>
        <v>4458043.3129920764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-565590.21917307773</v>
      </c>
      <c r="C61" s="447">
        <f t="shared" si="0"/>
        <v>259863.64217494545</v>
      </c>
      <c r="D61" s="447">
        <f ca="1">SUMIF(G:G,54,K:K)</f>
        <v>-36083.295770901044</v>
      </c>
      <c r="E61" s="447">
        <f t="shared" ca="1" si="1"/>
        <v>-861537.15711892419</v>
      </c>
      <c r="F61" s="431"/>
      <c r="G61" s="459">
        <f t="shared" si="8"/>
        <v>5</v>
      </c>
      <c r="H61" s="459">
        <v>54</v>
      </c>
      <c r="I61" s="444">
        <f t="shared" ca="1" si="5"/>
        <v>4458043.3129920764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18575.180470800318</v>
      </c>
      <c r="L61" s="444">
        <f t="shared" ca="1" si="3"/>
        <v>4476618.4934628764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-861537.15711892419</v>
      </c>
      <c r="C62" s="447">
        <f t="shared" si="0"/>
        <v>259863.64217494545</v>
      </c>
      <c r="D62" s="447">
        <f ca="1">SUMIF(G:G,55,K:K)</f>
        <v>-51224.502788498088</v>
      </c>
      <c r="E62" s="447">
        <f t="shared" ca="1" si="1"/>
        <v>-1172625.3020823677</v>
      </c>
      <c r="F62" s="431"/>
      <c r="G62" s="459">
        <f t="shared" si="8"/>
        <v>5</v>
      </c>
      <c r="H62" s="459">
        <v>55</v>
      </c>
      <c r="I62" s="444">
        <f t="shared" ca="1" si="5"/>
        <v>4476618.4934628764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18652.577056095317</v>
      </c>
      <c r="L62" s="444">
        <f t="shared" ca="1" si="3"/>
        <v>4495271.0705189714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-1172625.3020823677</v>
      </c>
      <c r="C63" s="447">
        <f t="shared" si="0"/>
        <v>259863.64217494545</v>
      </c>
      <c r="D63" s="447">
        <f ca="1">SUMIF(G:G,56,K:K)</f>
        <v>-67140.362693335628</v>
      </c>
      <c r="E63" s="447">
        <f t="shared" ca="1" si="1"/>
        <v>-1499629.3069506488</v>
      </c>
      <c r="F63" s="431"/>
      <c r="G63" s="459">
        <f t="shared" si="8"/>
        <v>5</v>
      </c>
      <c r="H63" s="459">
        <v>56</v>
      </c>
      <c r="I63" s="444">
        <f t="shared" ca="1" si="5"/>
        <v>4495271.0705189714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18730.296127162379</v>
      </c>
      <c r="L63" s="444">
        <f t="shared" ca="1" si="3"/>
        <v>4514001.3666461334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-1499629.3069506488</v>
      </c>
      <c r="C64" s="447">
        <f t="shared" si="0"/>
        <v>259863.64217494545</v>
      </c>
      <c r="D64" s="447">
        <f ca="1">SUMIF(G:G,57,K:K)</f>
        <v>-83870.508197324481</v>
      </c>
      <c r="E64" s="447">
        <f t="shared" ca="1" si="1"/>
        <v>-1843363.4573229188</v>
      </c>
      <c r="F64" s="431"/>
      <c r="G64" s="459">
        <f t="shared" si="8"/>
        <v>5</v>
      </c>
      <c r="H64" s="459">
        <v>57</v>
      </c>
      <c r="I64" s="444">
        <f t="shared" ca="1" si="5"/>
        <v>4514001.3666461334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18808.339027692222</v>
      </c>
      <c r="L64" s="444">
        <f t="shared" ca="1" si="3"/>
        <v>4532809.7056738259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-1843363.4573229188</v>
      </c>
      <c r="C65" s="447">
        <f t="shared" si="0"/>
        <v>259863.64217494545</v>
      </c>
      <c r="D65" s="447">
        <f ca="1">SUMIF(G:G,58,K:K)</f>
        <v>-101456.59969713491</v>
      </c>
      <c r="E65" s="447">
        <f t="shared" ca="1" si="1"/>
        <v>-2204683.6991949989</v>
      </c>
      <c r="F65" s="431"/>
      <c r="G65" s="459">
        <f t="shared" si="8"/>
        <v>5</v>
      </c>
      <c r="H65" s="459">
        <v>58</v>
      </c>
      <c r="I65" s="444">
        <f t="shared" ca="1" si="5"/>
        <v>4532809.7056738259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18886.707106974274</v>
      </c>
      <c r="L65" s="444">
        <f t="shared" ca="1" si="3"/>
        <v>4551696.4127807999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-2204683.6991949989</v>
      </c>
      <c r="C66" s="447">
        <f t="shared" si="0"/>
        <v>259863.64217494545</v>
      </c>
      <c r="D66" s="447">
        <f ca="1">SUMIF(G:G,59,K:K)</f>
        <v>-119942.42901439751</v>
      </c>
      <c r="E66" s="447">
        <f t="shared" ca="1" si="1"/>
        <v>-2584489.7703843419</v>
      </c>
      <c r="F66" s="431"/>
      <c r="G66" s="459">
        <f t="shared" si="8"/>
        <v>5</v>
      </c>
      <c r="H66" s="459">
        <v>59</v>
      </c>
      <c r="I66" s="444">
        <f t="shared" ca="1" si="5"/>
        <v>4551696.4127807999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18965.401719919999</v>
      </c>
      <c r="L66" s="444">
        <f t="shared" ca="1" si="3"/>
        <v>4570661.8145007202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-2584489.7703843419</v>
      </c>
      <c r="C67" s="447">
        <f t="shared" si="0"/>
        <v>259863.64217494545</v>
      </c>
      <c r="D67" s="447">
        <f t="shared" ref="D67:D71" ca="1" si="9">SUMIF(G:G,60,K:K)</f>
        <v>-139374.02844344903</v>
      </c>
      <c r="E67" s="447">
        <f t="shared" ca="1" si="1"/>
        <v>-2983727.4410027368</v>
      </c>
      <c r="F67" s="431"/>
      <c r="G67" s="459">
        <f t="shared" si="8"/>
        <v>5</v>
      </c>
      <c r="H67" s="459">
        <v>60</v>
      </c>
      <c r="I67" s="444">
        <f t="shared" ca="1" si="5"/>
        <v>4570661.8145007202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19044.424227086332</v>
      </c>
      <c r="L67" s="444">
        <f t="shared" ca="1" si="3"/>
        <v>4589706.2387278061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-2983727.4410027368</v>
      </c>
      <c r="C68" s="447">
        <f t="shared" si="0"/>
        <v>259863.64217494545</v>
      </c>
      <c r="D68" s="447">
        <f t="shared" ca="1" si="9"/>
        <v>-139374.02844344903</v>
      </c>
      <c r="E68" s="447">
        <f t="shared" ca="1" si="1"/>
        <v>-3382965.1116211312</v>
      </c>
      <c r="F68" s="431"/>
      <c r="G68" s="459">
        <f>G67+1</f>
        <v>6</v>
      </c>
      <c r="H68" s="459">
        <v>61</v>
      </c>
      <c r="I68" s="444">
        <f t="shared" ca="1" si="5"/>
        <v>4589706.2387278061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19123.775994699194</v>
      </c>
      <c r="L68" s="444">
        <f t="shared" ca="1" si="3"/>
        <v>4608830.0147225056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-3382965.1116211312</v>
      </c>
      <c r="C69" s="447">
        <f t="shared" si="0"/>
        <v>259863.64217494545</v>
      </c>
      <c r="D69" s="447">
        <f t="shared" ca="1" si="9"/>
        <v>-139374.02844344903</v>
      </c>
      <c r="E69" s="447">
        <f t="shared" ca="1" si="1"/>
        <v>-3782202.7822395256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4608830.0147225056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19203.458394677105</v>
      </c>
      <c r="L69" s="444">
        <f t="shared" ca="1" si="3"/>
        <v>4628033.473117183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-3782202.7822395256</v>
      </c>
      <c r="C70" s="447">
        <f t="shared" si="0"/>
        <v>259863.64217494545</v>
      </c>
      <c r="D70" s="447">
        <f t="shared" ca="1" si="9"/>
        <v>-139374.02844344903</v>
      </c>
      <c r="E70" s="447">
        <f t="shared" ca="1" si="1"/>
        <v>-4181440.45285792</v>
      </c>
      <c r="F70" s="431"/>
      <c r="G70" s="459">
        <f t="shared" si="10"/>
        <v>6</v>
      </c>
      <c r="H70" s="459">
        <v>63</v>
      </c>
      <c r="I70" s="444">
        <f t="shared" ca="1" si="5"/>
        <v>4628033.473117183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19283.472804654928</v>
      </c>
      <c r="L70" s="444">
        <f t="shared" ca="1" si="3"/>
        <v>4647316.9459218383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-4181440.45285792</v>
      </c>
      <c r="C71" s="447">
        <f t="shared" si="0"/>
        <v>259863.64217494545</v>
      </c>
      <c r="D71" s="447">
        <f t="shared" ca="1" si="9"/>
        <v>-139374.02844344903</v>
      </c>
      <c r="E71" s="447">
        <f t="shared" ca="1" si="1"/>
        <v>-4580678.1234763144</v>
      </c>
      <c r="F71" s="431"/>
      <c r="G71" s="459">
        <f t="shared" si="10"/>
        <v>6</v>
      </c>
      <c r="H71" s="459">
        <v>64</v>
      </c>
      <c r="I71" s="444">
        <f t="shared" ca="1" si="5"/>
        <v>4647316.9459218383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19363.82060800766</v>
      </c>
      <c r="L71" s="444">
        <f t="shared" ca="1" si="3"/>
        <v>4666680.766529846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4666680.766529846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19444.50319387436</v>
      </c>
      <c r="L72" s="444">
        <f t="shared" ca="1" si="3"/>
        <v>4686125.2697237199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4686125.2697237199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19525.521957182165</v>
      </c>
      <c r="L73" s="444">
        <f t="shared" ca="1" si="3"/>
        <v>4705650.7916809022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4705650.7916809022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19606.878298670425</v>
      </c>
      <c r="L74" s="444">
        <f t="shared" ca="1" si="3"/>
        <v>4725257.6699795723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4725257.6699795723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19591.07694193747</v>
      </c>
      <c r="L75" s="444">
        <f t="shared" ca="1" si="3"/>
        <v>4721449.5430069305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4721449.5430069305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19575.20974621813</v>
      </c>
      <c r="L76" s="444">
        <f t="shared" ca="1" si="3"/>
        <v>4717625.5488385698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4717625.5488385698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19559.276437183296</v>
      </c>
      <c r="L77" s="444">
        <f t="shared" ca="1" si="3"/>
        <v>4713785.6213611737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4713785.6213611737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19543.276739360812</v>
      </c>
      <c r="L78" s="444">
        <f t="shared" ca="1" si="3"/>
        <v>4709929.6941859554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4709929.6941859554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19527.210376130733</v>
      </c>
      <c r="L79" s="444">
        <f t="shared" ca="1" si="3"/>
        <v>4706057.7006475069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4706057.7006475069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19511.077069720533</v>
      </c>
      <c r="L80" s="444">
        <f t="shared" ca="1" si="3"/>
        <v>4702169.5738026481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4702169.5738026481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19494.876541200287</v>
      </c>
      <c r="L81" s="444">
        <f t="shared" ca="1" si="3"/>
        <v>4698265.2464292692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4698265.2464292692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19478.608510477876</v>
      </c>
      <c r="L82" s="444">
        <f t="shared" ca="1" si="3"/>
        <v>4694344.6510251677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4694344.6510251677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19462.27269629412</v>
      </c>
      <c r="L83" s="444">
        <f t="shared" ca="1" si="3"/>
        <v>4690407.7198068826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4690407.7198068826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19445.868816217931</v>
      </c>
      <c r="L84" s="444">
        <f t="shared" ca="1" si="3"/>
        <v>4686454.3847085219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4686454.3847085219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19429.396586641429</v>
      </c>
      <c r="L85" s="444">
        <f t="shared" ca="1" si="3"/>
        <v>4682484.5773805846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4682484.5773805846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19412.855722775024</v>
      </c>
      <c r="L86" s="444">
        <f t="shared" ca="1" si="3"/>
        <v>4678498.2291887803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4678498.2291887803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19396.245938642503</v>
      </c>
      <c r="L87" s="444">
        <f t="shared" ca="1" si="3"/>
        <v>4674495.2712128442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4674495.2712128442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19379.566947076106</v>
      </c>
      <c r="L88" s="444">
        <f t="shared" ca="1" si="3"/>
        <v>4670475.6342453416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4670475.6342453416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19362.818459711511</v>
      </c>
      <c r="L89" s="444">
        <f t="shared" ca="1" si="3"/>
        <v>4666439.2487904746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4666439.2487904746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19346.000186982899</v>
      </c>
      <c r="L90" s="444">
        <f t="shared" ca="1" si="3"/>
        <v>4662386.0450628782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4662386.0450628782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19329.111838117911</v>
      </c>
      <c r="L91" s="444">
        <f t="shared" ca="1" si="3"/>
        <v>4658315.9529864173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4658315.9529864173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19312.153121132658</v>
      </c>
      <c r="L92" s="444">
        <f t="shared" ca="1" si="3"/>
        <v>4654228.9021929707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4654228.9021929707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19295.123742826632</v>
      </c>
      <c r="L93" s="444">
        <f t="shared" ca="1" si="3"/>
        <v>4650124.822021218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4650124.822021218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19278.023408777663</v>
      </c>
      <c r="L94" s="444">
        <f t="shared" ca="1" si="3"/>
        <v>4646003.641515417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4646003.641515417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19260.851823336823</v>
      </c>
      <c r="L95" s="444">
        <f t="shared" ca="1" si="3"/>
        <v>4641865.2894241745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4641865.2894241745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19243.608689623314</v>
      </c>
      <c r="L96" s="444">
        <f t="shared" ca="1" si="3"/>
        <v>4637709.6941992184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4637709.6941992184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19226.29370951933</v>
      </c>
      <c r="L97" s="444">
        <f t="shared" ca="1" si="3"/>
        <v>4633536.7839941587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4633536.7839941587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19208.906583664917</v>
      </c>
      <c r="L98" s="444">
        <f t="shared" ca="1" si="3"/>
        <v>4629346.4866632447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4629346.4866632447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19191.447011452772</v>
      </c>
      <c r="L99" s="444">
        <f t="shared" ca="1" si="3"/>
        <v>4625138.7297601188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4625138.7297601188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19173.914691023081</v>
      </c>
      <c r="L100" s="444">
        <f t="shared" ca="1" si="3"/>
        <v>4620913.4405365633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4620913.4405365633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19156.309319258267</v>
      </c>
      <c r="L101" s="444">
        <f t="shared" ca="1" si="3"/>
        <v>4616670.5459412429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4616670.5459412429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19138.630591777764</v>
      </c>
      <c r="L102" s="444">
        <f t="shared" ca="1" si="3"/>
        <v>4612409.972618442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4612409.972618442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19120.878202932763</v>
      </c>
      <c r="L103" s="444">
        <f t="shared" ca="1" si="3"/>
        <v>4608131.6469067959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4608131.6469067959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19103.051845800903</v>
      </c>
      <c r="L104" s="444">
        <f t="shared" ca="1" si="3"/>
        <v>4603835.494838018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4603835.494838018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19092.417463847665</v>
      </c>
      <c r="L105" s="444">
        <f t="shared" ca="1" si="3"/>
        <v>4601272.608787287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4601272.608787287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19081.73877196962</v>
      </c>
      <c r="L106" s="444">
        <f t="shared" ca="1" si="3"/>
        <v>4598699.0440446781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4598699.0440446781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19071.015585542082</v>
      </c>
      <c r="L107" s="444">
        <f t="shared" ca="1" si="3"/>
        <v>4596114.7561156414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4596114.7561156414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19060.247719171097</v>
      </c>
      <c r="L108" s="444">
        <f t="shared" ca="1" si="3"/>
        <v>4593519.7003202345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4593519.7003202345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19049.434986690234</v>
      </c>
      <c r="L109" s="444">
        <f t="shared" ca="1" si="3"/>
        <v>4590913.8317923462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4590913.8317923462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19038.577201157364</v>
      </c>
      <c r="L110" s="444">
        <f t="shared" ca="1" si="3"/>
        <v>4588297.1054789256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4588297.1054789256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19027.674174851447</v>
      </c>
      <c r="L111" s="444">
        <f t="shared" ca="1" si="3"/>
        <v>4585669.476139199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4585669.476139199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19016.725719269252</v>
      </c>
      <c r="L112" s="444">
        <f t="shared" ca="1" si="3"/>
        <v>4583030.89834389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4583030.89834389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19005.73164512213</v>
      </c>
      <c r="L113" s="444">
        <f t="shared" ca="1" si="3"/>
        <v>4580381.3264744338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4580381.3264744338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18994.691762332732</v>
      </c>
      <c r="L114" s="444">
        <f t="shared" ca="1" si="3"/>
        <v>4577720.7147221882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4577720.7147221882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18983.605880031708</v>
      </c>
      <c r="L115" s="444">
        <f t="shared" ca="1" si="3"/>
        <v>4575049.0170876412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4575049.0170876412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18972.47380655443</v>
      </c>
      <c r="L116" s="444">
        <f t="shared" ca="1" si="3"/>
        <v>4572366.1873796172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4572366.1873796172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18961.295349437663</v>
      </c>
      <c r="L117" s="444">
        <f t="shared" ca="1" si="3"/>
        <v>4569672.1792144766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4569672.1792144766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18950.070315416244</v>
      </c>
      <c r="L118" s="444">
        <f t="shared" ca="1" si="3"/>
        <v>4566966.9460153142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4566966.9460153142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18938.798510419732</v>
      </c>
      <c r="L119" s="444">
        <f t="shared" ca="1" si="3"/>
        <v>4564250.441011156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4564250.441011156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18927.479739569073</v>
      </c>
      <c r="L120" s="444">
        <f t="shared" ca="1" si="3"/>
        <v>4561522.6172361467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4561522.6172361467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18916.113807173202</v>
      </c>
      <c r="L121" s="444">
        <f t="shared" ca="1" si="3"/>
        <v>4558783.4275287418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4558783.4275287418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18904.700516725679</v>
      </c>
      <c r="L122" s="444">
        <f t="shared" ca="1" si="3"/>
        <v>4556032.8245308893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4556032.8245308893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18893.239670901294</v>
      </c>
      <c r="L123" s="444">
        <f t="shared" ca="1" si="3"/>
        <v>4553270.7606872125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4553270.7606872125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18881.73107155264</v>
      </c>
      <c r="L124" s="444">
        <f t="shared" ca="1" si="3"/>
        <v>4550497.1882441863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4550497.1882441863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18870.174519706699</v>
      </c>
      <c r="L125" s="444">
        <f t="shared" ca="1" si="3"/>
        <v>4547712.0592493145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4547712.0592493145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18858.569815561401</v>
      </c>
      <c r="L126" s="444">
        <f t="shared" ca="1" si="3"/>
        <v>4544915.3255502973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4544915.3255502973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18846.916758482163</v>
      </c>
      <c r="L127" s="444">
        <f t="shared" ca="1" si="3"/>
        <v>4542106.9387942012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4542106.9387942012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18835.215146998427</v>
      </c>
      <c r="L128" s="444">
        <f t="shared" ca="1" si="3"/>
        <v>4539286.8504266217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4539286.8504266217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18823.464778800182</v>
      </c>
      <c r="L129" s="444">
        <f t="shared" ca="1" si="3"/>
        <v>4536455.0116908439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4536455.0116908439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18811.665450734439</v>
      </c>
      <c r="L130" s="444">
        <f t="shared" ca="1" si="3"/>
        <v>4533611.3736269996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4533611.3736269996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18799.816958801755</v>
      </c>
      <c r="L131" s="444">
        <f t="shared" ca="1" si="3"/>
        <v>4530755.887071223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4530755.887071223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18787.919098152684</v>
      </c>
      <c r="L132" s="444">
        <f t="shared" ca="1" si="3"/>
        <v>4527888.5026547974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4527888.5026547974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18775.971663084245</v>
      </c>
      <c r="L133" s="444">
        <f t="shared" ca="1" si="3"/>
        <v>4525009.1708033029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4525009.1708033029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18763.974447036351</v>
      </c>
      <c r="L134" s="444">
        <f t="shared" ca="1" si="3"/>
        <v>4522117.8417357607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4522117.8417357607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18751.927242588259</v>
      </c>
      <c r="L135" s="444">
        <f t="shared" ca="1" si="3"/>
        <v>4519214.4654637706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4519214.4654637706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18739.829841454968</v>
      </c>
      <c r="L136" s="444">
        <f t="shared" ca="1" si="3"/>
        <v>4516298.9917906467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4516298.9917906467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18727.682034483616</v>
      </c>
      <c r="L137" s="444">
        <f t="shared" ca="1" si="3"/>
        <v>4513371.3703105515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4513371.3703105515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18715.483611649888</v>
      </c>
      <c r="L138" s="444">
        <f t="shared" ca="1" si="3"/>
        <v>4510431.5504076229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4510431.5504076229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18703.234362054351</v>
      </c>
      <c r="L139" s="444">
        <f t="shared" ca="1" si="3"/>
        <v>4507479.4812550992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4507479.4812550992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18690.934073918837</v>
      </c>
      <c r="L140" s="444">
        <f t="shared" ca="1" si="3"/>
        <v>4504515.1118144393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4504515.1118144393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18678.582534582754</v>
      </c>
      <c r="L141" s="444">
        <f t="shared" ca="1" si="3"/>
        <v>4501538.3908344433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4501538.3908344433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18666.179530499438</v>
      </c>
      <c r="L142" s="444">
        <f t="shared" ca="1" si="3"/>
        <v>4498549.2668503644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4498549.2668503644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18653.724847232443</v>
      </c>
      <c r="L143" s="444">
        <f t="shared" ca="1" si="3"/>
        <v>4495547.688183018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4495547.688183018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18641.218269451831</v>
      </c>
      <c r="L144" s="444">
        <f t="shared" ca="1" si="3"/>
        <v>4492533.6029378911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4492533.6029378911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18628.659580930471</v>
      </c>
      <c r="L145" s="444">
        <f t="shared" ca="1" si="3"/>
        <v>4489506.9590042429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4489506.9590042429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18616.04856454027</v>
      </c>
      <c r="L146" s="444">
        <f t="shared" ca="1" si="3"/>
        <v>4486467.7040542047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4486467.7040542047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18603.385002248444</v>
      </c>
      <c r="L147" s="444">
        <f t="shared" ca="1" si="3"/>
        <v>4483415.7855418744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4483415.7855418744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18590.668675113731</v>
      </c>
      <c r="L148" s="444">
        <f t="shared" ca="1" si="3"/>
        <v>4480351.1507024094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4480351.1507024094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18577.899363282628</v>
      </c>
      <c r="L149" s="444">
        <f t="shared" ca="1" si="3"/>
        <v>4477273.7465511141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4477273.7465511141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18565.076845985564</v>
      </c>
      <c r="L150" s="444">
        <f t="shared" ca="1" si="3"/>
        <v>4474183.5198825216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4474183.5198825216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18552.200901533095</v>
      </c>
      <c r="L151" s="444">
        <f t="shared" ca="1" si="3"/>
        <v>4471080.4172694767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4471080.4172694767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18539.271307312076</v>
      </c>
      <c r="L152" s="444">
        <f t="shared" ca="1" si="3"/>
        <v>4467964.3850622103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4467964.3850622103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18526.287839781799</v>
      </c>
      <c r="L153" s="444">
        <f t="shared" ca="1" si="3"/>
        <v>4464835.3693874134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4464835.3693874134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18513.250274470145</v>
      </c>
      <c r="L154" s="444">
        <f t="shared" ca="1" si="3"/>
        <v>4461693.3161473051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4461693.3161473051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18500.158385969695</v>
      </c>
      <c r="L155" s="444">
        <f t="shared" ca="1" si="3"/>
        <v>4458538.1710186964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4458538.1710186964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18487.011947933825</v>
      </c>
      <c r="L156" s="444">
        <f t="shared" ca="1" si="3"/>
        <v>4455369.8794520516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4455369.8794520516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18473.810733072805</v>
      </c>
      <c r="L157" s="444">
        <f t="shared" ca="1" si="3"/>
        <v>4452188.3866705457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4452188.3866705457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18460.554513149862</v>
      </c>
      <c r="L158" s="444">
        <f t="shared" ca="1" si="3"/>
        <v>4448993.6376691172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4448993.6376691172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18447.243058977245</v>
      </c>
      <c r="L159" s="444">
        <f t="shared" ca="1" si="3"/>
        <v>4445785.5772135165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4445785.5772135165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18433.876140412242</v>
      </c>
      <c r="L160" s="444">
        <f t="shared" ca="1" si="3"/>
        <v>4442564.14983935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4442564.14983935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18420.453526353216</v>
      </c>
      <c r="L161" s="444">
        <f t="shared" ca="1" si="3"/>
        <v>4439329.2998511251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4439329.2998511251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18406.974984735611</v>
      </c>
      <c r="L162" s="444">
        <f t="shared" ca="1" si="3"/>
        <v>4436080.971321282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4436080.971321282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18393.440282527932</v>
      </c>
      <c r="L163" s="444">
        <f t="shared" ca="1" si="3"/>
        <v>4432819.1080892319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4432819.1080892319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18379.849185727722</v>
      </c>
      <c r="L164" s="444">
        <f t="shared" ca="1" si="3"/>
        <v>4429543.653760381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4429543.653760381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18366.201459357511</v>
      </c>
      <c r="L165" s="444">
        <f t="shared" ca="1" si="3"/>
        <v>4426254.5517051602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4426254.5517051602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18352.496867460759</v>
      </c>
      <c r="L166" s="444">
        <f t="shared" ca="1" si="3"/>
        <v>4422951.7450580429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4422951.7450580429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18338.735173097768</v>
      </c>
      <c r="L167" s="444">
        <f t="shared" ca="1" si="3"/>
        <v>4419635.1767165624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4419635.1767165624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18324.916138341599</v>
      </c>
      <c r="L168" s="444">
        <f t="shared" ca="1" si="3"/>
        <v>4416304.7893403256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4416304.7893403256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18311.039524273947</v>
      </c>
      <c r="L169" s="444">
        <f t="shared" ca="1" si="3"/>
        <v>4412960.5253500212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4412960.5253500212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18297.105090981011</v>
      </c>
      <c r="L170" s="444">
        <f t="shared" ca="1" si="3"/>
        <v>4409602.3269264242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4409602.3269264242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18283.112597549356</v>
      </c>
      <c r="L171" s="444">
        <f t="shared" ca="1" si="3"/>
        <v>4406230.1360093951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4406230.1360093951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18269.061802061737</v>
      </c>
      <c r="L172" s="444">
        <f t="shared" ca="1" si="3"/>
        <v>4402843.894296878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4402843.894296878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18254.952461592915</v>
      </c>
      <c r="L173" s="444">
        <f t="shared" ca="1" si="3"/>
        <v>4399443.5432438925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4399443.5432438925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18240.784332205476</v>
      </c>
      <c r="L174" s="444">
        <f t="shared" ca="1" si="3"/>
        <v>4396029.0240615197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4396029.0240615197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18226.55716894559</v>
      </c>
      <c r="L175" s="444">
        <f t="shared" ca="1" si="3"/>
        <v>4392600.2777158869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4392600.2777158869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18212.270725838785</v>
      </c>
      <c r="L176" s="444">
        <f t="shared" ca="1" si="3"/>
        <v>4389157.2449271474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4389157.2449271474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18197.924755885702</v>
      </c>
      <c r="L177" s="444">
        <f t="shared" ca="1" si="3"/>
        <v>4385699.8661684543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4385699.8661684543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18183.519011057815</v>
      </c>
      <c r="L178" s="444">
        <f t="shared" ca="1" si="3"/>
        <v>4382228.0816649338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4382228.0816649338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18169.053242293146</v>
      </c>
      <c r="L179" s="444">
        <f t="shared" ca="1" si="3"/>
        <v>4378741.8313926486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4378741.8313926486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18154.52719949196</v>
      </c>
      <c r="L180" s="444">
        <f t="shared" ca="1" si="3"/>
        <v>4375241.0550775621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4375241.0550775621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18139.940631512432</v>
      </c>
      <c r="L181" s="444">
        <f t="shared" ca="1" si="3"/>
        <v>4371725.6921944963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4371725.6921944963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18125.293286166325</v>
      </c>
      <c r="L182" s="444">
        <f t="shared" ca="1" si="3"/>
        <v>4368195.6819660841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4368195.6819660841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18110.584910214606</v>
      </c>
      <c r="L183" s="444">
        <f t="shared" ca="1" si="3"/>
        <v>4364650.9633617206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4364650.9633617206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18095.815249363091</v>
      </c>
      <c r="L184" s="444">
        <f t="shared" ca="1" si="3"/>
        <v>4361091.4750965051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4361091.4750965051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18080.984048258029</v>
      </c>
      <c r="L185" s="444">
        <f t="shared" ca="1" si="3"/>
        <v>4357517.1556301843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4357517.1556301843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18066.091050481693</v>
      </c>
      <c r="L186" s="444">
        <f t="shared" ca="1" si="3"/>
        <v>4353927.9431660874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4353927.9431660874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18051.135998547954</v>
      </c>
      <c r="L187" s="444">
        <f t="shared" ca="1" si="3"/>
        <v>4350323.775650057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4350323.775650057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18036.118633897826</v>
      </c>
      <c r="L188" s="444">
        <f t="shared" ca="1" si="3"/>
        <v>4346704.5907693766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4346704.5907693766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18021.038696894993</v>
      </c>
      <c r="L189" s="444">
        <f t="shared" ca="1" si="3"/>
        <v>4343070.3259516936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4343070.3259516936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18005.895926821315</v>
      </c>
      <c r="L190" s="444">
        <f t="shared" ca="1" si="3"/>
        <v>4339420.9183639362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4339420.9183639362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17990.690061872323</v>
      </c>
      <c r="L191" s="444">
        <f t="shared" ca="1" si="3"/>
        <v>4335756.3049112298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4335756.3049112298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17975.420839152714</v>
      </c>
      <c r="L192" s="444">
        <f t="shared" ca="1" si="3"/>
        <v>4332076.4222358037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4332076.4222358037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17960.087994671772</v>
      </c>
      <c r="L193" s="444">
        <f t="shared" ca="1" si="3"/>
        <v>4328381.2067158967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4328381.2067158967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17944.691263338827</v>
      </c>
      <c r="L194" s="444">
        <f t="shared" ca="1" si="3"/>
        <v>4324670.5944646569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4324670.5944646569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17929.230378958659</v>
      </c>
      <c r="L195" s="444">
        <f t="shared" ca="1" si="3"/>
        <v>4320944.5213290369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4320944.5213290369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17913.705074226909</v>
      </c>
      <c r="L196" s="444">
        <f t="shared" ca="1" si="3"/>
        <v>4317202.922888685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4317202.922888685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17898.115080725445</v>
      </c>
      <c r="L197" s="444">
        <f t="shared" ca="1" si="3"/>
        <v>4313445.734454832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4313445.734454832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17882.460128917723</v>
      </c>
      <c r="L198" s="444">
        <f t="shared" ca="1" si="3"/>
        <v>4309672.891069171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4309672.891069171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17866.739948144135</v>
      </c>
      <c r="L199" s="444">
        <f t="shared" ca="1" si="3"/>
        <v>4305884.3275027368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4305884.3275027368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17850.954266617326</v>
      </c>
      <c r="L200" s="444">
        <f t="shared" ca="1" si="3"/>
        <v>4302079.9782547755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4302079.9782547755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17835.102811417488</v>
      </c>
      <c r="L201" s="444">
        <f t="shared" ca="1" si="3"/>
        <v>4298259.7775516147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4298259.7775516147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17819.185308487649</v>
      </c>
      <c r="L202" s="444">
        <f t="shared" ca="1" si="3"/>
        <v>4294423.6593455244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4294423.6593455244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17803.201482628941</v>
      </c>
      <c r="L203" s="444">
        <f t="shared" ca="1" si="3"/>
        <v>4290571.5573135754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4290571.5573135754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17787.151057495819</v>
      </c>
      <c r="L204" s="444">
        <f t="shared" ca="1" si="3"/>
        <v>4286703.4048564928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4286703.4048564928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17771.03375559131</v>
      </c>
      <c r="L205" s="444">
        <f t="shared" ca="1" si="3"/>
        <v>4282819.1350975055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4282819.1350975055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17754.849298262197</v>
      </c>
      <c r="L206" s="444">
        <f t="shared" ca="1" si="3"/>
        <v>4278918.6808811892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4278918.6808811892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17738.59740569421</v>
      </c>
      <c r="L207" s="444">
        <f t="shared" ca="1" si="3"/>
        <v>4275001.9747723052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4275001.9747723052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17722.277796907194</v>
      </c>
      <c r="L208" s="444">
        <f t="shared" ca="1" si="3"/>
        <v>4271068.9490546342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4271068.9490546342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17705.890189750233</v>
      </c>
      <c r="L209" s="444">
        <f t="shared" ca="1" si="3"/>
        <v>4267119.5357298059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4267119.5357298059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17689.434300896781</v>
      </c>
      <c r="L210" s="444">
        <f t="shared" ca="1" si="3"/>
        <v>4263153.6665161243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4263153.6665161243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17672.909845839775</v>
      </c>
      <c r="L211" s="444">
        <f t="shared" ca="1" si="3"/>
        <v>4259171.2728473861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4259171.2728473861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17656.316538886698</v>
      </c>
      <c r="L212" s="444">
        <f t="shared" ca="1" si="3"/>
        <v>4255172.2858716948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4255172.2858716948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17639.654093154651</v>
      </c>
      <c r="L213" s="444">
        <f t="shared" ca="1" si="3"/>
        <v>4251156.6364502711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4251156.6364502711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17622.922220565386</v>
      </c>
      <c r="L214" s="444">
        <f t="shared" ca="1" si="3"/>
        <v>4247124.2551562581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4247124.2551562581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17606.120631840331</v>
      </c>
      <c r="L215" s="444">
        <f t="shared" ca="1" si="3"/>
        <v>4243075.0722735198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4243075.0722735198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17589.249036495588</v>
      </c>
      <c r="L216" s="444">
        <f t="shared" ca="1" si="3"/>
        <v>4239009.017795437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4239009.017795437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17572.307142836911</v>
      </c>
      <c r="L217" s="444">
        <f t="shared" ca="1" si="3"/>
        <v>4234926.0214236956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4234926.0214236956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17555.294657954655</v>
      </c>
      <c r="L218" s="444">
        <f t="shared" ca="1" si="3"/>
        <v>4230826.0125670722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4230826.0125670722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17538.211287718725</v>
      </c>
      <c r="L219" s="444">
        <f t="shared" ca="1" si="3"/>
        <v>4226708.9203402121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4226708.9203402121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17521.056736773473</v>
      </c>
      <c r="L220" s="444">
        <f t="shared" ca="1" si="3"/>
        <v>4222574.6735624075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4222574.6735624075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17503.83070853262</v>
      </c>
      <c r="L221" s="444">
        <f t="shared" ca="1" si="3"/>
        <v>4218423.2007563617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4218423.2007563617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17486.532905174096</v>
      </c>
      <c r="L222" s="444">
        <f t="shared" ca="1" si="3"/>
        <v>4214254.4301469577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4214254.4301469577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17469.163027634913</v>
      </c>
      <c r="L223" s="444">
        <f t="shared" ca="1" si="3"/>
        <v>4210068.2896600142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4210068.2896600142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17451.72077560598</v>
      </c>
      <c r="L224" s="444">
        <f t="shared" ca="1" si="3"/>
        <v>4205864.706921041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4205864.706921041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17434.205847526926</v>
      </c>
      <c r="L225" s="444">
        <f t="shared" ca="1" si="3"/>
        <v>4201643.6092539895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4201643.6092539895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17416.617940580876</v>
      </c>
      <c r="L226" s="444">
        <f t="shared" ca="1" si="3"/>
        <v>4197404.9236799916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4197404.9236799916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17398.956750689216</v>
      </c>
      <c r="L227" s="444">
        <f t="shared" ca="1" si="3"/>
        <v>4193148.5769161019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4193148.5769161019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17381.221972506348</v>
      </c>
      <c r="L228" s="444">
        <f t="shared" ca="1" si="3"/>
        <v>4188874.4953740295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4188874.4953740295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17363.413299414377</v>
      </c>
      <c r="L229" s="444">
        <f t="shared" ca="1" si="3"/>
        <v>4184582.605158865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4184582.605158865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17345.530423517859</v>
      </c>
      <c r="L230" s="444">
        <f t="shared" ca="1" si="3"/>
        <v>4180272.8320678039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4180272.8320678039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17327.573035638437</v>
      </c>
      <c r="L231" s="444">
        <f t="shared" ca="1" si="3"/>
        <v>4175945.1015888634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4175945.1015888634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17309.540825309519</v>
      </c>
      <c r="L232" s="444">
        <f t="shared" ca="1" si="3"/>
        <v>4171599.3388995943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4171599.3388995943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17291.433480770898</v>
      </c>
      <c r="L233" s="444">
        <f t="shared" ca="1" si="3"/>
        <v>4167235.4688657862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4167235.4688657862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17273.250688963362</v>
      </c>
      <c r="L234" s="444">
        <f t="shared" ca="1" si="3"/>
        <v>4162853.4160401709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4162853.4160401709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17254.992135523302</v>
      </c>
      <c r="L235" s="444">
        <f t="shared" ca="1" si="3"/>
        <v>4158453.1046611154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4158453.1046611154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17236.657504777235</v>
      </c>
      <c r="L236" s="444">
        <f t="shared" ca="1" si="3"/>
        <v>4154034.458651314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4154034.458651314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17218.246479736394</v>
      </c>
      <c r="L237" s="444">
        <f t="shared" ca="1" si="3"/>
        <v>4149597.4016164714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4149597.4016164714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17199.758742091217</v>
      </c>
      <c r="L238" s="444">
        <f t="shared" ca="1" si="3"/>
        <v>4145141.8568439838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4145141.8568439838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17181.193972205852</v>
      </c>
      <c r="L239" s="444">
        <f t="shared" ca="1" si="3"/>
        <v>4140667.7473016107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4140667.7473016107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17162.551849112631</v>
      </c>
      <c r="L240" s="444">
        <f t="shared" ca="1" si="3"/>
        <v>4136174.9956361447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4136174.9956361447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17143.832050506524</v>
      </c>
      <c r="L241" s="444">
        <f t="shared" ca="1" si="3"/>
        <v>4131663.5241720723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4131663.5241720723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17125.034252739555</v>
      </c>
      <c r="L242" s="444">
        <f t="shared" ca="1" si="3"/>
        <v>4127133.254910233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4127133.254910233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17106.158130815224</v>
      </c>
      <c r="L243" s="444">
        <f t="shared" ca="1" si="3"/>
        <v>4122584.1095264694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4122584.1095264694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17087.203358382878</v>
      </c>
      <c r="L244" s="444">
        <f t="shared" ca="1" si="3"/>
        <v>4118016.0093702734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4118016.0093702734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17068.169607732059</v>
      </c>
      <c r="L245" s="444">
        <f t="shared" ca="1" si="3"/>
        <v>4113428.8754634266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4113428.8754634266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17049.056549786867</v>
      </c>
      <c r="L246" s="444">
        <f t="shared" ca="1" si="3"/>
        <v>4108822.6284986348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4108822.6284986348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17029.863854100233</v>
      </c>
      <c r="L247" s="444">
        <f t="shared" ca="1" si="3"/>
        <v>4104197.1888381564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4104197.1888381564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17010.591188848237</v>
      </c>
      <c r="L248" s="444">
        <f t="shared" ca="1" si="3"/>
        <v>4099552.4765124256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4099552.4765124256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16991.238220824362</v>
      </c>
      <c r="L249" s="444">
        <f t="shared" ca="1" si="3"/>
        <v>4094888.4112186711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4094888.4112186711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16971.804615433721</v>
      </c>
      <c r="L250" s="444">
        <f t="shared" ca="1" si="3"/>
        <v>4090204.9123195261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4090204.9123195261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16952.290036687278</v>
      </c>
      <c r="L251" s="444">
        <f t="shared" ca="1" si="3"/>
        <v>4085501.8988416344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4085501.8988416344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16932.694147196064</v>
      </c>
      <c r="L252" s="444">
        <f t="shared" ca="1" si="3"/>
        <v>4080779.2894742517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4080779.2894742517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16913.016608165301</v>
      </c>
      <c r="L253" s="444">
        <f t="shared" ca="1" si="3"/>
        <v>4076037.0025678379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4076037.0025678379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16893.257079388579</v>
      </c>
      <c r="L254" s="444">
        <f t="shared" ca="1" si="3"/>
        <v>4071274.9561326476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4071274.9561326476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16873.41521924195</v>
      </c>
      <c r="L255" s="444">
        <f t="shared" ca="1" si="3"/>
        <v>4066493.0678373105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4066493.0678373105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16853.49068467805</v>
      </c>
      <c r="L256" s="444">
        <f t="shared" ca="1" si="3"/>
        <v>4061691.2550074095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4061691.2550074095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16833.483131220128</v>
      </c>
      <c r="L257" s="444">
        <f t="shared" ca="1" si="3"/>
        <v>4056869.4346240507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4056869.4346240507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16813.392212956132</v>
      </c>
      <c r="L258" s="444">
        <f t="shared" ca="1" si="3"/>
        <v>4052027.5233224281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4052027.5233224281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16793.217582532707</v>
      </c>
      <c r="L259" s="444">
        <f t="shared" ca="1" si="3"/>
        <v>4047165.4373903819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4047165.4373903819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16772.958891149181</v>
      </c>
      <c r="L260" s="444">
        <f t="shared" ca="1" si="3"/>
        <v>4042283.0927669522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4042283.0927669522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16752.615788551557</v>
      </c>
      <c r="L261" s="444">
        <f t="shared" ca="1" si="3"/>
        <v>4037380.4050409249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4037380.4050409249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16732.187923026442</v>
      </c>
      <c r="L262" s="444">
        <f t="shared" ca="1" si="3"/>
        <v>4032457.2894493723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4032457.2894493723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16711.674941394973</v>
      </c>
      <c r="L263" s="444">
        <f t="shared" ref="L263:L517" ca="1" si="28">I263-J263+K263</f>
        <v>4027513.6608761884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4027513.6608761884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16691.076489006708</v>
      </c>
      <c r="L264" s="444">
        <f t="shared" ca="1" si="28"/>
        <v>4022549.4338506162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4022549.4338506162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16670.392209733487</v>
      </c>
      <c r="L265" s="444">
        <f t="shared" ca="1" si="28"/>
        <v>4017564.5225457707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4017564.5225457707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16649.621745963301</v>
      </c>
      <c r="L266" s="444">
        <f t="shared" ca="1" si="28"/>
        <v>4012558.840777155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4012558.840777155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16628.764738594069</v>
      </c>
      <c r="L267" s="444">
        <f t="shared" ca="1" si="28"/>
        <v>4007532.3020011703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4007532.3020011703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16607.820827027463</v>
      </c>
      <c r="L268" s="444">
        <f t="shared" ca="1" si="28"/>
        <v>4002484.8193136188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4002484.8193136188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16586.789649162667</v>
      </c>
      <c r="L269" s="444">
        <f t="shared" ca="1" si="28"/>
        <v>3997416.3054482024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3997416.3054482024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16565.6708413901</v>
      </c>
      <c r="L270" s="444">
        <f t="shared" ca="1" si="28"/>
        <v>3992326.6727750138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3992326.6727750138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16544.464038585145</v>
      </c>
      <c r="L271" s="444">
        <f t="shared" ca="1" si="28"/>
        <v>3987215.8332990203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3987215.8332990203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16523.168874101841</v>
      </c>
      <c r="L272" s="444">
        <f t="shared" ca="1" si="28"/>
        <v>3982083.6986585432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3982083.6986585432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16501.784979766519</v>
      </c>
      <c r="L273" s="444">
        <f t="shared" ca="1" si="28"/>
        <v>3976930.180123731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3976930.180123731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16480.311985871467</v>
      </c>
      <c r="L274" s="444">
        <f t="shared" ca="1" si="28"/>
        <v>3971755.1885950235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3971755.1885950235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16458.749521168516</v>
      </c>
      <c r="L275" s="444">
        <f t="shared" ca="1" si="28"/>
        <v>3966558.634601613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3966558.634601613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16437.097212862642</v>
      </c>
      <c r="L276" s="444">
        <f t="shared" ca="1" si="28"/>
        <v>3961340.4282998969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3961340.4282998969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16415.354686605493</v>
      </c>
      <c r="L277" s="444">
        <f t="shared" ca="1" si="28"/>
        <v>3956100.4794719233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3956100.4794719233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16393.521566488937</v>
      </c>
      <c r="L278" s="444">
        <f t="shared" ca="1" si="28"/>
        <v>3950838.6975238333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3950838.6975238333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16371.597475038559</v>
      </c>
      <c r="L279" s="444">
        <f t="shared" ca="1" si="28"/>
        <v>3945554.9914842928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3945554.9914842928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16349.58203320714</v>
      </c>
      <c r="L280" s="444">
        <f t="shared" ca="1" si="28"/>
        <v>3940249.2700029211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3940249.2700029211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16327.474860368093</v>
      </c>
      <c r="L281" s="444">
        <f t="shared" ca="1" si="28"/>
        <v>3934921.4413487106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3934921.4413487106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16305.275574308882</v>
      </c>
      <c r="L282" s="444">
        <f t="shared" ca="1" si="28"/>
        <v>3929571.4134084405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3929571.4134084405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16282.983791224422</v>
      </c>
      <c r="L283" s="444">
        <f t="shared" ca="1" si="28"/>
        <v>3924199.0936850859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3924199.0936850859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16260.599125710445</v>
      </c>
      <c r="L284" s="444">
        <f t="shared" ca="1" si="28"/>
        <v>3918804.3892962174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3918804.3892962174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16238.121190756829</v>
      </c>
      <c r="L285" s="444">
        <f t="shared" ca="1" si="28"/>
        <v>3913387.2069723955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3913387.2069723955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16215.549597740903</v>
      </c>
      <c r="L286" s="444">
        <f t="shared" ca="1" si="28"/>
        <v>3907947.4530555578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3907947.4530555578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16192.883956420746</v>
      </c>
      <c r="L287" s="444">
        <f t="shared" ca="1" si="28"/>
        <v>3902485.0334973997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3902485.0334973997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16170.123874928422</v>
      </c>
      <c r="L288" s="444">
        <f t="shared" ca="1" si="28"/>
        <v>3896999.8538577491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3896999.8538577491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16147.268959763211</v>
      </c>
      <c r="L289" s="444">
        <f t="shared" ca="1" si="28"/>
        <v>3891491.8193029333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3891491.8193029333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16124.318815784811</v>
      </c>
      <c r="L290" s="444">
        <f t="shared" ca="1" si="28"/>
        <v>3885960.8346041394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3885960.8346041394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16101.273046206501</v>
      </c>
      <c r="L291" s="444">
        <f t="shared" ca="1" si="28"/>
        <v>3880406.8041357673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3880406.8041357673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16078.131252588282</v>
      </c>
      <c r="L292" s="444">
        <f t="shared" ca="1" si="28"/>
        <v>3874829.6318737767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3874829.6318737767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16054.893034829991</v>
      </c>
      <c r="L293" s="444">
        <f t="shared" ca="1" si="28"/>
        <v>3869229.2213940276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3869229.2213940276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16031.557991164367</v>
      </c>
      <c r="L294" s="444">
        <f t="shared" ca="1" si="28"/>
        <v>3863605.475870613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3863605.475870613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16008.125718150142</v>
      </c>
      <c r="L295" s="444">
        <f t="shared" ca="1" si="28"/>
        <v>3857958.2980741845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3857958.2980741845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15984.595810665023</v>
      </c>
      <c r="L296" s="444">
        <f t="shared" ca="1" si="28"/>
        <v>3852287.5903702704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3852287.5903702704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15960.967861898716</v>
      </c>
      <c r="L297" s="444">
        <f t="shared" ca="1" si="28"/>
        <v>3846593.2547175903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3846593.2547175903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15937.241463345881</v>
      </c>
      <c r="L298" s="444">
        <f t="shared" ca="1" si="28"/>
        <v>3840875.1926663574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3840875.1926663574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15913.416204799078</v>
      </c>
      <c r="L299" s="444">
        <f t="shared" ca="1" si="28"/>
        <v>3835133.3053565775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3835133.3053565775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15889.491674341662</v>
      </c>
      <c r="L300" s="444">
        <f t="shared" ca="1" si="28"/>
        <v>3829367.4935163404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3829367.4935163404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15865.467458340672</v>
      </c>
      <c r="L301" s="444">
        <f t="shared" ca="1" si="28"/>
        <v>3823577.6574601023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3823577.6574601023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15841.343141439682</v>
      </c>
      <c r="L302" s="444">
        <f t="shared" ca="1" si="28"/>
        <v>3817763.6970869633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3817763.6970869633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15817.118306551603</v>
      </c>
      <c r="L303" s="444">
        <f t="shared" ca="1" si="28"/>
        <v>3811925.5118789361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3811925.5118789361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15792.792534851489</v>
      </c>
      <c r="L304" s="444">
        <f t="shared" ca="1" si="28"/>
        <v>3806063.0008992087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3806063.0008992087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15768.365405769291</v>
      </c>
      <c r="L305" s="444">
        <f t="shared" ca="1" si="28"/>
        <v>3800176.062790399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3800176.062790399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15743.836496982582</v>
      </c>
      <c r="L306" s="444">
        <f t="shared" ca="1" si="28"/>
        <v>3794264.5957728028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3794264.5957728028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15719.205384409266</v>
      </c>
      <c r="L307" s="444">
        <f t="shared" ca="1" si="28"/>
        <v>3788328.497642633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3788328.497642633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15694.471642200226</v>
      </c>
      <c r="L308" s="444">
        <f t="shared" ca="1" si="28"/>
        <v>3782367.6657702546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3782367.6657702546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15669.634842731983</v>
      </c>
      <c r="L309" s="444">
        <f t="shared" ca="1" si="28"/>
        <v>3776381.9970984077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3776381.9970984077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15644.694556599285</v>
      </c>
      <c r="L310" s="444">
        <f t="shared" ca="1" si="28"/>
        <v>3770371.3881404283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3770371.3881404283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15619.650352607707</v>
      </c>
      <c r="L311" s="444">
        <f t="shared" ca="1" si="28"/>
        <v>3764335.734978457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3764335.734978457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15594.501797766157</v>
      </c>
      <c r="L312" s="444">
        <f t="shared" ca="1" si="28"/>
        <v>3758274.9332616441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3758274.9332616441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15569.24845727944</v>
      </c>
      <c r="L313" s="444">
        <f t="shared" ca="1" si="28"/>
        <v>3752188.8782043448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3752188.8782043448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15543.889894540691</v>
      </c>
      <c r="L314" s="444">
        <f t="shared" ca="1" si="28"/>
        <v>3746077.4645843068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3746077.4645843068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15518.425671123865</v>
      </c>
      <c r="L315" s="444">
        <f t="shared" ca="1" si="28"/>
        <v>3739940.5867408519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3739940.5867408519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15492.855346776138</v>
      </c>
      <c r="L316" s="444">
        <f t="shared" ca="1" si="28"/>
        <v>3733778.1385730491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3733778.1385730491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15467.178479410293</v>
      </c>
      <c r="L317" s="444">
        <f t="shared" ca="1" si="28"/>
        <v>3727590.0135378805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3727590.0135378805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15441.394625097089</v>
      </c>
      <c r="L318" s="444">
        <f t="shared" ca="1" si="28"/>
        <v>3721376.1046483987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3721376.1046483987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15415.503338057582</v>
      </c>
      <c r="L319" s="444">
        <f t="shared" ca="1" si="28"/>
        <v>3715136.3044718774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3715136.3044718774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15389.504170655411</v>
      </c>
      <c r="L320" s="444">
        <f t="shared" ca="1" si="28"/>
        <v>3708870.5051279538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3708870.5051279538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15363.396673389063</v>
      </c>
      <c r="L321" s="444">
        <f t="shared" ca="1" si="28"/>
        <v>3702578.5982867642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3702578.5982867642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15337.180394884104</v>
      </c>
      <c r="L322" s="444">
        <f t="shared" ca="1" si="28"/>
        <v>3696260.4751670696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3696260.4751670696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15310.854881885378</v>
      </c>
      <c r="L323" s="444">
        <f t="shared" ca="1" si="28"/>
        <v>3689916.0265343762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3689916.0265343762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15284.419679249155</v>
      </c>
      <c r="L324" s="444">
        <f t="shared" ca="1" si="28"/>
        <v>3683545.1426990465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3683545.1426990465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15257.874329935281</v>
      </c>
      <c r="L325" s="444">
        <f t="shared" ca="1" si="28"/>
        <v>3677147.713514403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3677147.713514403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15231.218374999267</v>
      </c>
      <c r="L326" s="444">
        <f t="shared" ca="1" si="28"/>
        <v>3670723.6283748234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3670723.6283748234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15204.451353584353</v>
      </c>
      <c r="L327" s="444">
        <f t="shared" ca="1" si="28"/>
        <v>3664272.7762138289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3664272.7762138289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15177.572802913543</v>
      </c>
      <c r="L328" s="444">
        <f t="shared" ca="1" si="28"/>
        <v>3657795.0455021635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3657795.0455021635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15150.5822582816</v>
      </c>
      <c r="L329" s="444">
        <f t="shared" ca="1" si="28"/>
        <v>3651290.3242458664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3651290.3242458664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15123.479253047031</v>
      </c>
      <c r="L330" s="444">
        <f t="shared" ca="1" si="28"/>
        <v>3644758.4999843347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3644758.4999843347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15096.263318623982</v>
      </c>
      <c r="L331" s="444">
        <f t="shared" ca="1" si="28"/>
        <v>3638199.4597883797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3638199.4597883797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15068.93398447417</v>
      </c>
      <c r="L332" s="444">
        <f t="shared" ca="1" si="28"/>
        <v>3631613.0902582752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3631613.0902582752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15041.490778098734</v>
      </c>
      <c r="L333" s="444">
        <f t="shared" ca="1" si="28"/>
        <v>3624999.2775217951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3624999.2775217951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15013.933225030067</v>
      </c>
      <c r="L334" s="444">
        <f t="shared" ca="1" si="28"/>
        <v>3618357.9072322464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3618357.9072322464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14986.260848823613</v>
      </c>
      <c r="L335" s="444">
        <f t="shared" ca="1" si="28"/>
        <v>3611688.864566491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3611688.864566491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14958.473171049633</v>
      </c>
      <c r="L336" s="444">
        <f t="shared" ca="1" si="28"/>
        <v>3604992.0342229619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3604992.0342229619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14930.569711284928</v>
      </c>
      <c r="L337" s="444">
        <f t="shared" ca="1" si="28"/>
        <v>3598267.3004196677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3598267.3004196677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14902.549987104538</v>
      </c>
      <c r="L338" s="444">
        <f t="shared" ca="1" si="28"/>
        <v>3591514.5468921936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3591514.5468921936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14874.413514073394</v>
      </c>
      <c r="L339" s="444">
        <f t="shared" ca="1" si="28"/>
        <v>3584733.6568916882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3584733.6568916882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14846.159805737956</v>
      </c>
      <c r="L340" s="444">
        <f t="shared" ca="1" si="28"/>
        <v>3577924.5131828473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3577924.5131828473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14817.788373617786</v>
      </c>
      <c r="L341" s="444">
        <f t="shared" ca="1" si="28"/>
        <v>3571086.9980418864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3571086.9980418864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14789.298727197116</v>
      </c>
      <c r="L342" s="444">
        <f t="shared" ca="1" si="28"/>
        <v>3564220.9932545046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3564220.9932545046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14760.690373916357</v>
      </c>
      <c r="L343" s="444">
        <f t="shared" ca="1" si="28"/>
        <v>3557326.380113842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3557326.380113842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14731.962819163595</v>
      </c>
      <c r="L344" s="444">
        <f t="shared" ca="1" si="28"/>
        <v>3550403.0394184268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3550403.0394184268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14703.115566266033</v>
      </c>
      <c r="L345" s="444">
        <f t="shared" ca="1" si="28"/>
        <v>3543450.8514701142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3543450.8514701142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14674.148116481399</v>
      </c>
      <c r="L346" s="444">
        <f t="shared" ca="1" si="28"/>
        <v>3536469.6960720168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3536469.6960720168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14645.059968989324</v>
      </c>
      <c r="L347" s="444">
        <f t="shared" ca="1" si="28"/>
        <v>3529459.4525264273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3529459.4525264273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14615.8506208827</v>
      </c>
      <c r="L348" s="444">
        <f t="shared" ca="1" si="28"/>
        <v>3522419.9996327311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3522419.9996327311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14586.519567158968</v>
      </c>
      <c r="L349" s="444">
        <f t="shared" ca="1" si="28"/>
        <v>3515351.2156853112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3515351.2156853112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14557.066300711384</v>
      </c>
      <c r="L350" s="444">
        <f t="shared" ca="1" si="28"/>
        <v>3508252.978471444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3508252.978471444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14527.490312320273</v>
      </c>
      <c r="L351" s="444">
        <f t="shared" ca="1" si="28"/>
        <v>3501125.1652691853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3501125.1652691853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14497.791090644194</v>
      </c>
      <c r="L352" s="444">
        <f t="shared" ca="1" si="28"/>
        <v>3493967.6528452504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3493967.6528452504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14467.968122211132</v>
      </c>
      <c r="L353" s="444">
        <f t="shared" ca="1" si="28"/>
        <v>3486780.3174528829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3486780.3174528829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14438.0208914096</v>
      </c>
      <c r="L354" s="444">
        <f t="shared" ca="1" si="28"/>
        <v>3479563.0348297134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3479563.0348297134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14407.948880479727</v>
      </c>
      <c r="L355" s="444">
        <f t="shared" ca="1" si="28"/>
        <v>3472315.6801956142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3472315.6801956142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14377.751569504313</v>
      </c>
      <c r="L356" s="444">
        <f t="shared" ca="1" si="28"/>
        <v>3465038.1282505398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3465038.1282505398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14347.428436399838</v>
      </c>
      <c r="L357" s="444">
        <f t="shared" ca="1" si="28"/>
        <v>3457730.2531723608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3457730.2531723608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14316.978956907426</v>
      </c>
      <c r="L358" s="444">
        <f t="shared" ca="1" si="28"/>
        <v>3450391.9286146895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3450391.9286146895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14286.402604583795</v>
      </c>
      <c r="L359" s="444">
        <f t="shared" ca="1" si="28"/>
        <v>3443023.0277046943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3443023.0277046943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14255.698850792145</v>
      </c>
      <c r="L360" s="444">
        <f t="shared" ca="1" si="28"/>
        <v>3435623.4230409078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3435623.4230409078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14224.867164693038</v>
      </c>
      <c r="L361" s="444">
        <f t="shared" ca="1" si="28"/>
        <v>3428192.9866910218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3428192.9866910218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14193.907013235179</v>
      </c>
      <c r="L362" s="444">
        <f t="shared" ca="1" si="28"/>
        <v>3420731.5901896781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3420731.5901896781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14162.817861146246</v>
      </c>
      <c r="L363" s="444">
        <f t="shared" ca="1" si="28"/>
        <v>3413239.1045362456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3413239.1045362456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14131.599170923611</v>
      </c>
      <c r="L364" s="444">
        <f t="shared" ca="1" si="28"/>
        <v>3405715.4001925904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3405715.4001925904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14100.250402825048</v>
      </c>
      <c r="L365" s="444">
        <f t="shared" ca="1" si="28"/>
        <v>3398160.3470808365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3398160.3470808365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14068.771014859405</v>
      </c>
      <c r="L366" s="444">
        <f t="shared" ca="1" si="28"/>
        <v>3390573.8145811171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3390573.8145811171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14037.160462777245</v>
      </c>
      <c r="L367" s="444">
        <f t="shared" ca="1" si="28"/>
        <v>3382955.6715293154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3382955.6715293154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14005.418200061402</v>
      </c>
      <c r="L368" s="444">
        <f t="shared" ca="1" si="28"/>
        <v>3375305.7862147978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3375305.7862147978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13973.543677917578</v>
      </c>
      <c r="L369" s="444">
        <f t="shared" ca="1" si="28"/>
        <v>3367624.0263781366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3367624.0263781366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13941.536345264823</v>
      </c>
      <c r="L370" s="444">
        <f t="shared" ca="1" si="28"/>
        <v>3359910.2592088226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3359910.2592088226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13909.395648726015</v>
      </c>
      <c r="L371" s="444">
        <f t="shared" ca="1" si="28"/>
        <v>3352164.3513429696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3352164.3513429696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13877.121032618292</v>
      </c>
      <c r="L372" s="444">
        <f t="shared" ca="1" si="28"/>
        <v>3344386.1688610092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3344386.1688610092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13844.711938943459</v>
      </c>
      <c r="L373" s="444">
        <f t="shared" ca="1" si="28"/>
        <v>3336575.5772853736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3336575.5772853736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13812.167807378311</v>
      </c>
      <c r="L374" s="444">
        <f t="shared" ca="1" si="28"/>
        <v>3328732.4415781731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3328732.4415781731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13779.488075264975</v>
      </c>
      <c r="L375" s="444">
        <f t="shared" ca="1" si="28"/>
        <v>3320856.6261388594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3320856.6261388594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13746.672177601167</v>
      </c>
      <c r="L376" s="444">
        <f t="shared" ca="1" si="28"/>
        <v>3312947.9948018817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3312947.9948018817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13713.71954703043</v>
      </c>
      <c r="L377" s="444">
        <f t="shared" ca="1" si="28"/>
        <v>3305006.4108343334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3305006.4108343334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13680.629613832312</v>
      </c>
      <c r="L378" s="444">
        <f t="shared" ca="1" si="28"/>
        <v>3297031.7369335867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3297031.7369335867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13647.401805912532</v>
      </c>
      <c r="L379" s="444">
        <f t="shared" ca="1" si="28"/>
        <v>3289023.8352249204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3289023.8352249204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13614.03554879309</v>
      </c>
      <c r="L380" s="444">
        <f t="shared" ca="1" si="28"/>
        <v>3280982.5672591347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3280982.5672591347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13580.530265602316</v>
      </c>
      <c r="L381" s="444">
        <f t="shared" ca="1" si="28"/>
        <v>3272907.7940101582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3272907.7940101582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13546.885377064913</v>
      </c>
      <c r="L382" s="444">
        <f t="shared" ca="1" si="28"/>
        <v>3264799.3758726441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3264799.3758726441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13513.100301491939</v>
      </c>
      <c r="L383" s="444">
        <f t="shared" ca="1" si="28"/>
        <v>3256657.1726595573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3256657.1726595573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13479.174454770744</v>
      </c>
      <c r="L384" s="444">
        <f t="shared" ca="1" si="28"/>
        <v>3248481.043599749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3248481.043599749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13445.107250354875</v>
      </c>
      <c r="L385" s="444">
        <f t="shared" ca="1" si="28"/>
        <v>3240270.8473355249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3240270.8473355249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13410.898099253942</v>
      </c>
      <c r="L386" s="444">
        <f t="shared" ca="1" si="28"/>
        <v>3232026.4419201999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3232026.4419201999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13376.54641002342</v>
      </c>
      <c r="L387" s="444">
        <f t="shared" ca="1" si="28"/>
        <v>3223747.6848156443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3223747.6848156443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13342.051588754439</v>
      </c>
      <c r="L388" s="444">
        <f t="shared" ca="1" si="28"/>
        <v>3215434.4328898201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3215434.4328898201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13307.413039063505</v>
      </c>
      <c r="L389" s="444">
        <f t="shared" ca="1" si="28"/>
        <v>3207086.5424143048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3207086.5424143048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13272.630162082191</v>
      </c>
      <c r="L390" s="444">
        <f t="shared" ca="1" si="28"/>
        <v>3198703.8690618081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3198703.8690618081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13237.702356446789</v>
      </c>
      <c r="L391" s="444">
        <f t="shared" ca="1" si="28"/>
        <v>3190286.2679036763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3190286.2679036763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13202.629018287906</v>
      </c>
      <c r="L392" s="444">
        <f t="shared" ca="1" si="28"/>
        <v>3181833.5934073855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3181833.5934073855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13167.409541220028</v>
      </c>
      <c r="L393" s="444">
        <f t="shared" ca="1" si="28"/>
        <v>3173345.6994340266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3173345.6994340266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13132.043316331032</v>
      </c>
      <c r="L394" s="444">
        <f t="shared" ca="1" si="28"/>
        <v>3164822.439235779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3164822.439235779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13096.529732171668</v>
      </c>
      <c r="L395" s="444">
        <f t="shared" ca="1" si="28"/>
        <v>3156263.6654533716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3156263.6654533716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13060.86817474497</v>
      </c>
      <c r="L396" s="444">
        <f t="shared" ca="1" si="28"/>
        <v>3147669.2301135375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3147669.2301135375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13025.058027495661</v>
      </c>
      <c r="L397" s="444">
        <f t="shared" ca="1" si="28"/>
        <v>3139038.9846264543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3139038.9846264543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12989.098671299482</v>
      </c>
      <c r="L398" s="444">
        <f t="shared" ca="1" si="28"/>
        <v>3130372.7797831749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3130372.7797831749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12952.989484452482</v>
      </c>
      <c r="L399" s="444">
        <f t="shared" ca="1" si="28"/>
        <v>3121670.4657530487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3121670.4657530487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12916.72984266029</v>
      </c>
      <c r="L400" s="444">
        <f t="shared" ca="1" si="28"/>
        <v>3112931.8920811303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3112931.8920811303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12880.319119027297</v>
      </c>
      <c r="L401" s="444">
        <f t="shared" ca="1" si="28"/>
        <v>3104156.9076855788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3104156.9076855788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12843.756684045833</v>
      </c>
      <c r="L402" s="444">
        <f t="shared" ca="1" si="28"/>
        <v>3095345.3608550457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3095345.3608550457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12807.041905585278</v>
      </c>
      <c r="L403" s="444">
        <f t="shared" ca="1" si="28"/>
        <v>3086497.0992460521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3086497.0992460521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12770.174148881139</v>
      </c>
      <c r="L404" s="444">
        <f t="shared" ca="1" si="28"/>
        <v>3077611.9698803546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3077611.9698803546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12733.152776524066</v>
      </c>
      <c r="L405" s="444">
        <f t="shared" ca="1" si="28"/>
        <v>3068689.8191422997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3068689.8191422997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12695.977148448837</v>
      </c>
      <c r="L406" s="444">
        <f t="shared" ca="1" si="28"/>
        <v>3059730.4927761699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3059730.4927761699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12658.646621923295</v>
      </c>
      <c r="L407" s="444">
        <f t="shared" ca="1" si="28"/>
        <v>3050733.8358835145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3050733.8358835145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12621.160551537232</v>
      </c>
      <c r="L408" s="444">
        <f t="shared" ca="1" si="28"/>
        <v>3041699.6929204729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3041699.6929204729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12583.518289191225</v>
      </c>
      <c r="L409" s="444">
        <f t="shared" ca="1" si="28"/>
        <v>3032627.9076950853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3032627.9076950853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12545.719184085443</v>
      </c>
      <c r="L410" s="444">
        <f t="shared" ca="1" si="28"/>
        <v>3023518.3233645917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3023518.3233645917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12507.762582708387</v>
      </c>
      <c r="L411" s="444">
        <f t="shared" ca="1" si="28"/>
        <v>3014370.7824327215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3014370.7824327215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12469.647828825595</v>
      </c>
      <c r="L412" s="444">
        <f t="shared" ca="1" si="28"/>
        <v>3005185.1267469684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3005185.1267469684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12431.374263468289</v>
      </c>
      <c r="L413" s="444">
        <f t="shared" ca="1" si="28"/>
        <v>2995961.1974958577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2995961.1974958577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12392.941224921995</v>
      </c>
      <c r="L414" s="444">
        <f t="shared" ca="1" si="28"/>
        <v>2986698.8352062008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2986698.8352062008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12354.348048715092</v>
      </c>
      <c r="L415" s="444">
        <f t="shared" ca="1" si="28"/>
        <v>2977397.8797403369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2977397.8797403369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12315.594067607326</v>
      </c>
      <c r="L416" s="444">
        <f t="shared" ca="1" si="28"/>
        <v>2968058.1702933656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2968058.1702933656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12276.678611578278</v>
      </c>
      <c r="L417" s="444">
        <f t="shared" ca="1" si="28"/>
        <v>2958679.5453903652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2958679.5453903652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12237.601007815776</v>
      </c>
      <c r="L418" s="444">
        <f t="shared" ca="1" si="28"/>
        <v>2949261.8428836023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2949261.8428836023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12198.360580704264</v>
      </c>
      <c r="L419" s="444">
        <f t="shared" ca="1" si="28"/>
        <v>2939804.8999497276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2939804.8999497276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12158.95665181312</v>
      </c>
      <c r="L420" s="444">
        <f t="shared" ca="1" si="28"/>
        <v>2930308.5530869621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2930308.5530869621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12119.388539884931</v>
      </c>
      <c r="L421" s="444">
        <f t="shared" ca="1" si="28"/>
        <v>2920772.6381122679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2920772.6381122679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12079.655560823705</v>
      </c>
      <c r="L422" s="444">
        <f t="shared" ca="1" si="28"/>
        <v>2911196.9901585127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2911196.9901585127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12039.757027683057</v>
      </c>
      <c r="L423" s="444">
        <f t="shared" ca="1" si="28"/>
        <v>2901581.4436716167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2901581.4436716167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11999.692250654325</v>
      </c>
      <c r="L424" s="444">
        <f t="shared" ca="1" si="28"/>
        <v>2891925.832407692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2891925.832407692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11959.460537054638</v>
      </c>
      <c r="L425" s="444">
        <f t="shared" ca="1" si="28"/>
        <v>2882229.9894301677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2882229.9894301677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11919.061191314953</v>
      </c>
      <c r="L426" s="444">
        <f t="shared" ca="1" si="28"/>
        <v>2872493.7471069037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2872493.7471069037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11878.49351496802</v>
      </c>
      <c r="L427" s="444">
        <f t="shared" ca="1" si="28"/>
        <v>2862716.9371072929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2862716.9371072929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11837.756806636309</v>
      </c>
      <c r="L428" s="444">
        <f t="shared" ca="1" si="28"/>
        <v>2852899.3903993503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2852899.3903993503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11796.850362019881</v>
      </c>
      <c r="L429" s="444">
        <f t="shared" ca="1" si="28"/>
        <v>2843040.9372467916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2843040.9372467916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11755.773473884219</v>
      </c>
      <c r="L430" s="444">
        <f t="shared" ca="1" si="28"/>
        <v>2833141.4072060972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2833141.4072060972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11714.525432047993</v>
      </c>
      <c r="L431" s="444">
        <f t="shared" ca="1" si="28"/>
        <v>2823200.6291235662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2823200.6291235662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11673.105523370781</v>
      </c>
      <c r="L432" s="444">
        <f t="shared" ca="1" si="28"/>
        <v>2813218.431132358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2813218.431132358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11631.513031740746</v>
      </c>
      <c r="L433" s="444">
        <f t="shared" ca="1" si="28"/>
        <v>2803194.6406495199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2803194.6406495199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11589.747238062255</v>
      </c>
      <c r="L434" s="444">
        <f t="shared" ca="1" si="28"/>
        <v>2793129.0843730033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2793129.0843730033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11547.807420243435</v>
      </c>
      <c r="L435" s="444">
        <f t="shared" ca="1" si="28"/>
        <v>2783021.588278668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2783021.588278668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11505.692853183704</v>
      </c>
      <c r="L436" s="444">
        <f t="shared" ca="1" si="28"/>
        <v>2772871.9776172726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2772871.9776172726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11463.402808761224</v>
      </c>
      <c r="L437" s="444">
        <f t="shared" ca="1" si="28"/>
        <v>2762680.076911455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2762680.076911455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11420.936555820317</v>
      </c>
      <c r="L438" s="444">
        <f t="shared" ca="1" si="28"/>
        <v>2752445.7099526967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2752445.7099526967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11378.293360158825</v>
      </c>
      <c r="L439" s="444">
        <f t="shared" ca="1" si="28"/>
        <v>2742168.6997982766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2742168.6997982766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11335.472484515407</v>
      </c>
      <c r="L440" s="444">
        <f t="shared" ca="1" si="28"/>
        <v>2731848.8687682133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2731848.8687682133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11292.473188556811</v>
      </c>
      <c r="L441" s="444">
        <f t="shared" ca="1" si="28"/>
        <v>2721486.0384421912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2721486.0384421912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11249.294728865052</v>
      </c>
      <c r="L442" s="444">
        <f t="shared" ca="1" si="28"/>
        <v>2711080.0296564773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2711080.0296564773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11205.936358924577</v>
      </c>
      <c r="L443" s="444">
        <f t="shared" ca="1" si="28"/>
        <v>2700630.6625008229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2700630.6625008229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11162.39732910935</v>
      </c>
      <c r="L444" s="444">
        <f t="shared" ca="1" si="28"/>
        <v>2690137.7563153533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2690137.7563153533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11118.676886669893</v>
      </c>
      <c r="L445" s="444">
        <f t="shared" ca="1" si="28"/>
        <v>2679601.1296874443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2679601.1296874443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11074.774275720272</v>
      </c>
      <c r="L446" s="444">
        <f t="shared" ca="1" si="28"/>
        <v>2669020.6004485856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2669020.6004485856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11030.688737225028</v>
      </c>
      <c r="L447" s="444">
        <f t="shared" ca="1" si="28"/>
        <v>2658395.985671232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2658395.985671232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10986.419508986055</v>
      </c>
      <c r="L448" s="444">
        <f t="shared" ca="1" si="28"/>
        <v>2647727.1016656393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2647727.1016656393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10941.965825629419</v>
      </c>
      <c r="L449" s="444">
        <f t="shared" ca="1" si="28"/>
        <v>2637013.7639766899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2637013.7639766899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10897.326918592129</v>
      </c>
      <c r="L450" s="444">
        <f t="shared" ca="1" si="28"/>
        <v>2626255.7873807033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2626255.7873807033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10852.502016108852</v>
      </c>
      <c r="L451" s="444">
        <f t="shared" ca="1" si="28"/>
        <v>2615452.9858822334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2615452.9858822334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10807.49034319856</v>
      </c>
      <c r="L452" s="444">
        <f t="shared" ca="1" si="28"/>
        <v>2604605.1727108532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2604605.1727108532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10762.291121651142</v>
      </c>
      <c r="L453" s="444">
        <f t="shared" ca="1" si="28"/>
        <v>2593712.1603179253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2593712.1603179253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10716.903570013943</v>
      </c>
      <c r="L454" s="444">
        <f t="shared" ca="1" si="28"/>
        <v>2582773.7603733605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2582773.7603733605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10671.326903578256</v>
      </c>
      <c r="L455" s="444">
        <f t="shared" ca="1" si="28"/>
        <v>2571789.78376236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2571789.78376236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10625.560334365755</v>
      </c>
      <c r="L456" s="444">
        <f t="shared" ca="1" si="28"/>
        <v>2560760.040582147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2560760.040582147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10579.603071114867</v>
      </c>
      <c r="L457" s="444">
        <f t="shared" ca="1" si="28"/>
        <v>2549684.3401386831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2549684.3401386831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10533.454319267101</v>
      </c>
      <c r="L458" s="444">
        <f t="shared" ca="1" si="28"/>
        <v>2538562.4909433713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2538562.4909433713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10487.113280953301</v>
      </c>
      <c r="L459" s="444">
        <f t="shared" ca="1" si="28"/>
        <v>2527394.3007097458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2527394.3007097458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10440.579154979863</v>
      </c>
      <c r="L460" s="444">
        <f t="shared" ca="1" si="28"/>
        <v>2516179.5763501469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2516179.5763501469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10393.851136814867</v>
      </c>
      <c r="L461" s="444">
        <f t="shared" ca="1" si="28"/>
        <v>2504918.1239723829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2504918.1239723829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10346.928418574184</v>
      </c>
      <c r="L462" s="444">
        <f t="shared" ca="1" si="28"/>
        <v>2493609.7488763784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2493609.7488763784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10299.810189007498</v>
      </c>
      <c r="L463" s="444">
        <f t="shared" ca="1" si="28"/>
        <v>2482254.2555508069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2482254.2555508069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10252.495633484283</v>
      </c>
      <c r="L464" s="444">
        <f t="shared" ca="1" si="28"/>
        <v>2470851.4476697124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2470851.4476697124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10204.983933979724</v>
      </c>
      <c r="L465" s="444">
        <f t="shared" ca="1" si="28"/>
        <v>2459401.1280891132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2459401.1280891132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10157.274269060559</v>
      </c>
      <c r="L466" s="444">
        <f t="shared" ca="1" si="28"/>
        <v>2447903.098843595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2447903.098843595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10109.3658138709</v>
      </c>
      <c r="L467" s="444">
        <f t="shared" ca="1" si="28"/>
        <v>2436357.1611428871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2436357.1611428871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10061.257740117951</v>
      </c>
      <c r="L468" s="444">
        <f t="shared" ca="1" si="28"/>
        <v>2424763.1153684263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2424763.1153684263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10012.949216057697</v>
      </c>
      <c r="L469" s="444">
        <f t="shared" ca="1" si="28"/>
        <v>2413120.761069905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2413120.761069905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9964.4394064805256</v>
      </c>
      <c r="L470" s="444">
        <f t="shared" ca="1" si="28"/>
        <v>2401429.8969618068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2401429.8969618068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9915.7274726967826</v>
      </c>
      <c r="L471" s="444">
        <f t="shared" ca="1" si="28"/>
        <v>2389690.3209199249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2389690.3209199249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9866.8125725222744</v>
      </c>
      <c r="L472" s="444">
        <f t="shared" ca="1" si="28"/>
        <v>2377901.8299778681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2377901.8299778681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9817.6938602637056</v>
      </c>
      <c r="L473" s="444">
        <f t="shared" ca="1" si="28"/>
        <v>2366064.2203235528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2366064.2203235528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9768.3704867040578</v>
      </c>
      <c r="L474" s="444">
        <f t="shared" ca="1" si="28"/>
        <v>2354177.2872956782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2354177.2872956782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9718.841599087913</v>
      </c>
      <c r="L475" s="444">
        <f t="shared" ca="1" si="28"/>
        <v>2342240.825380187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2342240.825380187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9669.1063411067007</v>
      </c>
      <c r="L476" s="444">
        <f t="shared" ca="1" si="28"/>
        <v>2330254.628206715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2330254.628206715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9619.1638528839012</v>
      </c>
      <c r="L477" s="444">
        <f t="shared" ca="1" si="28"/>
        <v>2318218.4885450201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2318218.4885450201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9569.0132709601712</v>
      </c>
      <c r="L478" s="444">
        <f t="shared" ca="1" si="28"/>
        <v>2306132.1983014015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2306132.1983014015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9518.6537282784266</v>
      </c>
      <c r="L479" s="444">
        <f t="shared" ca="1" si="28"/>
        <v>2293995.548515101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2293995.548515101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9468.0843541688428</v>
      </c>
      <c r="L480" s="444">
        <f t="shared" ca="1" si="28"/>
        <v>2281808.3293546909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2281808.3293546909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9417.3042743337992</v>
      </c>
      <c r="L481" s="444">
        <f t="shared" ca="1" si="28"/>
        <v>2269570.3301144456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2269570.3301144456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9366.3126108327779</v>
      </c>
      <c r="L482" s="444">
        <f t="shared" ca="1" si="28"/>
        <v>2257281.3392106998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2257281.3392106998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9315.1084820671713</v>
      </c>
      <c r="L483" s="444">
        <f t="shared" ca="1" si="28"/>
        <v>2244941.1441781879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2244941.1441781879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9263.6910027650374</v>
      </c>
      <c r="L484" s="444">
        <f t="shared" ca="1" si="28"/>
        <v>2232549.5316663743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2232549.5316663743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9212.0592839658148</v>
      </c>
      <c r="L485" s="444">
        <f t="shared" ca="1" si="28"/>
        <v>2220106.2874357612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2220106.2874357612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9160.2124330049264</v>
      </c>
      <c r="L486" s="444">
        <f t="shared" ca="1" si="28"/>
        <v>2207611.1963541871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2207611.1963541871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9108.1495534983678</v>
      </c>
      <c r="L487" s="444">
        <f t="shared" ca="1" si="28"/>
        <v>2195064.0423931065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2195064.0423931065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9055.869745327198</v>
      </c>
      <c r="L488" s="444">
        <f t="shared" ca="1" si="28"/>
        <v>2182464.6086238548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2182464.6086238548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9003.3721046219835</v>
      </c>
      <c r="L489" s="444">
        <f t="shared" ca="1" si="28"/>
        <v>2169812.6772138979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2169812.6772138979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8950.6557237471625</v>
      </c>
      <c r="L490" s="444">
        <f t="shared" ca="1" si="28"/>
        <v>2157108.0294230664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2157108.0294230664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8897.7196912853651</v>
      </c>
      <c r="L491" s="444">
        <f t="shared" ca="1" si="28"/>
        <v>2144350.445599773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2144350.445599773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8844.5630920216427</v>
      </c>
      <c r="L492" s="444">
        <f t="shared" ca="1" si="28"/>
        <v>2131539.7051772159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2131539.7051772159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8791.1850069276534</v>
      </c>
      <c r="L493" s="444">
        <f t="shared" ca="1" si="28"/>
        <v>2118675.5866695647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2118675.5866695647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8737.5845131457736</v>
      </c>
      <c r="L494" s="444">
        <f t="shared" ca="1" si="28"/>
        <v>2105757.8676681318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2105757.8676681318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8683.7606839731379</v>
      </c>
      <c r="L495" s="444">
        <f t="shared" ca="1" si="28"/>
        <v>2092786.3248375261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2092786.3248375261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8629.7125888456139</v>
      </c>
      <c r="L496" s="444">
        <f t="shared" ca="1" si="28"/>
        <v>2079760.7339117927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2079760.7339117927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8575.4392933217241</v>
      </c>
      <c r="L497" s="444">
        <f t="shared" ca="1" si="28"/>
        <v>2066680.8696905356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2066680.8696905356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8520.9398590664878</v>
      </c>
      <c r="L498" s="444">
        <f t="shared" ca="1" si="28"/>
        <v>2053546.5060350231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2053546.5060350231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8466.2133438351848</v>
      </c>
      <c r="L499" s="444">
        <f t="shared" ca="1" si="28"/>
        <v>2040357.4158642795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2040357.4158642795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8411.2588014570847</v>
      </c>
      <c r="L500" s="444">
        <f t="shared" ca="1" si="28"/>
        <v>2027113.3711511577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2027113.3711511577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8356.0752818190776</v>
      </c>
      <c r="L501" s="444">
        <f t="shared" ca="1" si="28"/>
        <v>2013814.1429183979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2013814.1429183979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8300.6618308492452</v>
      </c>
      <c r="L502" s="444">
        <f t="shared" ca="1" si="28"/>
        <v>2000459.5012346683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2000459.5012346683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8245.0174905003732</v>
      </c>
      <c r="L503" s="444">
        <f t="shared" ca="1" si="28"/>
        <v>1987049.2152105898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1987049.2152105898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8189.1412987333788</v>
      </c>
      <c r="L504" s="444">
        <f t="shared" ca="1" si="28"/>
        <v>1973583.0529947444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1973583.0529947444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8133.0322895006893</v>
      </c>
      <c r="L505" s="444">
        <f t="shared" ca="1" si="28"/>
        <v>1960060.7817696661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1960060.7817696661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8076.6894927295289</v>
      </c>
      <c r="L506" s="444">
        <f t="shared" ca="1" si="28"/>
        <v>1946482.1677478168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1946482.1677478168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8020.1119343051587</v>
      </c>
      <c r="L507" s="444">
        <f t="shared" ca="1" si="28"/>
        <v>1932846.9761675431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1932846.9761675431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7963.298636054019</v>
      </c>
      <c r="L508" s="444">
        <f t="shared" ca="1" si="28"/>
        <v>1919154.9712890182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1919154.9712890182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7906.2486157268304</v>
      </c>
      <c r="L509" s="444">
        <f t="shared" ca="1" si="28"/>
        <v>1905405.9163901662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1905405.9163901662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7848.9608869816129</v>
      </c>
      <c r="L510" s="444">
        <f t="shared" ca="1" si="28"/>
        <v>1891599.5737625689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1891599.5737625689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7791.4344593666237</v>
      </c>
      <c r="L511" s="444">
        <f t="shared" ca="1" si="28"/>
        <v>1877735.7047073566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1877735.7047073566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7733.6683383032414</v>
      </c>
      <c r="L512" s="444">
        <f t="shared" ca="1" si="28"/>
        <v>1863814.069531081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1863814.069531081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7675.6615250687582</v>
      </c>
      <c r="L513" s="444">
        <f t="shared" ca="1" si="28"/>
        <v>1849834.427541571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1849834.427541571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7617.4130167791336</v>
      </c>
      <c r="L514" s="444">
        <f t="shared" ca="1" si="28"/>
        <v>1835796.5370437712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1835796.5370437712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7558.9218063716353</v>
      </c>
      <c r="L515" s="444">
        <f t="shared" ca="1" si="28"/>
        <v>1821700.1553355639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1821700.1553355639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7500.186882587438</v>
      </c>
      <c r="L516" s="444">
        <f t="shared" ca="1" si="28"/>
        <v>1807545.0387035725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1807545.0387035725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7441.2072299541396</v>
      </c>
      <c r="L517" s="444">
        <f t="shared" ca="1" si="28"/>
        <v>1793330.9424189478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1793330.9424189478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7381.9818287682028</v>
      </c>
      <c r="L518" s="444">
        <f t="shared" ref="L518:L772" ca="1" si="54">I518-J518+K518</f>
        <v>1779057.6207331372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1779057.6207331372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7322.5096550773269</v>
      </c>
      <c r="L519" s="444">
        <f t="shared" ca="1" si="54"/>
        <v>1764724.8268736356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1764724.8268736356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7262.7896806627368</v>
      </c>
      <c r="L520" s="444">
        <f t="shared" ca="1" si="54"/>
        <v>1750332.3130397196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1750332.3130397196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7202.8208730214183</v>
      </c>
      <c r="L521" s="444">
        <f t="shared" ca="1" si="54"/>
        <v>1735879.8303981621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1735879.8303981621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7142.6021953482623</v>
      </c>
      <c r="L522" s="444">
        <f t="shared" ca="1" si="54"/>
        <v>1721367.1290789316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1721367.1290789316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7082.1326065181365</v>
      </c>
      <c r="L523" s="444">
        <f t="shared" ca="1" si="54"/>
        <v>1706793.958170871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1706793.958170871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7021.4110610678836</v>
      </c>
      <c r="L524" s="444">
        <f t="shared" ca="1" si="54"/>
        <v>1692160.06571736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1692160.06571736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6960.4365091782547</v>
      </c>
      <c r="L525" s="444">
        <f t="shared" ca="1" si="54"/>
        <v>1677465.1987119594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1677465.1987119594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6899.207896655751</v>
      </c>
      <c r="L526" s="444">
        <f t="shared" ca="1" si="54"/>
        <v>1662709.1030940362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1662709.1030940362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6837.7241649144062</v>
      </c>
      <c r="L527" s="444">
        <f t="shared" ca="1" si="54"/>
        <v>1647891.5237443717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1647891.5237443717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6775.9842509574701</v>
      </c>
      <c r="L528" s="444">
        <f t="shared" ca="1" si="54"/>
        <v>1633012.2044807503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1633012.2044807503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6713.9870873590471</v>
      </c>
      <c r="L529" s="444">
        <f t="shared" ca="1" si="54"/>
        <v>1618070.8880535304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1618070.8880535304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6651.7316022456316</v>
      </c>
      <c r="L530" s="444">
        <f t="shared" ca="1" si="54"/>
        <v>1603067.3161411972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1603067.3161411972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6589.2167192775769</v>
      </c>
      <c r="L531" s="444">
        <f t="shared" ca="1" si="54"/>
        <v>1588001.229345896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1588001.229345896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6526.4413576304887</v>
      </c>
      <c r="L532" s="444">
        <f t="shared" ca="1" si="54"/>
        <v>1572872.3671889477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1572872.3671889477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6463.4044319765371</v>
      </c>
      <c r="L533" s="444">
        <f t="shared" ca="1" si="54"/>
        <v>1557680.4681063455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1557680.4681063455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6400.1048524656944</v>
      </c>
      <c r="L534" s="444">
        <f t="shared" ca="1" si="54"/>
        <v>1542425.2694442323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1542425.2694442323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6336.5415247068895</v>
      </c>
      <c r="L535" s="444">
        <f t="shared" ca="1" si="54"/>
        <v>1527106.5074543604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1527106.5074543604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6272.7133497490895</v>
      </c>
      <c r="L536" s="444">
        <f t="shared" ca="1" si="54"/>
        <v>1511723.9172895306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1511723.9172895306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6208.6192240622986</v>
      </c>
      <c r="L537" s="444">
        <f t="shared" ca="1" si="54"/>
        <v>1496277.232999014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1496277.232999014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6144.2580395184796</v>
      </c>
      <c r="L538" s="444">
        <f t="shared" ca="1" si="54"/>
        <v>1480766.1875239536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1480766.1875239536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6079.6286833723952</v>
      </c>
      <c r="L539" s="444">
        <f t="shared" ca="1" si="54"/>
        <v>1465190.5126927472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1465190.5126927472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6014.7300382423682</v>
      </c>
      <c r="L540" s="444">
        <f t="shared" ca="1" si="54"/>
        <v>1449549.9392164107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1449549.9392164107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5949.5609820909658</v>
      </c>
      <c r="L541" s="444">
        <f t="shared" ca="1" si="54"/>
        <v>1433844.1966839228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1433844.1966839228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5884.1203882055997</v>
      </c>
      <c r="L542" s="444">
        <f t="shared" ca="1" si="54"/>
        <v>1418073.0135575496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1418073.0135575496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5818.4071251790447</v>
      </c>
      <c r="L543" s="444">
        <f t="shared" ca="1" si="54"/>
        <v>1402236.1171681497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1402236.1171681497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5752.4200568898787</v>
      </c>
      <c r="L544" s="444">
        <f t="shared" ca="1" si="54"/>
        <v>1386333.2337104606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1386333.2337104606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5686.1580424828408</v>
      </c>
      <c r="L545" s="444">
        <f t="shared" ca="1" si="54"/>
        <v>1370364.0882383646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1370364.0882383646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5619.6199363491069</v>
      </c>
      <c r="L546" s="444">
        <f t="shared" ca="1" si="54"/>
        <v>1354328.4046601348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1354328.4046601348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5552.8045881064827</v>
      </c>
      <c r="L547" s="444">
        <f t="shared" ca="1" si="54"/>
        <v>1338225.9057336624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1338225.9057336624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5485.710842579515</v>
      </c>
      <c r="L548" s="444">
        <f t="shared" ca="1" si="54"/>
        <v>1322056.3130616632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1322056.3130616632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5418.337539779518</v>
      </c>
      <c r="L549" s="444">
        <f t="shared" ca="1" si="54"/>
        <v>1305819.3470868638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1305819.3470868638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5350.6835148845203</v>
      </c>
      <c r="L550" s="444">
        <f t="shared" ca="1" si="54"/>
        <v>1289514.7270871694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1289514.7270871694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5282.7475982191272</v>
      </c>
      <c r="L551" s="444">
        <f t="shared" ca="1" si="54"/>
        <v>1273142.1711708098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1273142.1711708098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5214.5286152342951</v>
      </c>
      <c r="L552" s="444">
        <f t="shared" ca="1" si="54"/>
        <v>1256701.3962714651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1256701.3962714651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5146.0253864870265</v>
      </c>
      <c r="L553" s="444">
        <f t="shared" ca="1" si="54"/>
        <v>1240192.1181433734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1240192.1181433734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5077.2367276199775</v>
      </c>
      <c r="L554" s="444">
        <f t="shared" ca="1" si="54"/>
        <v>1223614.0513564146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1223614.0513564146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5008.1614493409825</v>
      </c>
      <c r="L555" s="444">
        <f t="shared" ca="1" si="54"/>
        <v>1206966.9092911766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1206966.9092911766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4938.7983574024902</v>
      </c>
      <c r="L556" s="444">
        <f t="shared" ca="1" si="54"/>
        <v>1190250.4041340002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1190250.4041340002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4869.146252580922</v>
      </c>
      <c r="L557" s="444">
        <f t="shared" ca="1" si="54"/>
        <v>1173464.2468720023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1173464.2468720023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4799.2039306559309</v>
      </c>
      <c r="L558" s="444">
        <f t="shared" ca="1" si="54"/>
        <v>1156608.1472880794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1156608.1472880794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4728.9701823895857</v>
      </c>
      <c r="L559" s="444">
        <f t="shared" ca="1" si="54"/>
        <v>1139681.81395589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1139681.81395589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4658.443793505463</v>
      </c>
      <c r="L560" s="444">
        <f t="shared" ca="1" si="54"/>
        <v>1122684.9542348166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1122684.9542348166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4587.6235446676574</v>
      </c>
      <c r="L561" s="444">
        <f t="shared" ca="1" si="54"/>
        <v>1105617.2742649054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1105617.2742649054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4516.5082114596935</v>
      </c>
      <c r="L562" s="444">
        <f t="shared" ca="1" si="54"/>
        <v>1088478.4789617863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1088478.4789617863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4445.0965643633645</v>
      </c>
      <c r="L563" s="444">
        <f t="shared" ca="1" si="54"/>
        <v>1071268.2720115709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1071268.2720115709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4373.3873687374671</v>
      </c>
      <c r="L564" s="444">
        <f t="shared" ca="1" si="54"/>
        <v>1053986.3558657295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1053986.3558657295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4301.3793847964607</v>
      </c>
      <c r="L565" s="444">
        <f t="shared" ca="1" si="54"/>
        <v>1036632.4317359471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1036632.4317359471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4229.0713675890347</v>
      </c>
      <c r="L566" s="444">
        <f t="shared" ca="1" si="54"/>
        <v>1019206.1995889575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1019206.1995889575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4156.4620669765773</v>
      </c>
      <c r="L567" s="444">
        <f t="shared" ca="1" si="54"/>
        <v>1001707.3581413552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1001707.3581413552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4083.5502276115681</v>
      </c>
      <c r="L568" s="444">
        <f t="shared" ca="1" si="54"/>
        <v>984135.60485438793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984135.60485438793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4010.3345889158713</v>
      </c>
      <c r="L569" s="444">
        <f t="shared" ca="1" si="54"/>
        <v>966490.63592872501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966490.63592872501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3936.8138850589426</v>
      </c>
      <c r="L570" s="444">
        <f t="shared" ca="1" si="54"/>
        <v>948772.14629920525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948772.14629920525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3862.9868449359433</v>
      </c>
      <c r="L571" s="444">
        <f t="shared" ca="1" si="54"/>
        <v>930979.82962956233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930979.82962956233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3788.8521921457645</v>
      </c>
      <c r="L572" s="444">
        <f t="shared" ca="1" si="54"/>
        <v>913113.37830712926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913113.37830712926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3714.4086449689603</v>
      </c>
      <c r="L573" s="444">
        <f t="shared" ca="1" si="54"/>
        <v>895172.4834375194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895172.4834375194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3639.6549163455866</v>
      </c>
      <c r="L574" s="444">
        <f t="shared" ca="1" si="54"/>
        <v>877156.83483928628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877156.83483928628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3564.5897138529472</v>
      </c>
      <c r="L575" s="444">
        <f t="shared" ca="1" si="54"/>
        <v>859066.12103856041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859066.12103856041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3489.2117396832568</v>
      </c>
      <c r="L576" s="444">
        <f t="shared" ca="1" si="54"/>
        <v>840900.02926366497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840900.02926366497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3413.5196906211922</v>
      </c>
      <c r="L577" s="444">
        <f t="shared" ca="1" si="54"/>
        <v>822658.2454397073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822658.2454397073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3337.5122580213683</v>
      </c>
      <c r="L578" s="444">
        <f t="shared" ca="1" si="54"/>
        <v>804340.45418314985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804340.45418314985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3261.1881277857124</v>
      </c>
      <c r="L579" s="444">
        <f t="shared" ca="1" si="54"/>
        <v>785946.33879635669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785946.33879635669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3184.5459803407412</v>
      </c>
      <c r="L580" s="444">
        <f t="shared" ca="1" si="54"/>
        <v>767475.58126211853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767475.58126211853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3107.584490614749</v>
      </c>
      <c r="L581" s="444">
        <f t="shared" ca="1" si="54"/>
        <v>748927.86223815451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748927.86223815451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3030.3023280148986</v>
      </c>
      <c r="L582" s="444">
        <f t="shared" ca="1" si="54"/>
        <v>730302.86105159053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730302.86105159053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2952.6981564042158</v>
      </c>
      <c r="L583" s="444">
        <f t="shared" ca="1" si="54"/>
        <v>711600.25569341599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711600.25569341599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2874.7706340784885</v>
      </c>
      <c r="L584" s="444">
        <f t="shared" ca="1" si="54"/>
        <v>692819.7228129158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692819.7228129158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2796.5184137430711</v>
      </c>
      <c r="L585" s="444">
        <f t="shared" ca="1" si="54"/>
        <v>673960.93771208019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673960.93771208019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2717.9401424895896</v>
      </c>
      <c r="L586" s="444">
        <f t="shared" ca="1" si="54"/>
        <v>655023.57433999109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655023.57433999109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2639.0344617725514</v>
      </c>
      <c r="L587" s="444">
        <f t="shared" ca="1" si="54"/>
        <v>636007.30528718489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636007.30528718489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2559.8000073858584</v>
      </c>
      <c r="L588" s="444">
        <f t="shared" ca="1" si="54"/>
        <v>616911.80177999195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616911.80177999195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2480.2354094392213</v>
      </c>
      <c r="L589" s="444">
        <f t="shared" ca="1" si="54"/>
        <v>597736.73367485229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597736.73367485229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2400.3392923344732</v>
      </c>
      <c r="L590" s="444">
        <f t="shared" ca="1" si="54"/>
        <v>578481.76945260807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578481.76945260807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2320.110274741789</v>
      </c>
      <c r="L591" s="444">
        <f t="shared" ca="1" si="54"/>
        <v>559146.57621277112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559146.57621277112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2239.5469695758015</v>
      </c>
      <c r="L592" s="444">
        <f t="shared" ca="1" si="54"/>
        <v>539730.8196677682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539730.8196677682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2158.6479839716226</v>
      </c>
      <c r="L593" s="444">
        <f t="shared" ca="1" si="54"/>
        <v>520234.16413716105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520234.16413716105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2077.4119192607595</v>
      </c>
      <c r="L594" s="444">
        <f t="shared" ca="1" si="54"/>
        <v>500656.27254184301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500656.27254184301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1995.837370946934</v>
      </c>
      <c r="L595" s="444">
        <f t="shared" ca="1" si="54"/>
        <v>480996.80639821116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480996.80639821116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1913.9229286818013</v>
      </c>
      <c r="L596" s="444">
        <f t="shared" ca="1" si="54"/>
        <v>461255.42581231421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461255.42581231421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1831.6671762405642</v>
      </c>
      <c r="L597" s="444">
        <f t="shared" ca="1" si="54"/>
        <v>441431.78947397601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441431.78947397601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1749.0686914974883</v>
      </c>
      <c r="L598" s="444">
        <f t="shared" ca="1" si="54"/>
        <v>421525.55465089472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421525.55465089472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1666.1260464013164</v>
      </c>
      <c r="L599" s="444">
        <f t="shared" ca="1" si="54"/>
        <v>401536.37718271726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401536.37718271726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1582.837806950577</v>
      </c>
      <c r="L600" s="444">
        <f t="shared" ca="1" si="54"/>
        <v>381463.91147508903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381463.91147508903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1499.2025331687926</v>
      </c>
      <c r="L601" s="444">
        <f t="shared" ca="1" si="54"/>
        <v>361307.81049367902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361307.81049367902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1415.2187790795842</v>
      </c>
      <c r="L602" s="444">
        <f t="shared" ca="1" si="54"/>
        <v>341067.72575817979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341067.72575817979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1330.8850926816708</v>
      </c>
      <c r="L603" s="444">
        <f t="shared" ca="1" si="54"/>
        <v>320743.30733628268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320743.30733628268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1246.2000159237662</v>
      </c>
      <c r="L604" s="444">
        <f t="shared" ca="1" si="54"/>
        <v>300334.20383762766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300334.20383762766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1161.1620846793703</v>
      </c>
      <c r="L605" s="444">
        <f t="shared" ca="1" si="54"/>
        <v>279840.06240772823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279840.06240772823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1075.769828721456</v>
      </c>
      <c r="L606" s="444">
        <f t="shared" ca="1" si="54"/>
        <v>259260.52872187088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259260.52872187088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990.02177169705055</v>
      </c>
      <c r="L607" s="444">
        <f t="shared" ca="1" si="54"/>
        <v>238595.24697898913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238595.24697898913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903.91643110170969</v>
      </c>
      <c r="L608" s="444">
        <f t="shared" ca="1" si="54"/>
        <v>217843.85989551205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217843.85989551205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817.45231825388862</v>
      </c>
      <c r="L609" s="444">
        <f t="shared" ca="1" si="54"/>
        <v>197006.00869918716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197006.00869918716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730.62793826920154</v>
      </c>
      <c r="L610" s="444">
        <f t="shared" ca="1" si="54"/>
        <v>176081.33312287758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176081.33312287758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643.44179003457828</v>
      </c>
      <c r="L611" s="444">
        <f t="shared" ca="1" si="54"/>
        <v>155069.47139833338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155069.47139833338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555.89236618231075</v>
      </c>
      <c r="L612" s="444">
        <f t="shared" ca="1" si="54"/>
        <v>133970.06024993691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133970.06024993691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467.97815306399218</v>
      </c>
      <c r="L613" s="444">
        <f t="shared" ca="1" si="54"/>
        <v>112782.73488842211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112782.73488842211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379.69763072434716</v>
      </c>
      <c r="L614" s="444">
        <f t="shared" ca="1" si="54"/>
        <v>91507.129004567672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91507.129004567672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291.04927287495366</v>
      </c>
      <c r="L615" s="444">
        <f t="shared" ca="1" si="54"/>
        <v>70142.874762863838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70142.874762863838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202.03154686785439</v>
      </c>
      <c r="L616" s="444">
        <f t="shared" ca="1" si="54"/>
        <v>48689.602795152903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48689.602795152903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112.64291366905881</v>
      </c>
      <c r="L617" s="444">
        <f t="shared" ca="1" si="54"/>
        <v>27146.942194243176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27146.942194243176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22.881827831934956</v>
      </c>
      <c r="L618" s="444">
        <f t="shared" ca="1" si="54"/>
        <v>5514.5205074963242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5514.5205074963242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-67.253262529510266</v>
      </c>
      <c r="L619" s="444">
        <f t="shared" ca="1" si="54"/>
        <v>-16208.036269611974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-16208.036269611974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-157.7639157674615</v>
      </c>
      <c r="L620" s="444">
        <f t="shared" ca="1" si="54"/>
        <v>-38021.103699958221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-38021.103699958221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-248.65169672723755</v>
      </c>
      <c r="L621" s="444">
        <f t="shared" ca="1" si="54"/>
        <v>-59925.058911264248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-59925.058911264248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-339.91817677434597</v>
      </c>
      <c r="L622" s="444">
        <f t="shared" ca="1" si="54"/>
        <v>-81920.280602617378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-81920.280602617378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-431.5649338216507</v>
      </c>
      <c r="L623" s="444">
        <f t="shared" ca="1" si="54"/>
        <v>-104007.14905101781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-104007.14905101781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-523.59355235665248</v>
      </c>
      <c r="L624" s="444">
        <f t="shared" ca="1" si="54"/>
        <v>-126186.04611795326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-126186.04611795326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-616.00562346888353</v>
      </c>
      <c r="L625" s="444">
        <f t="shared" ca="1" si="54"/>
        <v>-148457.35525600094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-148457.35525600094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-708.80274487741553</v>
      </c>
      <c r="L626" s="444">
        <f t="shared" ca="1" si="54"/>
        <v>-170821.46151545714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-170821.46151545714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-801.98652095848297</v>
      </c>
      <c r="L627" s="444">
        <f t="shared" ca="1" si="54"/>
        <v>-193278.75155099441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-193278.75155099441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-895.55856277322175</v>
      </c>
      <c r="L628" s="444">
        <f t="shared" ca="1" si="54"/>
        <v>-215829.61362834641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-215829.61362834641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-989.52048809552161</v>
      </c>
      <c r="L629" s="444">
        <f t="shared" ca="1" si="54"/>
        <v>-238474.43763102073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-238474.43763102073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-1083.873921439998</v>
      </c>
      <c r="L630" s="444">
        <f t="shared" ca="1" si="54"/>
        <v>-261213.61506703953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-261213.61506703953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-1178.6204940900764</v>
      </c>
      <c r="L631" s="444">
        <f t="shared" ca="1" si="54"/>
        <v>-284047.53907570842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-284047.53907570842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-1273.7618441261966</v>
      </c>
      <c r="L632" s="444">
        <f t="shared" ca="1" si="54"/>
        <v>-306976.60443441343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-306976.60443441343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-1369.2996164541341</v>
      </c>
      <c r="L633" s="444">
        <f t="shared" ca="1" si="54"/>
        <v>-330001.20756544633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-330001.20756544633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-1465.2354628334379</v>
      </c>
      <c r="L634" s="444">
        <f t="shared" ca="1" si="54"/>
        <v>-353121.74654285854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-353121.74654285854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-1561.5710419059887</v>
      </c>
      <c r="L635" s="444">
        <f t="shared" ca="1" si="54"/>
        <v>-376338.62109934329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-376338.62109934329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-1658.3080192246753</v>
      </c>
      <c r="L636" s="444">
        <f t="shared" ca="1" si="54"/>
        <v>-399652.23263314675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-399652.23263314675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-1755.4480672821896</v>
      </c>
      <c r="L637" s="444">
        <f t="shared" ca="1" si="54"/>
        <v>-423062.98421500775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-423062.98421500775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-1852.9928655399435</v>
      </c>
      <c r="L638" s="444">
        <f t="shared" ca="1" si="54"/>
        <v>-446571.2805951265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-446571.2805951265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-1950.9441004571054</v>
      </c>
      <c r="L639" s="444">
        <f t="shared" ca="1" si="54"/>
        <v>-470177.52821016242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-470177.52821016242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-2049.3034655197548</v>
      </c>
      <c r="L640" s="444">
        <f t="shared" ca="1" si="54"/>
        <v>-493882.13519026095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-493882.13519026095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-2148.0726612701656</v>
      </c>
      <c r="L641" s="444">
        <f t="shared" ca="1" si="54"/>
        <v>-517685.51136610989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-517685.51136610989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-2247.2533953362026</v>
      </c>
      <c r="L642" s="444">
        <f t="shared" ca="1" si="54"/>
        <v>-541588.06827602489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-541588.06827602489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-2346.8473824608491</v>
      </c>
      <c r="L643" s="444">
        <f t="shared" ca="1" si="54"/>
        <v>-565590.21917306457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-565590.21917306457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-2446.8563445318468</v>
      </c>
      <c r="L644" s="444">
        <f t="shared" ca="1" si="54"/>
        <v>-589692.37903217517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-589692.37903217517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-2547.2820106114746</v>
      </c>
      <c r="L645" s="444">
        <f t="shared" ca="1" si="54"/>
        <v>-613894.9645573654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-613894.9645573654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-2648.126116966434</v>
      </c>
      <c r="L646" s="444">
        <f t="shared" ca="1" si="54"/>
        <v>-638198.39418891061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-638198.39418891061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-2749.3904070978724</v>
      </c>
      <c r="L647" s="444">
        <f t="shared" ca="1" si="54"/>
        <v>-662603.08811058721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-662603.08811058721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-2851.0766317715247</v>
      </c>
      <c r="L648" s="444">
        <f t="shared" ca="1" si="54"/>
        <v>-687109.46825693746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-687109.46825693746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-2953.186549047984</v>
      </c>
      <c r="L649" s="444">
        <f t="shared" ca="1" si="54"/>
        <v>-711717.95832056412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-711717.95832056412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-3055.7219243130958</v>
      </c>
      <c r="L650" s="444">
        <f t="shared" ca="1" si="54"/>
        <v>-736428.98375945608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-736428.98375945608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-3158.6845303084788</v>
      </c>
      <c r="L651" s="444">
        <f t="shared" ca="1" si="54"/>
        <v>-761242.9718043434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-761242.9718043434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-3262.0761471621759</v>
      </c>
      <c r="L652" s="444">
        <f t="shared" ca="1" si="54"/>
        <v>-786160.35146608436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-786160.35146608436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-3365.8985624194302</v>
      </c>
      <c r="L653" s="444">
        <f t="shared" ca="1" si="54"/>
        <v>-811181.55354308267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-811181.55354308267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-3470.1535710735898</v>
      </c>
      <c r="L654" s="444">
        <f t="shared" ca="1" si="54"/>
        <v>-836307.01062873506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-836307.01062873506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-3574.8429755971406</v>
      </c>
      <c r="L655" s="444">
        <f t="shared" ca="1" si="54"/>
        <v>-861537.15711891092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-861537.15711891092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-3679.9685859728743</v>
      </c>
      <c r="L656" s="444">
        <f t="shared" ca="1" si="54"/>
        <v>-886872.42921946268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-886872.42921946268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-3785.532219725173</v>
      </c>
      <c r="L657" s="444">
        <f t="shared" ca="1" si="54"/>
        <v>-912313.26495376672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-912313.26495376672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-3891.5357019514399</v>
      </c>
      <c r="L658" s="444">
        <f t="shared" ca="1" si="54"/>
        <v>-937860.10417029704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-937860.10417029704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-3997.9808653536497</v>
      </c>
      <c r="L659" s="444">
        <f t="shared" ca="1" si="54"/>
        <v>-963513.38855022949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-963513.38855022949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-4104.8695502700348</v>
      </c>
      <c r="L660" s="444">
        <f t="shared" ca="1" si="54"/>
        <v>-989273.56161507824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-989273.56161507824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-4212.2036047069041</v>
      </c>
      <c r="L661" s="444">
        <f t="shared" ca="1" si="54"/>
        <v>-1015141.068734364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-1015141.068734364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-4319.984884370595</v>
      </c>
      <c r="L662" s="444">
        <f t="shared" ca="1" si="54"/>
        <v>-1041116.3571333133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-1041116.3571333133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-4428.2152526995505</v>
      </c>
      <c r="L663" s="444">
        <f t="shared" ca="1" si="54"/>
        <v>-1067199.8759005917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-1067199.8759005917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-4536.896580896544</v>
      </c>
      <c r="L664" s="444">
        <f t="shared" ca="1" si="54"/>
        <v>-1093392.0759960671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-1093392.0759960671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-4646.0307479610246</v>
      </c>
      <c r="L665" s="444">
        <f t="shared" ca="1" si="54"/>
        <v>-1119693.410258607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-1119693.410258607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-4755.6196407216075</v>
      </c>
      <c r="L666" s="444">
        <f t="shared" ca="1" si="54"/>
        <v>-1146104.3334139076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-1146104.3334139076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-4865.6651538686929</v>
      </c>
      <c r="L667" s="444">
        <f t="shared" ca="1" si="54"/>
        <v>-1172625.3020823551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-1172625.3020823551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-4976.1691899872249</v>
      </c>
      <c r="L668" s="444">
        <f t="shared" ca="1" si="54"/>
        <v>-1199256.7747869212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-1199256.7747869212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-5087.1336595895837</v>
      </c>
      <c r="L669" s="444">
        <f t="shared" ca="1" si="54"/>
        <v>-1225999.2119610896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-1225999.2119610896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-5198.5604811486182</v>
      </c>
      <c r="L670" s="444">
        <f t="shared" ca="1" si="54"/>
        <v>-1252853.075956817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-1252853.075956817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-5310.4515811308156</v>
      </c>
      <c r="L671" s="444">
        <f t="shared" ca="1" si="54"/>
        <v>-1279818.8310525266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-1279818.8310525266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-5422.8088940296057</v>
      </c>
      <c r="L672" s="444">
        <f t="shared" ca="1" si="54"/>
        <v>-1306896.943461135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-1306896.943461135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-5535.6343623988078</v>
      </c>
      <c r="L673" s="444">
        <f t="shared" ca="1" si="54"/>
        <v>-1334087.8813381128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-1334087.8813381128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-5648.9299368862148</v>
      </c>
      <c r="L674" s="444">
        <f t="shared" ca="1" si="54"/>
        <v>-1361392.1147895779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-1361392.1147895779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-5762.6975762673201</v>
      </c>
      <c r="L675" s="444">
        <f t="shared" ca="1" si="54"/>
        <v>-1388810.1158804242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-1388810.1158804242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-5876.9392474791794</v>
      </c>
      <c r="L676" s="444">
        <f t="shared" ca="1" si="54"/>
        <v>-1416342.3586424822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-1416342.3586424822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-5991.6569256544208</v>
      </c>
      <c r="L677" s="444">
        <f t="shared" ca="1" si="54"/>
        <v>-1443989.3190827155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-1443989.3190827155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-6106.8525941553935</v>
      </c>
      <c r="L678" s="444">
        <f t="shared" ca="1" si="54"/>
        <v>-1471751.4751914497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-1471751.4751914497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-6222.528244608452</v>
      </c>
      <c r="L679" s="444">
        <f t="shared" ca="1" si="54"/>
        <v>-1499629.3069506371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-1499629.3069506371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-6338.6858769383998</v>
      </c>
      <c r="L680" s="444">
        <f t="shared" ca="1" si="54"/>
        <v>-1527623.2963421545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-1527623.2963421545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-6455.3274994030553</v>
      </c>
      <c r="L681" s="444">
        <f t="shared" ca="1" si="54"/>
        <v>-1555733.9273561365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-1555733.9273561365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-6572.4551286279802</v>
      </c>
      <c r="L682" s="444">
        <f t="shared" ca="1" si="54"/>
        <v>-1583961.6859993434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-1583961.6859993434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-6690.0707896413423</v>
      </c>
      <c r="L683" s="444">
        <f t="shared" ca="1" si="54"/>
        <v>-1612307.0603035635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-1612307.0603035635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-6808.1765159089255</v>
      </c>
      <c r="L684" s="444">
        <f t="shared" ca="1" si="54"/>
        <v>-1640770.5403340512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-1640770.5403340512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-6926.7743493692915</v>
      </c>
      <c r="L685" s="444">
        <f t="shared" ca="1" si="54"/>
        <v>-1669352.6181979994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-1669352.6181979994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-7045.866340469076</v>
      </c>
      <c r="L686" s="444">
        <f t="shared" ca="1" si="54"/>
        <v>-1698053.7880530474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-1698053.7880530474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-7165.4545481984433</v>
      </c>
      <c r="L687" s="444">
        <f t="shared" ca="1" si="54"/>
        <v>-1726874.5461158247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-1726874.5461158247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-7285.5410401266818</v>
      </c>
      <c r="L688" s="444">
        <f t="shared" ca="1" si="54"/>
        <v>-1755815.3906705303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-1755815.3906705303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-7406.1278924379549</v>
      </c>
      <c r="L689" s="444">
        <f t="shared" ca="1" si="54"/>
        <v>-1784876.822077547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-1784876.822077547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-7527.2171899671912</v>
      </c>
      <c r="L690" s="444">
        <f t="shared" ca="1" si="54"/>
        <v>-1814059.342782093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-1814059.342782093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-7648.8110262361324</v>
      </c>
      <c r="L691" s="444">
        <f t="shared" ca="1" si="54"/>
        <v>-1843363.4573229079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-1843363.4573229079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-7770.9115034895267</v>
      </c>
      <c r="L692" s="444">
        <f t="shared" ca="1" si="54"/>
        <v>-1872789.6723409763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-1872789.6723409763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-7893.5207327314793</v>
      </c>
      <c r="L693" s="444">
        <f t="shared" ca="1" si="54"/>
        <v>-1902338.4965882867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-1902338.4965882867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-8016.6408337619387</v>
      </c>
      <c r="L694" s="444">
        <f t="shared" ca="1" si="54"/>
        <v>-1932010.4409366276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-1932010.4409366276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-8140.2739352133603</v>
      </c>
      <c r="L695" s="444">
        <f t="shared" ca="1" si="54"/>
        <v>-1961806.0183864199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-1961806.0183864199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-8264.4221745874947</v>
      </c>
      <c r="L696" s="444">
        <f t="shared" ca="1" si="54"/>
        <v>-1991725.7440755861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-1991725.7440755861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-8389.0876982923528</v>
      </c>
      <c r="L697" s="444">
        <f t="shared" ca="1" si="54"/>
        <v>-2021770.1352884574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-2021770.1352884574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-8514.272661679317</v>
      </c>
      <c r="L698" s="444">
        <f t="shared" ca="1" si="54"/>
        <v>-2051939.7114647157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-2051939.7114647157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-8639.9792290803925</v>
      </c>
      <c r="L699" s="444">
        <f t="shared" ca="1" si="54"/>
        <v>-2082234.994208375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-2082234.994208375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-8766.209573845641</v>
      </c>
      <c r="L700" s="444">
        <f t="shared" ca="1" si="54"/>
        <v>-2112656.5072967997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-2112656.5072967997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-8892.9658783807445</v>
      </c>
      <c r="L701" s="444">
        <f t="shared" ca="1" si="54"/>
        <v>-2143204.7766897595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-2143204.7766897595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-9020.2503341847423</v>
      </c>
      <c r="L702" s="444">
        <f t="shared" ca="1" si="54"/>
        <v>-2173880.3305385229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-2173880.3305385229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-9148.0651418879243</v>
      </c>
      <c r="L703" s="444">
        <f t="shared" ca="1" si="54"/>
        <v>-2204683.6991949896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-2204683.6991949896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-9276.4125112898691</v>
      </c>
      <c r="L704" s="444">
        <f t="shared" ca="1" si="54"/>
        <v>-2235615.4152208585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-2235615.4152208585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-9405.2946613976565</v>
      </c>
      <c r="L705" s="444">
        <f t="shared" ca="1" si="54"/>
        <v>-2266676.013396835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-2266676.013396835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-9534.7138204642233</v>
      </c>
      <c r="L706" s="444">
        <f t="shared" ca="1" si="54"/>
        <v>-2297866.0307318782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-2297866.0307318782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-9664.6722260269053</v>
      </c>
      <c r="L707" s="444">
        <f t="shared" ca="1" si="54"/>
        <v>-2329186.0064724842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-2329186.0064724842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-9795.1721249460952</v>
      </c>
      <c r="L708" s="444">
        <f t="shared" ca="1" si="54"/>
        <v>-2360636.4821120091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-2360636.4821120091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-9926.2157734441171</v>
      </c>
      <c r="L709" s="444">
        <f t="shared" ca="1" si="54"/>
        <v>-2392218.0014000321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-2392218.0014000321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-10057.805437144212</v>
      </c>
      <c r="L710" s="444">
        <f t="shared" ca="1" si="54"/>
        <v>-2423931.1103517553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-2423931.1103517553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-10189.943391109726</v>
      </c>
      <c r="L711" s="444">
        <f t="shared" ca="1" si="54"/>
        <v>-2455776.3572574439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-2455776.3572574439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-10322.631919883428</v>
      </c>
      <c r="L712" s="444">
        <f t="shared" ca="1" si="54"/>
        <v>-2487754.2926919064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-2487754.2926919064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-10455.873317527023</v>
      </c>
      <c r="L713" s="444">
        <f t="shared" ca="1" si="54"/>
        <v>-2519865.4695240124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-2519865.4695240124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-10589.669887660797</v>
      </c>
      <c r="L714" s="444">
        <f t="shared" ca="1" si="54"/>
        <v>-2552110.4429262523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-2552110.4429262523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-10724.023943503464</v>
      </c>
      <c r="L715" s="444">
        <f t="shared" ca="1" si="54"/>
        <v>-2584489.7703843345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-2584489.7703843345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-10858.937807912138</v>
      </c>
      <c r="L716" s="444">
        <f t="shared" ca="1" si="54"/>
        <v>-2617004.0117068253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-2617004.0117068253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-10994.413813422518</v>
      </c>
      <c r="L717" s="444">
        <f t="shared" ca="1" si="54"/>
        <v>-2649653.7290348266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-2649653.7290348266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-11130.454302289188</v>
      </c>
      <c r="L718" s="444">
        <f t="shared" ca="1" si="54"/>
        <v>-2682439.4868516945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-2682439.4868516945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-11267.06162652614</v>
      </c>
      <c r="L719" s="444">
        <f t="shared" ca="1" si="54"/>
        <v>-2715361.8519927994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-2715361.8519927994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-11404.23814794741</v>
      </c>
      <c r="L720" s="444">
        <f t="shared" ca="1" si="54"/>
        <v>-2748421.3936553258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-2748421.3936553258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-11541.986238207935</v>
      </c>
      <c r="L721" s="444">
        <f t="shared" ca="1" si="54"/>
        <v>-2781618.6834081127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-2781618.6834081127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-11680.308278844548</v>
      </c>
      <c r="L722" s="444">
        <f t="shared" ca="1" si="54"/>
        <v>-2814954.2952015363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-2814954.2952015363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-11819.206661317146</v>
      </c>
      <c r="L723" s="444">
        <f t="shared" ca="1" si="54"/>
        <v>-2848428.8053774321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-2848428.8053774321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-11958.683787050046</v>
      </c>
      <c r="L724" s="444">
        <f t="shared" ca="1" si="54"/>
        <v>-2882042.7926790612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-2882042.7926790612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-12098.7420674735</v>
      </c>
      <c r="L725" s="444">
        <f t="shared" ca="1" si="54"/>
        <v>-2915796.8382611135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-2915796.8382611135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-12239.383924065385</v>
      </c>
      <c r="L726" s="444">
        <f t="shared" ca="1" si="54"/>
        <v>-2949691.5256997575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-2949691.5256997575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-12380.611788393067</v>
      </c>
      <c r="L727" s="444">
        <f t="shared" ca="1" si="54"/>
        <v>-2983727.4410027293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-2983727.4410027293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-12522.428102155451</v>
      </c>
      <c r="L728" s="444">
        <f t="shared" ca="1" si="54"/>
        <v>-3017905.1726194639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-3017905.1726194639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-12664.835317225177</v>
      </c>
      <c r="L729" s="444">
        <f t="shared" ca="1" si="54"/>
        <v>-3052225.3114512679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-3052225.3114512679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-12807.835895691029</v>
      </c>
      <c r="L730" s="444">
        <f t="shared" ca="1" si="54"/>
        <v>-3086688.4508615378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-3086688.4508615378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-12951.432309900487</v>
      </c>
      <c r="L731" s="444">
        <f t="shared" ca="1" si="54"/>
        <v>-3121295.1866860171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-3121295.1866860171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-13095.627042502483</v>
      </c>
      <c r="L732" s="444">
        <f t="shared" ca="1" si="54"/>
        <v>-3156046.1172430986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-3156046.1172430986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-13240.422586490322</v>
      </c>
      <c r="L733" s="444">
        <f t="shared" ca="1" si="54"/>
        <v>-3190941.8433441678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-3190941.8433441678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-13385.821445244777</v>
      </c>
      <c r="L734" s="444">
        <f t="shared" ca="1" si="54"/>
        <v>-3225982.9683039915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-3225982.9683039915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-13531.826132577376</v>
      </c>
      <c r="L735" s="444">
        <f t="shared" ca="1" si="54"/>
        <v>-3261170.0979511477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-3261170.0979511477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-13678.43917277386</v>
      </c>
      <c r="L736" s="444">
        <f t="shared" ca="1" si="54"/>
        <v>-3296503.8406385006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-3296503.8406385006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-13825.663100637828</v>
      </c>
      <c r="L737" s="444">
        <f t="shared" ca="1" si="54"/>
        <v>-3331984.8072537174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-3331984.8072537174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-13973.500461534566</v>
      </c>
      <c r="L738" s="444">
        <f t="shared" ca="1" si="54"/>
        <v>-3367613.6112298309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-3367613.6112298309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-14121.953811435038</v>
      </c>
      <c r="L739" s="444">
        <f t="shared" ca="1" si="54"/>
        <v>-3403390.8685558448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-3403390.8685558448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-14271.025716960097</v>
      </c>
      <c r="L740" s="444">
        <f t="shared" ca="1" si="54"/>
        <v>-3439317.1977873836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-3439317.1977873836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-14420.718755424845</v>
      </c>
      <c r="L741" s="444">
        <f t="shared" ca="1" si="54"/>
        <v>-3475393.2200573874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-3475393.2200573874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-14571.03551488319</v>
      </c>
      <c r="L742" s="444">
        <f t="shared" ca="1" si="54"/>
        <v>-3511619.5590868494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-3511619.5590868494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-14721.978594172617</v>
      </c>
      <c r="L743" s="444">
        <f t="shared" ca="1" si="54"/>
        <v>-3547996.841195601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-3547996.841195601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-14873.550602959085</v>
      </c>
      <c r="L744" s="444">
        <f t="shared" ca="1" si="54"/>
        <v>-3584525.6953131389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-3584525.6953131389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-15025.754161782157</v>
      </c>
      <c r="L745" s="444">
        <f t="shared" ca="1" si="54"/>
        <v>-3621206.7529894998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-3621206.7529894998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-15178.591902100328</v>
      </c>
      <c r="L746" s="444">
        <f t="shared" ca="1" si="54"/>
        <v>-3658040.6484061792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-3658040.6484061792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-15332.066466336491</v>
      </c>
      <c r="L747" s="444">
        <f t="shared" ca="1" si="54"/>
        <v>-3695028.0183870946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-3695028.0183870946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-15486.180507923638</v>
      </c>
      <c r="L748" s="444">
        <f t="shared" ca="1" si="54"/>
        <v>-3732169.5024095969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-3732169.5024095969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-15640.936691350733</v>
      </c>
      <c r="L749" s="444">
        <f t="shared" ca="1" si="54"/>
        <v>-3769465.7426155265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-3769465.7426155265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-15796.337692208772</v>
      </c>
      <c r="L750" s="444">
        <f t="shared" ca="1" si="54"/>
        <v>-3806917.383822314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-3806917.383822314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-15952.386197237052</v>
      </c>
      <c r="L751" s="444">
        <f t="shared" ca="1" si="54"/>
        <v>-3844525.0735341297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-3844525.0735341297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-16109.084904369618</v>
      </c>
      <c r="L752" s="444">
        <f t="shared" ca="1" si="54"/>
        <v>-3882289.4619530779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-3882289.4619530779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-16266.436522781905</v>
      </c>
      <c r="L753" s="444">
        <f t="shared" ca="1" si="54"/>
        <v>-3920211.2019904386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-3920211.2019904386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-16424.443772937571</v>
      </c>
      <c r="L754" s="444">
        <f t="shared" ca="1" si="54"/>
        <v>-3958290.9492779551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-3958290.9492779551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-16583.109386635559</v>
      </c>
      <c r="L755" s="444">
        <f t="shared" ca="1" si="54"/>
        <v>-3996529.3621791694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-3996529.3621791694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-16742.436107057281</v>
      </c>
      <c r="L756" s="444">
        <f t="shared" ca="1" si="54"/>
        <v>-4034927.1018008054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-4034927.1018008054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-16902.426688814099</v>
      </c>
      <c r="L757" s="444">
        <f t="shared" ca="1" si="54"/>
        <v>-4073484.8320041983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-4073484.8320041983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-17063.083897994904</v>
      </c>
      <c r="L758" s="444">
        <f t="shared" ca="1" si="54"/>
        <v>-4112203.219416772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-4112203.219416772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-17224.410512213959</v>
      </c>
      <c r="L759" s="444">
        <f t="shared" ca="1" si="54"/>
        <v>-4151082.9334435649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-4151082.9334435649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-17386.409320658931</v>
      </c>
      <c r="L760" s="444">
        <f t="shared" ca="1" si="54"/>
        <v>-4190124.6462788028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-4190124.6462788028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-17549.083124139092</v>
      </c>
      <c r="L761" s="444">
        <f t="shared" ca="1" si="54"/>
        <v>-4229329.032917521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-4229329.032917521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-17712.434735133746</v>
      </c>
      <c r="L762" s="444">
        <f t="shared" ca="1" si="54"/>
        <v>-4268696.7711672327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-4268696.7711672327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-17876.466977840879</v>
      </c>
      <c r="L763" s="444">
        <f t="shared" ca="1" si="54"/>
        <v>-4308228.5416596523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-4308228.5416596523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-18041.182688225959</v>
      </c>
      <c r="L764" s="444">
        <f t="shared" ca="1" si="54"/>
        <v>-4347925.0278624566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-4347925.0278624566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-18206.584714070977</v>
      </c>
      <c r="L765" s="444">
        <f t="shared" ca="1" si="54"/>
        <v>-4387786.9160911059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-4387786.9160911059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-18372.675915023683</v>
      </c>
      <c r="L766" s="444">
        <f t="shared" ca="1" si="54"/>
        <v>-4427814.8955207076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-4427814.8955207076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-18539.459162647025</v>
      </c>
      <c r="L767" s="444">
        <f t="shared" ca="1" si="54"/>
        <v>-4468009.6581979329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-4468009.6581979329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-18706.937340468798</v>
      </c>
      <c r="L768" s="444">
        <f t="shared" ca="1" si="54"/>
        <v>-4508371.8990529804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-4508371.8990529804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-18875.113344031495</v>
      </c>
      <c r="L769" s="444">
        <f t="shared" ca="1" si="54"/>
        <v>-4548902.3159115901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-4548902.3159115901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-19043.990080942367</v>
      </c>
      <c r="L770" s="444">
        <f t="shared" ca="1" si="54"/>
        <v>-4589601.6095071109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-4589601.6095071109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-19213.570470923703</v>
      </c>
      <c r="L771" s="444">
        <f t="shared" ca="1" si="54"/>
        <v>-4630470.4834926128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-4630470.4834926128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-19383.857445863297</v>
      </c>
      <c r="L772" s="444">
        <f t="shared" ca="1" si="54"/>
        <v>-4671509.6444530543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-4671509.6444530543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-19554.853949865137</v>
      </c>
      <c r="L773" s="444">
        <f t="shared" ref="L773:L1027" ca="1" si="80">I773-J773+K773</f>
        <v>-4712719.801917498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-4712719.801917498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-19726.562939300318</v>
      </c>
      <c r="L774" s="444">
        <f t="shared" ca="1" si="80"/>
        <v>-4754101.6683713766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-4754101.6683713766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-19898.987382858144</v>
      </c>
      <c r="L775" s="444">
        <f t="shared" ca="1" si="80"/>
        <v>-4795655.959268813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-4795655.959268813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-20072.130261597464</v>
      </c>
      <c r="L776" s="444">
        <f t="shared" ca="1" si="80"/>
        <v>-4837383.3930449886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-4837383.3930449886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-20245.994568998194</v>
      </c>
      <c r="L777" s="444">
        <f t="shared" ca="1" si="80"/>
        <v>-4879284.691128565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-4879284.691128565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-20420.583311013099</v>
      </c>
      <c r="L778" s="444">
        <f t="shared" ca="1" si="80"/>
        <v>-4921360.5779541563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-4921360.5779541563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-20595.899506119727</v>
      </c>
      <c r="L779" s="444">
        <f t="shared" ca="1" si="80"/>
        <v>-4963611.7809748547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-4963611.7809748547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-20771.946185372639</v>
      </c>
      <c r="L780" s="444">
        <f t="shared" ca="1" si="80"/>
        <v>-5006039.0306748059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-5006039.0306748059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-20948.726392455766</v>
      </c>
      <c r="L781" s="444">
        <f t="shared" ca="1" si="80"/>
        <v>-5048643.0605818396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-5048643.0605818396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-21126.243183735074</v>
      </c>
      <c r="L782" s="444">
        <f t="shared" ca="1" si="80"/>
        <v>-5091424.6072801528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-5091424.6072801528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-21304.49962831138</v>
      </c>
      <c r="L783" s="444">
        <f t="shared" ca="1" si="80"/>
        <v>-5134384.4104230423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-5134384.4104230423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-21483.498808073418</v>
      </c>
      <c r="L784" s="444">
        <f t="shared" ca="1" si="80"/>
        <v>-5177523.2127456944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-5177523.2127456944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-21663.243817751136</v>
      </c>
      <c r="L785" s="444">
        <f t="shared" ca="1" si="80"/>
        <v>-5220841.7600780241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-5220841.7600780241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-21843.737764969177</v>
      </c>
      <c r="L786" s="444">
        <f t="shared" ca="1" si="80"/>
        <v>-5264340.801357572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-5264340.801357572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-22024.983770300627</v>
      </c>
      <c r="L787" s="444">
        <f t="shared" ca="1" si="80"/>
        <v>-5308021.088642451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-5308021.088642451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-22206.984967320954</v>
      </c>
      <c r="L788" s="444">
        <f t="shared" ca="1" si="80"/>
        <v>-5351883.3771243505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-5351883.3771243505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-22389.744502662204</v>
      </c>
      <c r="L789" s="444">
        <f t="shared" ca="1" si="80"/>
        <v>-5395928.4251415906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-5395928.4251415906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-22573.265536067371</v>
      </c>
      <c r="L790" s="444">
        <f t="shared" ca="1" si="80"/>
        <v>-5440156.9941922361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-5440156.9941922361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-22757.55124044506</v>
      </c>
      <c r="L791" s="444">
        <f t="shared" ca="1" si="80"/>
        <v>-5484569.8489472596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-5484569.8489472596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-22942.604801924324</v>
      </c>
      <c r="L792" s="444">
        <f t="shared" ca="1" si="80"/>
        <v>-5529167.7572637619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-5529167.7572637619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-23128.429419909749</v>
      </c>
      <c r="L793" s="444">
        <f t="shared" ca="1" si="80"/>
        <v>-5573951.4901982499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-5573951.4901982499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-23315.028307136785</v>
      </c>
      <c r="L794" s="444">
        <f t="shared" ca="1" si="80"/>
        <v>-5618921.8220199654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-5618921.8220199654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-23502.404689727264</v>
      </c>
      <c r="L795" s="444">
        <f t="shared" ca="1" si="80"/>
        <v>-5664079.5302242711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-5664079.5302242711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-23690.561807245205</v>
      </c>
      <c r="L796" s="444">
        <f t="shared" ca="1" si="80"/>
        <v>-5709425.3955460945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-5709425.3955460945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-23879.502912752803</v>
      </c>
      <c r="L797" s="444">
        <f t="shared" ca="1" si="80"/>
        <v>-5754960.2019734262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-5754960.2019734262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-24069.231272866684</v>
      </c>
      <c r="L798" s="444">
        <f t="shared" ca="1" si="80"/>
        <v>-5800684.7367608715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-5800684.7367608715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-24259.750167814374</v>
      </c>
      <c r="L799" s="444">
        <f t="shared" ca="1" si="80"/>
        <v>-5846599.7904432639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-5846599.7904432639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-24451.062891491008</v>
      </c>
      <c r="L800" s="444">
        <f t="shared" ca="1" si="80"/>
        <v>-5892706.1568493331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-5892706.1568493331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-24643.172751516297</v>
      </c>
      <c r="L801" s="444">
        <f t="shared" ca="1" si="80"/>
        <v>-5939004.6331154276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-5939004.6331154276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-24836.08306929169</v>
      </c>
      <c r="L802" s="444">
        <f t="shared" ca="1" si="80"/>
        <v>-5985496.0196992978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-5985496.0196992978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-25029.797180057816</v>
      </c>
      <c r="L803" s="444">
        <f t="shared" ca="1" si="80"/>
        <v>-6032181.1203939337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-6032181.1203939337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-25224.318432952132</v>
      </c>
      <c r="L804" s="444">
        <f t="shared" ca="1" si="80"/>
        <v>-6079060.7423414644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-6079060.7423414644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-25419.650191066845</v>
      </c>
      <c r="L805" s="444">
        <f t="shared" ca="1" si="80"/>
        <v>-6126135.6960471096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-6126135.6960471096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-25615.795831507032</v>
      </c>
      <c r="L806" s="444">
        <f t="shared" ca="1" si="80"/>
        <v>-6173406.795393195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-6173406.795393195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-25812.758745449057</v>
      </c>
      <c r="L807" s="444">
        <f t="shared" ca="1" si="80"/>
        <v>-6220874.857653222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-6220874.857653222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-26010.542338199168</v>
      </c>
      <c r="L808" s="444">
        <f t="shared" ca="1" si="80"/>
        <v>-6268540.7035059994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-6268540.7035059994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-26209.150029252407</v>
      </c>
      <c r="L809" s="444">
        <f t="shared" ca="1" si="80"/>
        <v>-6316405.1570498301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-6316405.1570498301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-26408.585252351702</v>
      </c>
      <c r="L810" s="444">
        <f t="shared" ca="1" si="80"/>
        <v>-6364469.0458167605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-6364469.0458167605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-26608.851455547247</v>
      </c>
      <c r="L811" s="444">
        <f t="shared" ca="1" si="80"/>
        <v>-6412733.2007868858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-6412733.2007868858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-26809.952101256102</v>
      </c>
      <c r="L812" s="444">
        <f t="shared" ca="1" si="80"/>
        <v>-6461198.45640272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-6461198.45640272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-27011.890666322077</v>
      </c>
      <c r="L813" s="444">
        <f t="shared" ca="1" si="80"/>
        <v>-6509865.6505836202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-6509865.6505836202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-27214.670642075827</v>
      </c>
      <c r="L814" s="444">
        <f t="shared" ca="1" si="80"/>
        <v>-6558735.6247402746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-6558735.6247402746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-27418.29553439522</v>
      </c>
      <c r="L815" s="444">
        <f t="shared" ca="1" si="80"/>
        <v>-6607809.2237892486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-6607809.2237892486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-27622.768863765945</v>
      </c>
      <c r="L816" s="444">
        <f t="shared" ca="1" si="80"/>
        <v>-6657087.2961675925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-6657087.2961675925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-27828.094165342376</v>
      </c>
      <c r="L817" s="444">
        <f t="shared" ca="1" si="80"/>
        <v>-6706570.6938475128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-6706570.6938475128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-28034.274989008714</v>
      </c>
      <c r="L818" s="444">
        <f t="shared" ca="1" si="80"/>
        <v>-6756260.2723511001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-6756260.2723511001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-28241.314899440327</v>
      </c>
      <c r="L819" s="444">
        <f t="shared" ca="1" si="80"/>
        <v>-6806156.8907651184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-6806156.8907651184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-28449.217476165402</v>
      </c>
      <c r="L820" s="444">
        <f t="shared" ca="1" si="80"/>
        <v>-6856261.4117558626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-6856261.4117558626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-28657.986313626836</v>
      </c>
      <c r="L821" s="444">
        <f t="shared" ca="1" si="80"/>
        <v>-6906574.7015840681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-6906574.7015840681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-28867.625021244359</v>
      </c>
      <c r="L822" s="444">
        <f t="shared" ca="1" si="80"/>
        <v>-6957097.6301198909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-6957097.6301198909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-29078.137223476959</v>
      </c>
      <c r="L823" s="444">
        <f t="shared" ca="1" si="80"/>
        <v>-7007831.0708579458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-7007831.0708579458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-29289.526559885515</v>
      </c>
      <c r="L824" s="444">
        <f t="shared" ca="1" si="80"/>
        <v>-7058775.9009324098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-7058775.9009324098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-29501.796685195783</v>
      </c>
      <c r="L825" s="444">
        <f t="shared" ca="1" si="80"/>
        <v>-7109933.0011321837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-7109933.0011321837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-29714.951269361511</v>
      </c>
      <c r="L826" s="444">
        <f t="shared" ca="1" si="80"/>
        <v>-7161303.2559161233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-7161303.2559161233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-29928.993997627924</v>
      </c>
      <c r="L827" s="444">
        <f t="shared" ca="1" si="80"/>
        <v>-7212887.5534283295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-7212887.5534283295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-30143.92857059545</v>
      </c>
      <c r="L828" s="444">
        <f t="shared" ca="1" si="80"/>
        <v>-7264686.7855135035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-7264686.7855135035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-30359.758704283675</v>
      </c>
      <c r="L829" s="444">
        <f t="shared" ca="1" si="80"/>
        <v>-7316701.8477323651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-7316701.8477323651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-30576.488130195597</v>
      </c>
      <c r="L830" s="444">
        <f t="shared" ca="1" si="80"/>
        <v>-7368933.6393771395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-7368933.6393771395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-30794.120595382152</v>
      </c>
      <c r="L831" s="444">
        <f t="shared" ca="1" si="80"/>
        <v>-7421383.0634871004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-7421383.0634871004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-31012.659862506993</v>
      </c>
      <c r="L832" s="444">
        <f t="shared" ca="1" si="80"/>
        <v>-7474051.0268641859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-7474051.0268641859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-31232.109709911514</v>
      </c>
      <c r="L833" s="444">
        <f t="shared" ca="1" si="80"/>
        <v>-7526938.4400886763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-7526938.4400886763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-31452.473931680222</v>
      </c>
      <c r="L834" s="444">
        <f t="shared" ca="1" si="80"/>
        <v>-7580046.2175349351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-7580046.2175349351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-31673.756337706305</v>
      </c>
      <c r="L835" s="444">
        <f t="shared" ca="1" si="80"/>
        <v>-7633375.2773872195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-7633375.2773872195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-31895.960753757492</v>
      </c>
      <c r="L836" s="444">
        <f t="shared" ca="1" si="80"/>
        <v>-7686926.5416555554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-7686926.5416555554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-32119.091021542226</v>
      </c>
      <c r="L837" s="444">
        <f t="shared" ca="1" si="80"/>
        <v>-7740700.9361916762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-7740700.9361916762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-32343.150998776062</v>
      </c>
      <c r="L838" s="444">
        <f t="shared" ca="1" si="80"/>
        <v>-7794699.3907050304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-7794699.3907050304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-32568.144559248369</v>
      </c>
      <c r="L839" s="444">
        <f t="shared" ca="1" si="80"/>
        <v>-7848922.8387788571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-7848922.8387788571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-32794.07559288932</v>
      </c>
      <c r="L840" s="444">
        <f t="shared" ca="1" si="80"/>
        <v>-7903372.217886325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-7903372.217886325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-33020.948005837097</v>
      </c>
      <c r="L841" s="444">
        <f t="shared" ca="1" si="80"/>
        <v>-7958048.4694067407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-7958048.4694067407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-33248.765720505493</v>
      </c>
      <c r="L842" s="444">
        <f t="shared" ca="1" si="80"/>
        <v>-8012952.5386418244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-8012952.5386418244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-33477.532675651673</v>
      </c>
      <c r="L843" s="444">
        <f t="shared" ca="1" si="80"/>
        <v>-8068085.3748320546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-8068085.3748320546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-33707.252826444303</v>
      </c>
      <c r="L844" s="444">
        <f t="shared" ca="1" si="80"/>
        <v>-8123447.9311730769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-8123447.9311730769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-33937.9301445319</v>
      </c>
      <c r="L845" s="444">
        <f t="shared" ca="1" si="80"/>
        <v>-8179041.1648321869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-8179041.1648321869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-34169.568618111516</v>
      </c>
      <c r="L846" s="444">
        <f t="shared" ca="1" si="80"/>
        <v>-8234866.0369648766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-8234866.0369648766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-34402.172251997734</v>
      </c>
      <c r="L847" s="444">
        <f t="shared" ca="1" si="80"/>
        <v>-8290923.5127314525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-8290923.5127314525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-34635.745067691794</v>
      </c>
      <c r="L848" s="444">
        <f t="shared" ca="1" si="80"/>
        <v>-8347214.5613137223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-8347214.5613137223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-34870.291103451251</v>
      </c>
      <c r="L849" s="444">
        <f t="shared" ca="1" si="80"/>
        <v>-8403740.1559317522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-8403740.1559317522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-35105.814414359716</v>
      </c>
      <c r="L850" s="444">
        <f t="shared" ca="1" si="80"/>
        <v>-8460501.2738606911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-8460501.2738606911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-35342.31907239696</v>
      </c>
      <c r="L851" s="444">
        <f t="shared" ca="1" si="80"/>
        <v>-8517498.8964476679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-8517498.8964476679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-35579.80916650936</v>
      </c>
      <c r="L852" s="444">
        <f t="shared" ca="1" si="80"/>
        <v>-8574734.0091287568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-8574734.0091287568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-35818.288802680567</v>
      </c>
      <c r="L853" s="444">
        <f t="shared" ca="1" si="80"/>
        <v>-8632207.6014460176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-8632207.6014460176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-36057.76210400249</v>
      </c>
      <c r="L854" s="444">
        <f t="shared" ca="1" si="80"/>
        <v>-8689920.6670645997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-8689920.6670645997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-36298.233210746577</v>
      </c>
      <c r="L855" s="444">
        <f t="shared" ca="1" si="80"/>
        <v>-8747874.2037899252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-8747874.2037899252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-36539.706280435435</v>
      </c>
      <c r="L856" s="444">
        <f t="shared" ca="1" si="80"/>
        <v>-8806069.2135849409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-8806069.2135849409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-36782.18548791467</v>
      </c>
      <c r="L857" s="444">
        <f t="shared" ca="1" si="80"/>
        <v>-8864506.702587435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-8864506.702587435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-37025.675025425058</v>
      </c>
      <c r="L858" s="444">
        <f t="shared" ca="1" si="80"/>
        <v>-8923187.6811274402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-8923187.6811274402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-37270.17910267508</v>
      </c>
      <c r="L859" s="444">
        <f t="shared" ca="1" si="80"/>
        <v>-8982113.1637446955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-8982113.1637446955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-37515.701946913643</v>
      </c>
      <c r="L860" s="444">
        <f t="shared" ca="1" si="80"/>
        <v>-9041284.169206189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-9041284.169206189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-37762.2478030032</v>
      </c>
      <c r="L861" s="444">
        <f t="shared" ca="1" si="80"/>
        <v>-9100701.7205237709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-9100701.7205237709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-38009.820933493123</v>
      </c>
      <c r="L862" s="444">
        <f t="shared" ca="1" si="80"/>
        <v>-9160366.8449718431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-9160366.8449718431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-38258.425618693429</v>
      </c>
      <c r="L863" s="444">
        <f t="shared" ca="1" si="80"/>
        <v>-9220280.5741051156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-9220280.5741051156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-38508.066156748726</v>
      </c>
      <c r="L864" s="444">
        <f t="shared" ca="1" si="80"/>
        <v>-9280443.9437764436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-9280443.9437764436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-38758.746863712593</v>
      </c>
      <c r="L865" s="444">
        <f t="shared" ca="1" si="80"/>
        <v>-9340857.9941547364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-9340857.9941547364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-39010.47207362215</v>
      </c>
      <c r="L866" s="444">
        <f t="shared" ca="1" si="80"/>
        <v>-9401523.7697429378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-9401523.7697429378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-39263.246138572984</v>
      </c>
      <c r="L867" s="444">
        <f t="shared" ca="1" si="80"/>
        <v>-9462442.3193960898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-9462442.3193960898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-39517.073428794451</v>
      </c>
      <c r="L868" s="444">
        <f t="shared" ca="1" si="80"/>
        <v>-9523614.6963394638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-9523614.6963394638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-39771.958332725182</v>
      </c>
      <c r="L869" s="444">
        <f t="shared" ca="1" si="80"/>
        <v>-9585041.958186768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-9585041.958186768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-40027.905257088947</v>
      </c>
      <c r="L870" s="444">
        <f t="shared" ca="1" si="80"/>
        <v>-9646725.1669584364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-9646725.1669584364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-40284.918626970895</v>
      </c>
      <c r="L871" s="444">
        <f t="shared" ca="1" si="80"/>
        <v>-9708665.3890999872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-9708665.3890999872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-40543.002885894028</v>
      </c>
      <c r="L872" s="444">
        <f t="shared" ca="1" si="80"/>
        <v>-9770863.6955004614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-9770863.6955004614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-40802.162495896002</v>
      </c>
      <c r="L873" s="444">
        <f t="shared" ca="1" si="80"/>
        <v>-9833321.1615109369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-9833321.1615109369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-41062.401937606315</v>
      </c>
      <c r="L874" s="444">
        <f t="shared" ca="1" si="80"/>
        <v>-9896038.866963122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-9896038.866963122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-41323.725710323757</v>
      </c>
      <c r="L875" s="444">
        <f t="shared" ca="1" si="80"/>
        <v>-9959017.8961880244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-9959017.8961880244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-41586.138332094182</v>
      </c>
      <c r="L876" s="444">
        <f t="shared" ca="1" si="80"/>
        <v>-10022259.338034699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-10022259.338034699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-41849.644339788661</v>
      </c>
      <c r="L877" s="444">
        <f t="shared" ca="1" si="80"/>
        <v>-10085764.285889067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-10085764.285889067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-42114.248289181858</v>
      </c>
      <c r="L878" s="444">
        <f t="shared" ca="1" si="80"/>
        <v>-10149533.837692829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-10149533.837692829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-42379.954755030863</v>
      </c>
      <c r="L879" s="444">
        <f t="shared" ca="1" si="80"/>
        <v>-10213569.095962439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-10213569.095962439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-42646.768331154242</v>
      </c>
      <c r="L880" s="444">
        <f t="shared" ca="1" si="80"/>
        <v>-10277871.167808171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-10277871.167808171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-42914.693630511458</v>
      </c>
      <c r="L881" s="444">
        <f t="shared" ca="1" si="80"/>
        <v>-10342441.164953262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-10342441.164953262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-43183.735285282673</v>
      </c>
      <c r="L882" s="444">
        <f t="shared" ca="1" si="80"/>
        <v>-10407280.203753123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-10407280.203753123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-43453.89794694876</v>
      </c>
      <c r="L883" s="444">
        <f t="shared" ca="1" si="80"/>
        <v>-10472389.405214651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-10472389.405214651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-43725.186286371791</v>
      </c>
      <c r="L884" s="444">
        <f t="shared" ca="1" si="80"/>
        <v>-10537769.895015601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-10537769.895015601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-43997.60499387575</v>
      </c>
      <c r="L885" s="444">
        <f t="shared" ca="1" si="80"/>
        <v>-10603422.803524056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-10603422.803524056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-44271.158779327649</v>
      </c>
      <c r="L886" s="444">
        <f t="shared" ca="1" si="80"/>
        <v>-10669349.265817963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-10669349.265817963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-44545.852372218927</v>
      </c>
      <c r="L887" s="444">
        <f t="shared" ca="1" si="80"/>
        <v>-10735550.421704762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-10735550.421704762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-44821.690521747252</v>
      </c>
      <c r="L888" s="444">
        <f t="shared" ca="1" si="80"/>
        <v>-10802027.415741088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-10802027.415741088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-45098.677996898616</v>
      </c>
      <c r="L889" s="444">
        <f t="shared" ca="1" si="80"/>
        <v>-10868781.397252565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-10868781.397252565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-45376.819586529768</v>
      </c>
      <c r="L890" s="444">
        <f t="shared" ca="1" si="80"/>
        <v>-10935813.520353675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-10935813.520353675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-45656.120099451058</v>
      </c>
      <c r="L891" s="444">
        <f t="shared" ca="1" si="80"/>
        <v>-11003124.943967706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-11003124.943967706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-45936.584364509523</v>
      </c>
      <c r="L892" s="444">
        <f t="shared" ca="1" si="80"/>
        <v>-11070716.831846794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-11070716.831846794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-46218.217230672388</v>
      </c>
      <c r="L893" s="444">
        <f t="shared" ca="1" si="80"/>
        <v>-11138590.352592045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-11138590.352592045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-46501.023567110933</v>
      </c>
      <c r="L894" s="444">
        <f t="shared" ca="1" si="80"/>
        <v>-11206746.679673735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-11206746.679673735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-46785.008263284646</v>
      </c>
      <c r="L895" s="444">
        <f t="shared" ca="1" si="80"/>
        <v>-11275186.991451599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-11275186.991451599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-47070.176229025739</v>
      </c>
      <c r="L896" s="444">
        <f t="shared" ca="1" si="80"/>
        <v>-11343912.471195204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-11343912.471195204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-47356.532394624097</v>
      </c>
      <c r="L897" s="444">
        <f t="shared" ca="1" si="80"/>
        <v>-11412924.307104407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-11412924.307104407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-47644.08171091244</v>
      </c>
      <c r="L898" s="444">
        <f t="shared" ca="1" si="80"/>
        <v>-11482223.692329898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-11482223.692329898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-47932.829149351994</v>
      </c>
      <c r="L899" s="444">
        <f t="shared" ca="1" si="80"/>
        <v>-11551811.82499383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-11551811.82499383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-48222.779702118372</v>
      </c>
      <c r="L900" s="444">
        <f t="shared" ca="1" si="80"/>
        <v>-11621689.908210527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-11621689.908210527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-48513.938382187946</v>
      </c>
      <c r="L901" s="444">
        <f t="shared" ca="1" si="80"/>
        <v>-11691859.150107294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-11691859.150107294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-48806.310223424472</v>
      </c>
      <c r="L902" s="444">
        <f t="shared" ca="1" si="80"/>
        <v>-11762320.763845298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-11762320.763845298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-49099.900280666159</v>
      </c>
      <c r="L903" s="444">
        <f t="shared" ca="1" si="80"/>
        <v>-11833075.967640543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-11833075.967640543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-49394.713629813014</v>
      </c>
      <c r="L904" s="444">
        <f t="shared" ca="1" si="80"/>
        <v>-11904125.984784937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-11904125.984784937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-49690.755367914651</v>
      </c>
      <c r="L905" s="444">
        <f t="shared" ca="1" si="80"/>
        <v>-11975472.04366743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-11975472.04366743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-49988.030613258372</v>
      </c>
      <c r="L906" s="444">
        <f t="shared" ca="1" si="80"/>
        <v>-12047115.377795268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-12047115.377795268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-50286.544505457699</v>
      </c>
      <c r="L907" s="444">
        <f t="shared" ca="1" si="80"/>
        <v>-12119057.225815305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-12119057.225815305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-50586.302205541186</v>
      </c>
      <c r="L908" s="444">
        <f t="shared" ca="1" si="80"/>
        <v>-12191298.831535427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-12191298.831535427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-50887.308896041694</v>
      </c>
      <c r="L909" s="444">
        <f t="shared" ca="1" si="80"/>
        <v>-12263841.443946049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-12263841.443946049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-51189.569781085949</v>
      </c>
      <c r="L910" s="444">
        <f t="shared" ca="1" si="80"/>
        <v>-12336686.317241713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-12336686.317241713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-51493.090086484553</v>
      </c>
      <c r="L911" s="444">
        <f t="shared" ca="1" si="80"/>
        <v>-12409834.710842777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-12409834.710842777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-51797.87505982232</v>
      </c>
      <c r="L912" s="444">
        <f t="shared" ca="1" si="80"/>
        <v>-12483287.889417179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-12483287.889417179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-52103.92997054899</v>
      </c>
      <c r="L913" s="444">
        <f t="shared" ca="1" si="80"/>
        <v>-12557047.122902308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-12557047.122902308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-52411.260110070361</v>
      </c>
      <c r="L914" s="444">
        <f t="shared" ca="1" si="80"/>
        <v>-12631113.686526958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-12631113.686526958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-52719.870791839734</v>
      </c>
      <c r="L915" s="444">
        <f t="shared" ca="1" si="80"/>
        <v>-12705488.860833377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-12705488.860833377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-53029.767351449816</v>
      </c>
      <c r="L916" s="444">
        <f t="shared" ca="1" si="80"/>
        <v>-12780173.931699406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-12780173.931699406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-53340.95514672494</v>
      </c>
      <c r="L917" s="444">
        <f t="shared" ca="1" si="80"/>
        <v>-12855170.19036071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-12855170.19036071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-53653.439557813705</v>
      </c>
      <c r="L918" s="444">
        <f t="shared" ca="1" si="80"/>
        <v>-12930478.933433102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-12930478.933433102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-53967.225987282007</v>
      </c>
      <c r="L919" s="444">
        <f t="shared" ca="1" si="80"/>
        <v>-13006101.462934963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-13006101.462934963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-54282.319860206429</v>
      </c>
      <c r="L920" s="444">
        <f t="shared" ca="1" si="80"/>
        <v>-13082039.08630975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-13082039.08630975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-54598.726624268042</v>
      </c>
      <c r="L921" s="444">
        <f t="shared" ca="1" si="80"/>
        <v>-13158293.116448596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-13158293.116448596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-54916.451749846565</v>
      </c>
      <c r="L922" s="444">
        <f t="shared" ca="1" si="80"/>
        <v>-13234864.871713022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-13234864.871713022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-55235.500730115011</v>
      </c>
      <c r="L923" s="444">
        <f t="shared" ca="1" si="80"/>
        <v>-13311755.675957717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-13311755.675957717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-55555.879081134561</v>
      </c>
      <c r="L924" s="444">
        <f t="shared" ca="1" si="80"/>
        <v>-13388966.85855343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-13388966.85855343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-55877.59234195004</v>
      </c>
      <c r="L925" s="444">
        <f t="shared" ca="1" si="80"/>
        <v>-13466499.75440996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-13466499.75440996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-56200.646074685588</v>
      </c>
      <c r="L926" s="444">
        <f t="shared" ca="1" si="80"/>
        <v>-13544355.703999225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-13544355.703999225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-56525.045864640859</v>
      </c>
      <c r="L927" s="444">
        <f t="shared" ca="1" si="80"/>
        <v>-13622536.053378446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-13622536.053378446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-56850.797320387603</v>
      </c>
      <c r="L928" s="444">
        <f t="shared" ca="1" si="80"/>
        <v>-13701042.154213414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-13701042.154213414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-57177.906073866638</v>
      </c>
      <c r="L929" s="444">
        <f t="shared" ca="1" si="80"/>
        <v>-13779875.363801859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-13779875.363801859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-57506.377780485149</v>
      </c>
      <c r="L930" s="444">
        <f t="shared" ca="1" si="80"/>
        <v>-13859037.045096925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-13859037.045096925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-57836.218119214602</v>
      </c>
      <c r="L931" s="444">
        <f t="shared" ca="1" si="80"/>
        <v>-13938528.566730719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-13938528.566730719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-58167.432792688734</v>
      </c>
      <c r="L932" s="444">
        <f t="shared" ca="1" si="80"/>
        <v>-14018351.303037988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-14018351.303037988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-58500.027527302365</v>
      </c>
      <c r="L933" s="444">
        <f t="shared" ca="1" si="80"/>
        <v>-14098506.63407987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-14098506.63407987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-58834.008073310215</v>
      </c>
      <c r="L934" s="444">
        <f t="shared" ca="1" si="80"/>
        <v>-14178995.945667759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-14178995.945667759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-59169.380204926405</v>
      </c>
      <c r="L935" s="444">
        <f t="shared" ca="1" si="80"/>
        <v>-14259820.629387265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-14259820.629387265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-59506.14972042435</v>
      </c>
      <c r="L936" s="444">
        <f t="shared" ca="1" si="80"/>
        <v>-14340982.082622269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-14340982.082622269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-59844.322442236858</v>
      </c>
      <c r="L937" s="444">
        <f t="shared" ca="1" si="80"/>
        <v>-14422481.708579086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-14422481.708579086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-60183.904217056937</v>
      </c>
      <c r="L938" s="444">
        <f t="shared" ca="1" si="80"/>
        <v>-14504320.916310722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-14504320.916310722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-60524.900915938757</v>
      </c>
      <c r="L939" s="444">
        <f t="shared" ca="1" si="80"/>
        <v>-14586501.120741241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-14586501.120741241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-60867.318434399247</v>
      </c>
      <c r="L940" s="444">
        <f t="shared" ca="1" si="80"/>
        <v>-14669023.742690219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-14669023.742690219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-61211.162692519996</v>
      </c>
      <c r="L941" s="444">
        <f t="shared" ca="1" si="80"/>
        <v>-14751890.208897319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-14751890.208897319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-61556.439635049566</v>
      </c>
      <c r="L942" s="444">
        <f t="shared" ca="1" si="80"/>
        <v>-14835101.952046948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-14835101.952046948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-61903.15523150636</v>
      </c>
      <c r="L943" s="444">
        <f t="shared" ca="1" si="80"/>
        <v>-14918660.410793032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-14918660.410793032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-62251.315476281721</v>
      </c>
      <c r="L944" s="444">
        <f t="shared" ca="1" si="80"/>
        <v>-15002567.029783893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-15002567.029783893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-62600.926388743632</v>
      </c>
      <c r="L945" s="444">
        <f t="shared" ca="1" si="80"/>
        <v>-15086823.259687217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-15086823.259687217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-62951.994013340816</v>
      </c>
      <c r="L946" s="444">
        <f t="shared" ca="1" si="80"/>
        <v>-15171430.557215137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-15171430.557215137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-63304.524419707152</v>
      </c>
      <c r="L947" s="444">
        <f t="shared" ca="1" si="80"/>
        <v>-15256390.385149423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-15256390.385149423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-63658.523702766681</v>
      </c>
      <c r="L948" s="444">
        <f t="shared" ca="1" si="80"/>
        <v>-15341704.212366769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-15341704.212366769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-64013.997982838948</v>
      </c>
      <c r="L949" s="444">
        <f t="shared" ca="1" si="80"/>
        <v>-15427373.513864188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-15427373.513864188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-64370.953405744862</v>
      </c>
      <c r="L950" s="444">
        <f t="shared" ca="1" si="80"/>
        <v>-15513399.770784512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-15513399.770784512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-64729.396142912883</v>
      </c>
      <c r="L951" s="444">
        <f t="shared" ca="1" si="80"/>
        <v>-15599784.470442005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-15599784.470442005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-65089.332391485768</v>
      </c>
      <c r="L952" s="444">
        <f t="shared" ca="1" si="80"/>
        <v>-15686529.106348069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-15686529.106348069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-65450.768374427709</v>
      </c>
      <c r="L953" s="444">
        <f t="shared" ca="1" si="80"/>
        <v>-15773635.178237077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-15773635.178237077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-65813.710340631907</v>
      </c>
      <c r="L954" s="444">
        <f t="shared" ca="1" si="80"/>
        <v>-15861104.192092288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-15861104.192092288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-66178.164565028608</v>
      </c>
      <c r="L955" s="444">
        <f t="shared" ca="1" si="80"/>
        <v>-15948937.660171896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-15948937.660171896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-66544.13734869365</v>
      </c>
      <c r="L956" s="444">
        <f t="shared" ca="1" si="80"/>
        <v>-16037137.101035168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-16037137.101035168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-66911.635018957269</v>
      </c>
      <c r="L957" s="444">
        <f t="shared" ca="1" si="80"/>
        <v>-16125704.039568705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-16125704.039568705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-67280.663929513685</v>
      </c>
      <c r="L958" s="444">
        <f t="shared" ca="1" si="80"/>
        <v>-16214640.007012799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-16214640.007012799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-67651.230460530744</v>
      </c>
      <c r="L959" s="444">
        <f t="shared" ca="1" si="80"/>
        <v>-16303946.540987909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-16303946.540987909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-68023.341018760373</v>
      </c>
      <c r="L960" s="444">
        <f t="shared" ca="1" si="80"/>
        <v>-16393625.185521249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-16393625.185521249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-68397.002037649276</v>
      </c>
      <c r="L961" s="444">
        <f t="shared" ca="1" si="80"/>
        <v>-16483677.491073478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-16483677.491073478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-68772.219977450237</v>
      </c>
      <c r="L962" s="444">
        <f t="shared" ca="1" si="80"/>
        <v>-16574105.014565507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-16574105.014565507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-69149.001325333695</v>
      </c>
      <c r="L963" s="444">
        <f t="shared" ca="1" si="80"/>
        <v>-16664909.31940542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-16664909.31940542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-69527.352595499993</v>
      </c>
      <c r="L964" s="444">
        <f t="shared" ca="1" si="80"/>
        <v>-16756091.9755155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-16756091.9755155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-69907.280329291985</v>
      </c>
      <c r="L965" s="444">
        <f t="shared" ca="1" si="80"/>
        <v>-16847654.559359368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-16847654.559359368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-70288.791095308101</v>
      </c>
      <c r="L966" s="444">
        <f t="shared" ca="1" si="80"/>
        <v>-16939598.653969254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-16939598.653969254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-70671.891489515969</v>
      </c>
      <c r="L967" s="444">
        <f t="shared" ca="1" si="80"/>
        <v>-17031925.848973349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-17031925.848973349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-71056.588135366357</v>
      </c>
      <c r="L968" s="444">
        <f t="shared" ca="1" si="80"/>
        <v>-17124637.740623292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-17124637.740623292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-71442.887683907786</v>
      </c>
      <c r="L969" s="444">
        <f t="shared" ca="1" si="80"/>
        <v>-17217735.931821778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-17217735.931821778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-71830.796813901485</v>
      </c>
      <c r="L970" s="444">
        <f t="shared" ca="1" si="80"/>
        <v>-17311222.032150257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-17311222.032150257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-72220.322231936807</v>
      </c>
      <c r="L971" s="444">
        <f t="shared" ca="1" si="80"/>
        <v>-17405097.657896772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-17405097.657896772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-72611.470672547293</v>
      </c>
      <c r="L972" s="444">
        <f t="shared" ca="1" si="80"/>
        <v>-17499364.432083897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-17499364.432083897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-73004.248898326972</v>
      </c>
      <c r="L973" s="444">
        <f t="shared" ca="1" si="80"/>
        <v>-17594023.984496802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-17594023.984496802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-73398.663700047415</v>
      </c>
      <c r="L974" s="444">
        <f t="shared" ca="1" si="80"/>
        <v>-17689077.951711427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-17689077.951711427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-73794.721896775023</v>
      </c>
      <c r="L975" s="444">
        <f t="shared" ca="1" si="80"/>
        <v>-17784527.97712278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-17784527.97712278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-74192.430335988989</v>
      </c>
      <c r="L976" s="444">
        <f t="shared" ca="1" si="80"/>
        <v>-17880375.710973345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-17880375.710973345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-74591.795893699673</v>
      </c>
      <c r="L977" s="444">
        <f t="shared" ca="1" si="80"/>
        <v>-17976622.810381621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-17976622.810381621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-74992.825474567493</v>
      </c>
      <c r="L978" s="444">
        <f t="shared" ca="1" si="80"/>
        <v>-18073270.939370766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-18073270.939370766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-75395.526012022267</v>
      </c>
      <c r="L979" s="444">
        <f t="shared" ca="1" si="80"/>
        <v>-18170321.768897366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-18170321.768897366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-75799.904468383102</v>
      </c>
      <c r="L980" s="444">
        <f t="shared" ca="1" si="80"/>
        <v>-18267776.976880327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-18267776.976880327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-76205.967834978772</v>
      </c>
      <c r="L981" s="444">
        <f t="shared" ca="1" si="80"/>
        <v>-18365638.248229884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-18365638.248229884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-76613.723132268584</v>
      </c>
      <c r="L982" s="444">
        <f t="shared" ca="1" si="80"/>
        <v>-18463907.274876729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-18463907.274876729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-77023.17740996377</v>
      </c>
      <c r="L983" s="444">
        <f t="shared" ca="1" si="80"/>
        <v>-18562585.755801272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-18562585.755801272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-77434.337747149373</v>
      </c>
      <c r="L984" s="444">
        <f t="shared" ca="1" si="80"/>
        <v>-18661675.397062998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-18661675.397062998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-77847.21125240656</v>
      </c>
      <c r="L985" s="444">
        <f t="shared" ca="1" si="80"/>
        <v>-18761177.911829982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-18761177.911829982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-78261.805063935666</v>
      </c>
      <c r="L986" s="444">
        <f t="shared" ca="1" si="80"/>
        <v>-18861095.020408496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-18861095.020408496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-78678.126349679471</v>
      </c>
      <c r="L987" s="444">
        <f t="shared" ca="1" si="80"/>
        <v>-18961428.450272754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-18961428.450272754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-79096.18230744722</v>
      </c>
      <c r="L988" s="444">
        <f t="shared" ca="1" si="80"/>
        <v>-19062179.93609478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-19062179.93609478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-79515.980165038985</v>
      </c>
      <c r="L989" s="444">
        <f t="shared" ca="1" si="80"/>
        <v>-19163351.219774395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-19163351.219774395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-79937.527180370715</v>
      </c>
      <c r="L990" s="444">
        <f t="shared" ca="1" si="80"/>
        <v>-19264944.050469343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-19264944.050469343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-80360.830641599663</v>
      </c>
      <c r="L991" s="444">
        <f t="shared" ca="1" si="80"/>
        <v>-19366960.184625521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-19366960.184625521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-80785.897867250416</v>
      </c>
      <c r="L992" s="444">
        <f t="shared" ca="1" si="80"/>
        <v>-19469401.38600735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-19469401.38600735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-81212.73620634136</v>
      </c>
      <c r="L993" s="444">
        <f t="shared" ca="1" si="80"/>
        <v>-19572269.425728269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-19572269.425728269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-81641.353038511865</v>
      </c>
      <c r="L994" s="444">
        <f t="shared" ca="1" si="80"/>
        <v>-19675566.082281359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-19675566.082281359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-82071.755774149729</v>
      </c>
      <c r="L995" s="444">
        <f t="shared" ca="1" si="80"/>
        <v>-19779293.141570088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-19779293.141570088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-82503.95185451943</v>
      </c>
      <c r="L996" s="444">
        <f t="shared" ca="1" si="80"/>
        <v>-19883452.396939185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-19883452.396939185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-82937.948751890668</v>
      </c>
      <c r="L997" s="444">
        <f t="shared" ca="1" si="80"/>
        <v>-19988045.649205651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-19988045.649205651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-83373.753969667625</v>
      </c>
      <c r="L998" s="444">
        <f t="shared" ca="1" si="80"/>
        <v>-20093074.706689898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-20093074.706689898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-83811.375042518644</v>
      </c>
      <c r="L999" s="444">
        <f t="shared" ca="1" si="80"/>
        <v>-20198541.385246996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-20198541.385246996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-84250.819536506548</v>
      </c>
      <c r="L1000" s="444">
        <f t="shared" ca="1" si="80"/>
        <v>-20304447.50829808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-20304447.50829808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-84692.09504921941</v>
      </c>
      <c r="L1001" s="444">
        <f t="shared" ca="1" si="80"/>
        <v>-20410794.906861879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-20410794.906861879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-85135.209209901906</v>
      </c>
      <c r="L1002" s="444">
        <f t="shared" ca="1" si="80"/>
        <v>-20517585.419586357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-20517585.419586357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-85580.169679587227</v>
      </c>
      <c r="L1003" s="444">
        <f t="shared" ca="1" si="80"/>
        <v>-20624820.89278052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-20624820.89278052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-86026.984151229568</v>
      </c>
      <c r="L1004" s="444">
        <f t="shared" ca="1" si="80"/>
        <v>-20732503.180446327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-20732503.180446327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-86475.660349837097</v>
      </c>
      <c r="L1005" s="444">
        <f t="shared" ca="1" si="80"/>
        <v>-20840634.144310743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-20840634.144310743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-86926.206032605493</v>
      </c>
      <c r="L1006" s="444">
        <f t="shared" ca="1" si="80"/>
        <v>-20949215.653857924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-20949215.653857924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-87378.628989052086</v>
      </c>
      <c r="L1007" s="444">
        <f t="shared" ca="1" si="80"/>
        <v>-21058249.586361554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-21058249.586361554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-87832.937041150552</v>
      </c>
      <c r="L1008" s="444">
        <f t="shared" ca="1" si="80"/>
        <v>-21167737.826917283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-21167737.826917283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-88289.138043466082</v>
      </c>
      <c r="L1009" s="444">
        <f t="shared" ca="1" si="80"/>
        <v>-21277682.268475328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-21277682.268475328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-88747.239883291273</v>
      </c>
      <c r="L1010" s="444">
        <f t="shared" ca="1" si="80"/>
        <v>-21388084.811873198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-21388084.811873198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-89207.250480782401</v>
      </c>
      <c r="L1011" s="444">
        <f t="shared" ca="1" si="80"/>
        <v>-21498947.365868557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-21498947.365868557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-89669.1777890964</v>
      </c>
      <c r="L1012" s="444">
        <f t="shared" ca="1" si="80"/>
        <v>-21610271.84717223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-21610271.84717223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-90133.029794528367</v>
      </c>
      <c r="L1013" s="444">
        <f t="shared" ca="1" si="80"/>
        <v>-21722060.180481337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-21722060.180481337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-90598.81451664964</v>
      </c>
      <c r="L1014" s="444">
        <f t="shared" ca="1" si="80"/>
        <v>-21834314.298512563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-21834314.298512563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-91066.54000844642</v>
      </c>
      <c r="L1015" s="444">
        <f t="shared" ca="1" si="80"/>
        <v>-21947036.142035589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-21947036.142035589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-91536.214356459022</v>
      </c>
      <c r="L1016" s="444">
        <f t="shared" ca="1" si="80"/>
        <v>-22060227.659906626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-22060227.659906626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-92007.845680921673</v>
      </c>
      <c r="L1017" s="444">
        <f t="shared" ca="1" si="80"/>
        <v>-22173890.809102125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-22173890.809102125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-92481.442135902922</v>
      </c>
      <c r="L1018" s="444">
        <f t="shared" ca="1" si="80"/>
        <v>-22288027.554752607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-22288027.554752607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-92957.011909446606</v>
      </c>
      <c r="L1019" s="444">
        <f t="shared" ca="1" si="80"/>
        <v>-22402639.870176632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-22402639.870176632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-93434.563223713369</v>
      </c>
      <c r="L1020" s="444">
        <f t="shared" ca="1" si="80"/>
        <v>-22517729.736914922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-22517729.736914922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-93914.104335122916</v>
      </c>
      <c r="L1021" s="444">
        <f t="shared" ca="1" si="80"/>
        <v>-22633299.144764621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-22633299.144764621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-94395.643534496659</v>
      </c>
      <c r="L1022" s="444">
        <f t="shared" ca="1" si="80"/>
        <v>-22749350.091813695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-22749350.091813695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-94879.189147201134</v>
      </c>
      <c r="L1023" s="444">
        <f t="shared" ca="1" si="80"/>
        <v>-22865884.584475473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-22865884.584475473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-95364.749533291877</v>
      </c>
      <c r="L1024" s="444">
        <f t="shared" ca="1" si="80"/>
        <v>-22982904.637523342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-22982904.637523342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-95852.333087658</v>
      </c>
      <c r="L1025" s="444">
        <f t="shared" ca="1" si="80"/>
        <v>-23100412.274125576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-23100412.274125576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-96341.948240167301</v>
      </c>
      <c r="L1026" s="444">
        <f t="shared" ca="1" si="80"/>
        <v>-23218409.525880322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-23218409.525880322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-96833.603455812074</v>
      </c>
      <c r="L1027" s="444">
        <f t="shared" ca="1" si="80"/>
        <v>-23336898.432850711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-23336898.432850711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-97327.307234855369</v>
      </c>
      <c r="L1028" s="444">
        <f t="shared" ref="L1028:L1282" ca="1" si="104">I1028-J1028+K1028</f>
        <v>-23455881.043600142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-23455881.043600142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-97823.068112977999</v>
      </c>
      <c r="L1029" s="444">
        <f t="shared" ca="1" si="104"/>
        <v>-23575359.415227696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-23575359.415227696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-98320.894661426137</v>
      </c>
      <c r="L1030" s="444">
        <f t="shared" ca="1" si="104"/>
        <v>-23695335.6134037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-23695335.6134037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-98820.795487159485</v>
      </c>
      <c r="L1031" s="444">
        <f t="shared" ca="1" si="104"/>
        <v>-23815811.712405436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-23815811.712405436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-99322.779233000052</v>
      </c>
      <c r="L1032" s="444">
        <f t="shared" ca="1" si="104"/>
        <v>-23936789.795153014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-23936789.795153014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-99826.854577781633</v>
      </c>
      <c r="L1033" s="444">
        <f t="shared" ca="1" si="104"/>
        <v>-24058271.953245372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-24058271.953245372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-100333.03023649979</v>
      </c>
      <c r="L1034" s="444">
        <f t="shared" ca="1" si="104"/>
        <v>-24180260.28699645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-24180260.28699645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-100841.31496046261</v>
      </c>
      <c r="L1035" s="444">
        <f t="shared" ca="1" si="104"/>
        <v>-24302756.905471489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-24302756.905471489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-101351.71753744195</v>
      </c>
      <c r="L1036" s="444">
        <f t="shared" ca="1" si="104"/>
        <v>-24425763.926523507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-24425763.926523507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-101864.24679182535</v>
      </c>
      <c r="L1037" s="444">
        <f t="shared" ca="1" si="104"/>
        <v>-24549283.476829909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-24549283.476829909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-102378.91158476869</v>
      </c>
      <c r="L1038" s="444">
        <f t="shared" ca="1" si="104"/>
        <v>-24673317.691929255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-24673317.691929255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-102895.7208143493</v>
      </c>
      <c r="L1039" s="444">
        <f t="shared" ca="1" si="104"/>
        <v>-24797868.716258183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-24797868.716258183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-103414.68341571983</v>
      </c>
      <c r="L1040" s="444">
        <f t="shared" ca="1" si="104"/>
        <v>-24922938.703188479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-24922938.703188479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-103935.80836126274</v>
      </c>
      <c r="L1041" s="444">
        <f t="shared" ca="1" si="104"/>
        <v>-25048529.815064318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-25048529.815064318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-104459.1046607454</v>
      </c>
      <c r="L1042" s="444">
        <f t="shared" ca="1" si="104"/>
        <v>-25174644.223239642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-25174644.223239642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-104984.58136147591</v>
      </c>
      <c r="L1043" s="444">
        <f t="shared" ca="1" si="104"/>
        <v>-25301284.108115695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-25301284.108115695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-105512.24754845946</v>
      </c>
      <c r="L1044" s="444">
        <f t="shared" ca="1" si="104"/>
        <v>-25428451.659178734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-25428451.659178734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-106042.11234455545</v>
      </c>
      <c r="L1045" s="444">
        <f t="shared" ca="1" si="104"/>
        <v>-25556149.075037867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-25556149.075037867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-106574.18491063519</v>
      </c>
      <c r="L1046" s="444">
        <f t="shared" ca="1" si="104"/>
        <v>-25684378.563463081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-25684378.563463081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-107108.47444574024</v>
      </c>
      <c r="L1047" s="444">
        <f t="shared" ca="1" si="104"/>
        <v>-25813142.3414234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-25813142.3414234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-107644.99018724156</v>
      </c>
      <c r="L1048" s="444">
        <f t="shared" ca="1" si="104"/>
        <v>-25942442.63512522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-25942442.63512522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-108183.74141099915</v>
      </c>
      <c r="L1049" s="444">
        <f t="shared" ca="1" si="104"/>
        <v>-26072281.680050798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-26072281.680050798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-108724.7374315224</v>
      </c>
      <c r="L1050" s="444">
        <f t="shared" ca="1" si="104"/>
        <v>-26202661.720996898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-26202661.720996898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-109267.98760213115</v>
      </c>
      <c r="L1051" s="444">
        <f t="shared" ca="1" si="104"/>
        <v>-26333585.012113605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-26333585.012113605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-109813.50131511742</v>
      </c>
      <c r="L1052" s="444">
        <f t="shared" ca="1" si="104"/>
        <v>-26465053.816943299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-26465053.816943299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-110361.28800190781</v>
      </c>
      <c r="L1053" s="444">
        <f t="shared" ca="1" si="104"/>
        <v>-26597070.408459783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-26597070.408459783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-110911.3571332265</v>
      </c>
      <c r="L1054" s="444">
        <f t="shared" ca="1" si="104"/>
        <v>-26729637.069107588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-26729637.069107588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-111463.71821925904</v>
      </c>
      <c r="L1055" s="444">
        <f t="shared" ca="1" si="104"/>
        <v>-26862756.090841424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-26862756.090841424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-112018.38080981669</v>
      </c>
      <c r="L1056" s="444">
        <f t="shared" ca="1" si="104"/>
        <v>-26996429.775165819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-26996429.775165819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-112575.35449450163</v>
      </c>
      <c r="L1057" s="444">
        <f t="shared" ca="1" si="104"/>
        <v>-27130660.433174897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-27130660.433174897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-113134.64890287281</v>
      </c>
      <c r="L1058" s="444">
        <f t="shared" ca="1" si="104"/>
        <v>-27265450.385592349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-27265450.385592349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-113696.27370461219</v>
      </c>
      <c r="L1059" s="444">
        <f t="shared" ca="1" si="104"/>
        <v>-27400801.962811537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-27400801.962811537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-114260.23860969214</v>
      </c>
      <c r="L1060" s="444">
        <f t="shared" ca="1" si="104"/>
        <v>-27536717.504935808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-27536717.504935808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-114826.55336854327</v>
      </c>
      <c r="L1061" s="444">
        <f t="shared" ca="1" si="104"/>
        <v>-27673199.361818928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-27673199.361818928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-115395.22777222292</v>
      </c>
      <c r="L1062" s="444">
        <f t="shared" ca="1" si="104"/>
        <v>-27810249.89310573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-27810249.89310573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-115966.27165258462</v>
      </c>
      <c r="L1063" s="444">
        <f t="shared" ca="1" si="104"/>
        <v>-27947871.468272891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-27947871.468272891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-116539.6948824478</v>
      </c>
      <c r="L1064" s="444">
        <f t="shared" ca="1" si="104"/>
        <v>-28086066.466669917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-28086066.466669917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-117115.50737576872</v>
      </c>
      <c r="L1065" s="444">
        <f t="shared" ca="1" si="104"/>
        <v>-28224837.277560264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-28224837.277560264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-117693.71908781186</v>
      </c>
      <c r="L1066" s="444">
        <f t="shared" ca="1" si="104"/>
        <v>-28364186.300162654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-28364186.300162654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-118274.3400153218</v>
      </c>
      <c r="L1067" s="444">
        <f t="shared" ca="1" si="104"/>
        <v>-28504115.943692554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-28504115.943692554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-118857.38019669638</v>
      </c>
      <c r="L1068" s="444">
        <f t="shared" ca="1" si="104"/>
        <v>-28644628.627403829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-28644628.627403829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-119442.84971216002</v>
      </c>
      <c r="L1069" s="444">
        <f t="shared" ca="1" si="104"/>
        <v>-28785726.780630566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-28785726.780630566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-120030.75868393808</v>
      </c>
      <c r="L1070" s="444">
        <f t="shared" ca="1" si="104"/>
        <v>-28927412.842829082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-28927412.842829082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-120621.11727643192</v>
      </c>
      <c r="L1071" s="444">
        <f t="shared" ca="1" si="104"/>
        <v>-29069689.26362009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-29069689.26362009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-121213.93569639443</v>
      </c>
      <c r="L1072" s="444">
        <f t="shared" ca="1" si="104"/>
        <v>-29212558.50283106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-29212558.50283106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-121809.22419310684</v>
      </c>
      <c r="L1073" s="444">
        <f t="shared" ca="1" si="104"/>
        <v>-29356023.030538745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-29356023.030538745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-122406.99305855551</v>
      </c>
      <c r="L1074" s="444">
        <f t="shared" ca="1" si="104"/>
        <v>-29500085.327111878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-29500085.327111878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-123007.25262761023</v>
      </c>
      <c r="L1075" s="444">
        <f t="shared" ca="1" si="104"/>
        <v>-29644747.883254066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-29644747.883254066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-123610.01327820268</v>
      </c>
      <c r="L1076" s="444">
        <f t="shared" ca="1" si="104"/>
        <v>-29790013.200046845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-29790013.200046845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-124215.28543150592</v>
      </c>
      <c r="L1077" s="444">
        <f t="shared" ca="1" si="104"/>
        <v>-29935883.788992926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-29935883.788992926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-124823.07955211458</v>
      </c>
      <c r="L1078" s="444">
        <f t="shared" ca="1" si="104"/>
        <v>-30082362.172059618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-30082362.172059618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-125433.40614822581</v>
      </c>
      <c r="L1079" s="444">
        <f t="shared" ca="1" si="104"/>
        <v>-30229450.88172242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-30229450.88172242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-126046.27577182082</v>
      </c>
      <c r="L1080" s="444">
        <f t="shared" ca="1" si="104"/>
        <v>-30377152.461008817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-30377152.461008817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-126661.69901884749</v>
      </c>
      <c r="L1081" s="444">
        <f t="shared" ca="1" si="104"/>
        <v>-30525469.463542242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-30525469.463542242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-127279.68652940341</v>
      </c>
      <c r="L1082" s="444">
        <f t="shared" ca="1" si="104"/>
        <v>-30674404.453586221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-30674404.453586221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-127900.24898791999</v>
      </c>
      <c r="L1083" s="444">
        <f t="shared" ca="1" si="104"/>
        <v>-30823960.006088719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-30823960.006088719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-128523.39712334707</v>
      </c>
      <c r="L1084" s="444">
        <f t="shared" ca="1" si="104"/>
        <v>-30974138.706726644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-30974138.706726644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-129149.14170933842</v>
      </c>
      <c r="L1085" s="444">
        <f t="shared" ca="1" si="104"/>
        <v>-31124943.151950561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-31124943.151950561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-129777.49356443807</v>
      </c>
      <c r="L1086" s="444">
        <f t="shared" ca="1" si="104"/>
        <v>-31276375.949029576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-31276375.949029576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-130408.46355226731</v>
      </c>
      <c r="L1087" s="444">
        <f t="shared" ca="1" si="104"/>
        <v>-31428439.71609642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-31428439.71609642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-131042.06258171248</v>
      </c>
      <c r="L1088" s="444">
        <f t="shared" ca="1" si="104"/>
        <v>-31581137.082192712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-31581137.082192712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-131678.30160711371</v>
      </c>
      <c r="L1089" s="444">
        <f t="shared" ca="1" si="104"/>
        <v>-31734470.687314402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-31734470.687314402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-132317.19162845408</v>
      </c>
      <c r="L1090" s="444">
        <f t="shared" ca="1" si="104"/>
        <v>-31888443.182457432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-31888443.182457432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-132958.74369155004</v>
      </c>
      <c r="L1091" s="444">
        <f t="shared" ca="1" si="104"/>
        <v>-32043057.229663558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-32043057.229663558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-133602.96888824223</v>
      </c>
      <c r="L1092" s="444">
        <f t="shared" ca="1" si="104"/>
        <v>-32198315.502066378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-32198315.502066378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-134249.87835658732</v>
      </c>
      <c r="L1093" s="444">
        <f t="shared" ca="1" si="104"/>
        <v>-32354220.683937542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-32354220.683937542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-134899.48328105049</v>
      </c>
      <c r="L1094" s="444">
        <f t="shared" ca="1" si="104"/>
        <v>-32510775.470733169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-32510775.470733169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-135551.79489269893</v>
      </c>
      <c r="L1095" s="444">
        <f t="shared" ca="1" si="104"/>
        <v>-32667982.569140445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-32667982.569140445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-136206.82446939591</v>
      </c>
      <c r="L1096" s="444">
        <f t="shared" ca="1" si="104"/>
        <v>-32825844.697124418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-32825844.697124418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-136864.58333599582</v>
      </c>
      <c r="L1097" s="444">
        <f t="shared" ca="1" si="104"/>
        <v>-32984364.583974991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-32984364.583974991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-137525.08286453987</v>
      </c>
      <c r="L1098" s="444">
        <f t="shared" ca="1" si="104"/>
        <v>-33143544.97035411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-33143544.97035411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-138188.33447445286</v>
      </c>
      <c r="L1099" s="444">
        <f t="shared" ca="1" si="104"/>
        <v>-33303388.608343139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-33303388.608343139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-138854.34963274049</v>
      </c>
      <c r="L1100" s="444">
        <f t="shared" ca="1" si="104"/>
        <v>-33463898.261490457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-33463898.261490457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-139523.13985418767</v>
      </c>
      <c r="L1101" s="444">
        <f t="shared" ca="1" si="104"/>
        <v>-33625076.704859219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-33625076.704859219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-140194.71670155748</v>
      </c>
      <c r="L1102" s="444">
        <f t="shared" ca="1" si="104"/>
        <v>-33786926.725075357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-33786926.725075357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-140869.09178579139</v>
      </c>
      <c r="L1103" s="444">
        <f t="shared" ca="1" si="104"/>
        <v>-33949451.120375723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-33949451.120375723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-141546.27676620957</v>
      </c>
      <c r="L1104" s="444">
        <f t="shared" ca="1" si="104"/>
        <v>-34112652.700656511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-34112652.700656511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-142226.28335071285</v>
      </c>
      <c r="L1105" s="444">
        <f t="shared" ca="1" si="104"/>
        <v>-34276534.287521802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-34276534.287521802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-142909.1232959849</v>
      </c>
      <c r="L1106" s="444">
        <f t="shared" ca="1" si="104"/>
        <v>-34441098.714332364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-34441098.714332364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-143594.80840769559</v>
      </c>
      <c r="L1107" s="444">
        <f t="shared" ca="1" si="104"/>
        <v>-34606348.826254636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-34606348.826254636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-144283.35054070505</v>
      </c>
      <c r="L1108" s="444">
        <f t="shared" ca="1" si="104"/>
        <v>-34772287.480309919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-34772287.480309919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-144974.76159926874</v>
      </c>
      <c r="L1109" s="444">
        <f t="shared" ca="1" si="104"/>
        <v>-34938917.545423761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-34938917.545423761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-145669.05353724307</v>
      </c>
      <c r="L1110" s="444">
        <f t="shared" ca="1" si="104"/>
        <v>-35106241.902475581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-35106241.902475581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-146366.23835829232</v>
      </c>
      <c r="L1111" s="444">
        <f t="shared" ca="1" si="104"/>
        <v>-35274263.444348447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-35274263.444348447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-147066.32811609595</v>
      </c>
      <c r="L1112" s="444">
        <f t="shared" ca="1" si="104"/>
        <v>-35442985.075979121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-35442985.075979121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-147769.33491455708</v>
      </c>
      <c r="L1113" s="444">
        <f t="shared" ca="1" si="104"/>
        <v>-35612409.714408256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-35612409.714408256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-148475.27090801179</v>
      </c>
      <c r="L1114" s="444">
        <f t="shared" ca="1" si="104"/>
        <v>-35782540.288830847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-35782540.288830847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-149184.14830143927</v>
      </c>
      <c r="L1115" s="444">
        <f t="shared" ca="1" si="104"/>
        <v>-35953379.740646861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-35953379.740646861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-149895.97935067266</v>
      </c>
      <c r="L1116" s="444">
        <f t="shared" ca="1" si="104"/>
        <v>-36124931.02351211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-36124931.02351211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-150610.77636261118</v>
      </c>
      <c r="L1117" s="444">
        <f t="shared" ca="1" si="104"/>
        <v>-36297197.1033893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-36297197.1033893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-151328.55169543283</v>
      </c>
      <c r="L1118" s="444">
        <f t="shared" ca="1" si="104"/>
        <v>-36470180.958599314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-36470180.958599314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-152049.31775880788</v>
      </c>
      <c r="L1119" s="444">
        <f t="shared" ca="1" si="104"/>
        <v>-36643885.579872698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-36643885.579872698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-152773.08701411364</v>
      </c>
      <c r="L1120" s="444">
        <f t="shared" ca="1" si="104"/>
        <v>-36818313.970401391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-36818313.970401391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-153499.87197464987</v>
      </c>
      <c r="L1121" s="444">
        <f t="shared" ca="1" si="104"/>
        <v>-36993469.145890616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-36993469.145890616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-154229.68520585497</v>
      </c>
      <c r="L1122" s="444">
        <f t="shared" ca="1" si="104"/>
        <v>-37169354.134611048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-37169354.134611048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-154962.53932552342</v>
      </c>
      <c r="L1123" s="444">
        <f t="shared" ca="1" si="104"/>
        <v>-37345971.977451146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-37345971.977451146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-155698.44700402385</v>
      </c>
      <c r="L1124" s="444">
        <f t="shared" ca="1" si="104"/>
        <v>-37523325.727969743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-37523325.727969743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-156437.42096451801</v>
      </c>
      <c r="L1125" s="444">
        <f t="shared" ca="1" si="104"/>
        <v>-37701418.452448837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-37701418.452448837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-157179.47398318088</v>
      </c>
      <c r="L1126" s="444">
        <f t="shared" ca="1" si="104"/>
        <v>-37880253.229946598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-37880253.229946598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-157924.61888942157</v>
      </c>
      <c r="L1127" s="444">
        <f t="shared" ca="1" si="104"/>
        <v>-38059833.152350597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-38059833.152350597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-158672.86856610488</v>
      </c>
      <c r="L1128" s="444">
        <f t="shared" ca="1" si="104"/>
        <v>-38240161.324431278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-38240161.324431278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-159424.23594977439</v>
      </c>
      <c r="L1129" s="444">
        <f t="shared" ca="1" si="104"/>
        <v>-38421240.863895632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-38421240.863895632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-160178.73403087587</v>
      </c>
      <c r="L1130" s="444">
        <f t="shared" ca="1" si="104"/>
        <v>-38603074.901441082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-38603074.901441082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-160936.37585398191</v>
      </c>
      <c r="L1131" s="444">
        <f t="shared" ca="1" si="104"/>
        <v>-38785666.580809645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-38785666.580809645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-161697.17451801759</v>
      </c>
      <c r="L1132" s="444">
        <f t="shared" ca="1" si="104"/>
        <v>-38969019.058842242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-38969019.058842242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-162461.14317648674</v>
      </c>
      <c r="L1133" s="444">
        <f t="shared" ca="1" si="104"/>
        <v>-39153135.505533308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-39153135.505533308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-163228.29503769951</v>
      </c>
      <c r="L1134" s="444">
        <f t="shared" ca="1" si="104"/>
        <v>-39338019.104085587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-39338019.104085587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-163998.64336500069</v>
      </c>
      <c r="L1135" s="444">
        <f t="shared" ca="1" si="104"/>
        <v>-39523673.050965168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-39523673.050965168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-164772.20147699895</v>
      </c>
      <c r="L1136" s="444">
        <f t="shared" ca="1" si="104"/>
        <v>-39710100.555956744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-39710100.555956744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-165548.98274779716</v>
      </c>
      <c r="L1137" s="444">
        <f t="shared" ca="1" si="104"/>
        <v>-39897304.842219122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-39897304.842219122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-166329.00060722374</v>
      </c>
      <c r="L1138" s="444">
        <f t="shared" ca="1" si="104"/>
        <v>-40085289.146340922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-40085289.146340922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-167112.26854106458</v>
      </c>
      <c r="L1139" s="444">
        <f t="shared" ca="1" si="104"/>
        <v>-40274056.718396567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-40274056.718396567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-167898.80009129643</v>
      </c>
      <c r="L1140" s="444">
        <f t="shared" ca="1" si="104"/>
        <v>-40463610.822002441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-40463610.822002441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-168688.60885632091</v>
      </c>
      <c r="L1141" s="444">
        <f t="shared" ca="1" si="104"/>
        <v>-40653954.734373339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-40653954.734373339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-169481.70849119965</v>
      </c>
      <c r="L1142" s="444">
        <f t="shared" ca="1" si="104"/>
        <v>-40845091.746379115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-40845091.746379115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-170278.1127078904</v>
      </c>
      <c r="L1143" s="444">
        <f t="shared" ca="1" si="104"/>
        <v>-41037025.162601583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-41037025.162601583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-171077.83527548399</v>
      </c>
      <c r="L1144" s="444">
        <f t="shared" ca="1" si="104"/>
        <v>-41229758.301391646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-41229758.301391646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-171880.8900204426</v>
      </c>
      <c r="L1145" s="444">
        <f t="shared" ca="1" si="104"/>
        <v>-41423294.494926669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-41423294.494926669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-172687.29082683852</v>
      </c>
      <c r="L1146" s="444">
        <f t="shared" ca="1" si="104"/>
        <v>-41617637.089268088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-41617637.089268088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-173497.05163659443</v>
      </c>
      <c r="L1147" s="444">
        <f t="shared" ca="1" si="104"/>
        <v>-41812789.444419257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-41812789.444419257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-174310.18644972431</v>
      </c>
      <c r="L1148" s="444">
        <f t="shared" ca="1" si="104"/>
        <v>-42008754.934383556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-42008754.934383556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-175126.70932457555</v>
      </c>
      <c r="L1149" s="444">
        <f t="shared" ca="1" si="104"/>
        <v>-42205536.94722271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-42205536.94722271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-175946.63437807202</v>
      </c>
      <c r="L1150" s="444">
        <f t="shared" ca="1" si="104"/>
        <v>-42403138.885115363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-42403138.885115363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-176769.97578595809</v>
      </c>
      <c r="L1151" s="444">
        <f t="shared" ca="1" si="104"/>
        <v>-42601564.164415896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-42601564.164415896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-177596.74778304363</v>
      </c>
      <c r="L1152" s="444">
        <f t="shared" ca="1" si="104"/>
        <v>-42800816.215713516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-42800816.215713516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-178426.96466345037</v>
      </c>
      <c r="L1153" s="444">
        <f t="shared" ca="1" si="104"/>
        <v>-43000898.483891547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-43000898.483891547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-179260.64078085884</v>
      </c>
      <c r="L1154" s="444">
        <f t="shared" ca="1" si="104"/>
        <v>-43201814.428186983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-43201814.428186983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-180097.79054875649</v>
      </c>
      <c r="L1155" s="444">
        <f t="shared" ca="1" si="104"/>
        <v>-43403567.522250317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-43403567.522250317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-180938.42844068707</v>
      </c>
      <c r="L1156" s="444">
        <f t="shared" ca="1" si="104"/>
        <v>-43606161.254205585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-43606161.254205585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-181782.56899050067</v>
      </c>
      <c r="L1157" s="444">
        <f t="shared" ca="1" si="104"/>
        <v>-43809599.126710661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-43809599.126710661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-182630.22679260516</v>
      </c>
      <c r="L1158" s="444">
        <f t="shared" ca="1" si="104"/>
        <v>-44013884.657017842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-44013884.657017842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-183481.4165022184</v>
      </c>
      <c r="L1159" s="444">
        <f t="shared" ca="1" si="104"/>
        <v>-44219021.377034634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-44219021.377034634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-184336.1528356217</v>
      </c>
      <c r="L1160" s="444">
        <f t="shared" ca="1" si="104"/>
        <v>-44425012.833384834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-44425012.833384834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-185194.45057041422</v>
      </c>
      <c r="L1161" s="444">
        <f t="shared" ca="1" si="104"/>
        <v>-44631862.587469824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-44631862.587469824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-186056.32454576832</v>
      </c>
      <c r="L1162" s="444">
        <f t="shared" ca="1" si="104"/>
        <v>-44839574.215530172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-44839574.215530172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-186921.78966268647</v>
      </c>
      <c r="L1163" s="444">
        <f t="shared" ca="1" si="104"/>
        <v>-45048151.308707438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-45048151.308707438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-187790.86088425841</v>
      </c>
      <c r="L1164" s="444">
        <f t="shared" ca="1" si="104"/>
        <v>-45257597.473106273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-45257597.473106273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-188663.5532359202</v>
      </c>
      <c r="L1165" s="444">
        <f t="shared" ca="1" si="104"/>
        <v>-45467916.329856768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-45467916.329856768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-189539.88180571393</v>
      </c>
      <c r="L1166" s="444">
        <f t="shared" ca="1" si="104"/>
        <v>-45679111.515177056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-45679111.515177056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-190419.86174454849</v>
      </c>
      <c r="L1167" s="444">
        <f t="shared" ca="1" si="104"/>
        <v>-45891186.680436179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-45891186.680436179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-191303.50826646149</v>
      </c>
      <c r="L1168" s="444">
        <f t="shared" ca="1" si="104"/>
        <v>-46104145.49221722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-46104145.49221722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-192100.60621757174</v>
      </c>
      <c r="L1169" s="444">
        <f t="shared" ca="1" si="104"/>
        <v>-46296246.098434791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-46296246.098434791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-192901.02541014497</v>
      </c>
      <c r="L1170" s="444">
        <f t="shared" ca="1" si="104"/>
        <v>-46489147.123844936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-46489147.123844936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-193704.77968268722</v>
      </c>
      <c r="L1171" s="444">
        <f t="shared" ca="1" si="104"/>
        <v>-46682851.903527625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-46682851.903527625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-194511.88293136511</v>
      </c>
      <c r="L1172" s="444">
        <f t="shared" ca="1" si="104"/>
        <v>-46877363.786458991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-46877363.786458991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-195322.34911024579</v>
      </c>
      <c r="L1173" s="444">
        <f t="shared" ca="1" si="104"/>
        <v>-47072686.135569237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-47072686.135569237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-196136.19223153847</v>
      </c>
      <c r="L1174" s="444">
        <f t="shared" ca="1" si="104"/>
        <v>-47268822.327800773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-47268822.327800773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-196953.42636583655</v>
      </c>
      <c r="L1175" s="444">
        <f t="shared" ca="1" si="104"/>
        <v>-47465775.754166611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-47465775.754166611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-197774.06564236089</v>
      </c>
      <c r="L1176" s="444">
        <f t="shared" ca="1" si="104"/>
        <v>-47663549.819808975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-47663549.819808975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-198598.12424920406</v>
      </c>
      <c r="L1177" s="444">
        <f t="shared" ca="1" si="104"/>
        <v>-47862147.94405818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-47862147.94405818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-199425.61643357575</v>
      </c>
      <c r="L1178" s="444">
        <f t="shared" ca="1" si="104"/>
        <v>-48061573.560491756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-48061573.560491756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-200256.55650204897</v>
      </c>
      <c r="L1179" s="444">
        <f t="shared" ca="1" si="104"/>
        <v>-48261830.116993807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-48261830.116993807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-201090.95882080751</v>
      </c>
      <c r="L1180" s="444">
        <f t="shared" ca="1" si="104"/>
        <v>-48462921.075814612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-48462921.075814612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-201928.83781589422</v>
      </c>
      <c r="L1181" s="444">
        <f t="shared" ca="1" si="104"/>
        <v>-48664849.913630508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-48664849.913630508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-202770.20797346043</v>
      </c>
      <c r="L1182" s="444">
        <f t="shared" ca="1" si="104"/>
        <v>-48867620.121603966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-48867620.121603966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-203615.08384001651</v>
      </c>
      <c r="L1183" s="444">
        <f t="shared" ca="1" si="104"/>
        <v>-49071235.205443986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-49071235.205443986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-204463.48002268327</v>
      </c>
      <c r="L1184" s="444">
        <f t="shared" ca="1" si="104"/>
        <v>-49275698.685466669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-49275698.685466669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-205315.41118944445</v>
      </c>
      <c r="L1185" s="444">
        <f t="shared" ca="1" si="104"/>
        <v>-49481014.096656114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-49481014.096656114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-206170.89206940046</v>
      </c>
      <c r="L1186" s="444">
        <f t="shared" ca="1" si="104"/>
        <v>-49687184.988725513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-49687184.988725513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-207029.93745302298</v>
      </c>
      <c r="L1187" s="444">
        <f t="shared" ca="1" si="104"/>
        <v>-49894214.926178537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-49894214.926178537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-207892.56219241058</v>
      </c>
      <c r="L1188" s="444">
        <f t="shared" ca="1" si="104"/>
        <v>-50102107.488370948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-50102107.488370948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-208758.78120154561</v>
      </c>
      <c r="L1189" s="444">
        <f t="shared" ca="1" si="104"/>
        <v>-50310866.269572496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-50310866.269572496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-209628.60945655208</v>
      </c>
      <c r="L1190" s="444">
        <f t="shared" ca="1" si="104"/>
        <v>-50520494.87902905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-50520494.87902905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-210502.06199595437</v>
      </c>
      <c r="L1191" s="444">
        <f t="shared" ca="1" si="104"/>
        <v>-50730996.941025004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-50730996.941025004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-211379.1539209375</v>
      </c>
      <c r="L1192" s="444">
        <f t="shared" ca="1" si="104"/>
        <v>-50942376.094945945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-50942376.094945945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-212259.9003956081</v>
      </c>
      <c r="L1193" s="444">
        <f t="shared" ca="1" si="104"/>
        <v>-51154635.995341554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-51154635.995341554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-213144.31664725646</v>
      </c>
      <c r="L1194" s="444">
        <f t="shared" ca="1" si="104"/>
        <v>-51367780.311988808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-51367780.311988808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-214032.41796662004</v>
      </c>
      <c r="L1195" s="444">
        <f t="shared" ca="1" si="104"/>
        <v>-51581812.729955427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-51581812.729955427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-214924.2197081476</v>
      </c>
      <c r="L1196" s="444">
        <f t="shared" ca="1" si="104"/>
        <v>-51796736.949663572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-51796736.949663572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-215819.73729026489</v>
      </c>
      <c r="L1197" s="444">
        <f t="shared" ca="1" si="104"/>
        <v>-52012556.686953835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-52012556.686953835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-216718.98619564099</v>
      </c>
      <c r="L1198" s="444">
        <f t="shared" ca="1" si="104"/>
        <v>-52229275.673149474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-52229275.673149474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-217621.98197145615</v>
      </c>
      <c r="L1199" s="444">
        <f t="shared" ca="1" si="104"/>
        <v>-52446897.655120932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-52446897.655120932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-218528.74022967057</v>
      </c>
      <c r="L1200" s="444">
        <f t="shared" ca="1" si="104"/>
        <v>-52665426.395350605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-52665426.395350605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-219439.2766472942</v>
      </c>
      <c r="L1201" s="444">
        <f t="shared" ca="1" si="104"/>
        <v>-52884865.671997897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-52884865.671997897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-220353.60696665788</v>
      </c>
      <c r="L1202" s="444">
        <f t="shared" ca="1" si="104"/>
        <v>-53105219.278964557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-53105219.278964557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-221271.74699568565</v>
      </c>
      <c r="L1203" s="444">
        <f t="shared" ca="1" si="104"/>
        <v>-53326491.025960244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-53326491.025960244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-222193.7126081677</v>
      </c>
      <c r="L1204" s="444">
        <f t="shared" ca="1" si="104"/>
        <v>-53548684.73856841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-53548684.73856841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-223119.51974403503</v>
      </c>
      <c r="L1205" s="444">
        <f t="shared" ca="1" si="104"/>
        <v>-53771804.258312449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-53771804.258312449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-224049.18440963523</v>
      </c>
      <c r="L1206" s="444">
        <f t="shared" ca="1" si="104"/>
        <v>-53995853.442722082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-53995853.442722082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-224982.72267800866</v>
      </c>
      <c r="L1207" s="444">
        <f t="shared" ca="1" si="104"/>
        <v>-54220836.165400088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-54220836.165400088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-225920.15068916703</v>
      </c>
      <c r="L1208" s="444">
        <f t="shared" ca="1" si="104"/>
        <v>-54446756.316089258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-54446756.316089258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-226861.48465037192</v>
      </c>
      <c r="L1209" s="444">
        <f t="shared" ca="1" si="104"/>
        <v>-54673617.800739631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-54673617.800739631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-227806.74083641512</v>
      </c>
      <c r="L1210" s="444">
        <f t="shared" ca="1" si="104"/>
        <v>-54901424.541576043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-54901424.541576043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-228755.93558990018</v>
      </c>
      <c r="L1211" s="444">
        <f t="shared" ca="1" si="104"/>
        <v>-55130180.477165945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-55130180.477165945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-229709.08532152476</v>
      </c>
      <c r="L1212" s="444">
        <f t="shared" ca="1" si="104"/>
        <v>-55359889.562487468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-55359889.562487468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-230666.20651036446</v>
      </c>
      <c r="L1213" s="444">
        <f t="shared" ca="1" si="104"/>
        <v>-55590555.768997833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-55590555.768997833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-231627.31570415763</v>
      </c>
      <c r="L1214" s="444">
        <f t="shared" ca="1" si="104"/>
        <v>-55822183.084701993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-55822183.084701993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-232592.42951959162</v>
      </c>
      <c r="L1215" s="444">
        <f t="shared" ca="1" si="104"/>
        <v>-56054775.514221586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-56054775.514221586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-233561.56464258998</v>
      </c>
      <c r="L1216" s="444">
        <f t="shared" ca="1" si="104"/>
        <v>-56288337.07886418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-56288337.07886418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-234534.73782860074</v>
      </c>
      <c r="L1217" s="444">
        <f t="shared" ca="1" si="104"/>
        <v>-56522871.816692777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-56522871.816692777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-235511.96590288653</v>
      </c>
      <c r="L1218" s="444">
        <f t="shared" ca="1" si="104"/>
        <v>-56758383.782595664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-56758383.782595664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-236493.26576081529</v>
      </c>
      <c r="L1219" s="444">
        <f t="shared" ca="1" si="104"/>
        <v>-56994877.048356481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-56994877.048356481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-237478.65436815203</v>
      </c>
      <c r="L1220" s="444">
        <f t="shared" ca="1" si="104"/>
        <v>-57232355.702724636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-57232355.702724636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-238468.14876135261</v>
      </c>
      <c r="L1221" s="444">
        <f t="shared" ca="1" si="104"/>
        <v>-57470823.85148599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-57470823.85148599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-239461.76604785828</v>
      </c>
      <c r="L1222" s="444">
        <f t="shared" ca="1" si="104"/>
        <v>-57710285.617533848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-57710285.617533848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-240459.523406391</v>
      </c>
      <c r="L1223" s="444">
        <f t="shared" ca="1" si="104"/>
        <v>-57950745.140940242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-57950745.140940242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-241461.43808725101</v>
      </c>
      <c r="L1224" s="444">
        <f t="shared" ca="1" si="104"/>
        <v>-58192206.579027489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-58192206.579027489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-242467.52741261452</v>
      </c>
      <c r="L1225" s="444">
        <f t="shared" ca="1" si="104"/>
        <v>-58434674.106440105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-58434674.106440105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-243477.80877683373</v>
      </c>
      <c r="L1226" s="444">
        <f t="shared" ca="1" si="104"/>
        <v>-58678151.915216938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-58678151.915216938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-244492.29964673723</v>
      </c>
      <c r="L1227" s="444">
        <f t="shared" ca="1" si="104"/>
        <v>-58922644.214863673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-58922644.214863673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-245511.01756193195</v>
      </c>
      <c r="L1228" s="444">
        <f t="shared" ca="1" si="104"/>
        <v>-59168155.232425608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-59168155.232425608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-246533.98013510669</v>
      </c>
      <c r="L1229" s="444">
        <f t="shared" ca="1" si="104"/>
        <v>-59414689.212560713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-59414689.212560713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-247561.2050523363</v>
      </c>
      <c r="L1230" s="444">
        <f t="shared" ca="1" si="104"/>
        <v>-59662250.417613052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-59662250.417613052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-248592.71007338769</v>
      </c>
      <c r="L1231" s="444">
        <f t="shared" ca="1" si="104"/>
        <v>-59910843.127686441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-59910843.127686441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-249628.51303202682</v>
      </c>
      <c r="L1232" s="444">
        <f t="shared" ca="1" si="104"/>
        <v>-60160471.640718468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-60160471.640718468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-250668.63183632694</v>
      </c>
      <c r="L1233" s="444">
        <f t="shared" ca="1" si="104"/>
        <v>-60411140.272554792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-60411140.272554792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-251713.08446897831</v>
      </c>
      <c r="L1234" s="444">
        <f t="shared" ca="1" si="104"/>
        <v>-60662853.357023768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-60662853.357023768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-252761.88898759906</v>
      </c>
      <c r="L1235" s="444">
        <f t="shared" ca="1" si="104"/>
        <v>-60915615.246011369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-60915615.246011369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-253815.06352504733</v>
      </c>
      <c r="L1236" s="444">
        <f t="shared" ca="1" si="104"/>
        <v>-61169430.30953642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-61169430.30953642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-254872.62628973505</v>
      </c>
      <c r="L1237" s="444">
        <f t="shared" ca="1" si="104"/>
        <v>-61424302.935826153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-61424302.935826153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-255934.59556594229</v>
      </c>
      <c r="L1238" s="444">
        <f t="shared" ca="1" si="104"/>
        <v>-61680237.531392097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-61680237.531392097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-257000.98971413373</v>
      </c>
      <c r="L1239" s="444">
        <f t="shared" ca="1" si="104"/>
        <v>-61937238.521106228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-61937238.521106228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-258071.82717127595</v>
      </c>
      <c r="L1240" s="444">
        <f t="shared" ca="1" si="104"/>
        <v>-62195310.348277502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-62195310.348277502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-259147.12645115625</v>
      </c>
      <c r="L1241" s="444">
        <f t="shared" ca="1" si="104"/>
        <v>-62454457.474728659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-62454457.474728659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-260226.90614470278</v>
      </c>
      <c r="L1242" s="444">
        <f t="shared" ca="1" si="104"/>
        <v>-62714684.38087336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-62714684.38087336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-261311.18492030565</v>
      </c>
      <c r="L1243" s="444">
        <f t="shared" ca="1" si="104"/>
        <v>-62975995.565793663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-62975995.565793663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-262399.98152414028</v>
      </c>
      <c r="L1244" s="444">
        <f t="shared" ca="1" si="104"/>
        <v>-63238395.547317803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-63238395.547317803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-263493.31478049082</v>
      </c>
      <c r="L1245" s="444">
        <f t="shared" ca="1" si="104"/>
        <v>-63501888.862098292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-63501888.862098292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-264591.2035920762</v>
      </c>
      <c r="L1246" s="444">
        <f t="shared" ca="1" si="104"/>
        <v>-63766480.065690368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-63766480.065690368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-265693.66694037657</v>
      </c>
      <c r="L1247" s="444">
        <f t="shared" ca="1" si="104"/>
        <v>-64032173.732630745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-64032173.732630745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-266800.72388596146</v>
      </c>
      <c r="L1248" s="444">
        <f t="shared" ca="1" si="104"/>
        <v>-64298974.456516705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-64298974.456516705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-267912.39356881956</v>
      </c>
      <c r="L1249" s="444">
        <f t="shared" ca="1" si="104"/>
        <v>-64566886.850085527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-64566886.850085527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-269028.69520868966</v>
      </c>
      <c r="L1250" s="444">
        <f t="shared" ca="1" si="104"/>
        <v>-64835915.545294218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-64835915.545294218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-270149.64810539258</v>
      </c>
      <c r="L1251" s="444">
        <f t="shared" ca="1" si="104"/>
        <v>-65106065.193399608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-65106065.193399608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-271275.271639165</v>
      </c>
      <c r="L1252" s="444">
        <f t="shared" ca="1" si="104"/>
        <v>-65377340.465038776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-65377340.465038776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-272405.58527099492</v>
      </c>
      <c r="L1253" s="444">
        <f t="shared" ca="1" si="104"/>
        <v>-65649746.05030977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-65649746.05030977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-273540.60854295734</v>
      </c>
      <c r="L1254" s="444">
        <f t="shared" ca="1" si="104"/>
        <v>-65923286.658852726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-65923286.658852726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-274680.36107855302</v>
      </c>
      <c r="L1255" s="444">
        <f t="shared" ca="1" si="104"/>
        <v>-66197967.019931279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-66197967.019931279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-275824.86258304701</v>
      </c>
      <c r="L1256" s="444">
        <f t="shared" ca="1" si="104"/>
        <v>-66473791.882514328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-66473791.882514328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-276974.13284380967</v>
      </c>
      <c r="L1257" s="444">
        <f t="shared" ca="1" si="104"/>
        <v>-66750766.015358135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-66750766.015358135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-278128.19173065887</v>
      </c>
      <c r="L1258" s="444">
        <f t="shared" ca="1" si="104"/>
        <v>-67028894.207088791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-67028894.207088791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-279287.05919620331</v>
      </c>
      <c r="L1259" s="444">
        <f t="shared" ca="1" si="104"/>
        <v>-67308181.266284987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-67308181.266284987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-280450.75527618744</v>
      </c>
      <c r="L1260" s="444">
        <f t="shared" ca="1" si="104"/>
        <v>-67588632.021561176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-67588632.021561176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-281619.30008983822</v>
      </c>
      <c r="L1261" s="444">
        <f t="shared" ca="1" si="104"/>
        <v>-67870251.321651012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-67870251.321651012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-282792.71384021256</v>
      </c>
      <c r="L1262" s="444">
        <f t="shared" ca="1" si="104"/>
        <v>-68153044.035491228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-68153044.035491228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-283971.01681454678</v>
      </c>
      <c r="L1263" s="444">
        <f t="shared" ca="1" si="104"/>
        <v>-68437015.052305773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-68437015.052305773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-285154.2293846074</v>
      </c>
      <c r="L1264" s="444">
        <f t="shared" ca="1" si="104"/>
        <v>-68722169.281690374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-68722169.281690374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-286342.37200704322</v>
      </c>
      <c r="L1265" s="444">
        <f t="shared" ca="1" si="104"/>
        <v>-69008511.653697416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-69008511.653697416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-287535.46522373921</v>
      </c>
      <c r="L1266" s="444">
        <f t="shared" ca="1" si="104"/>
        <v>-69296047.118921161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-69296047.118921161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-288733.5296621715</v>
      </c>
      <c r="L1267" s="444">
        <f t="shared" ca="1" si="104"/>
        <v>-69584780.648583338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-69584780.648583338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-289936.5860357639</v>
      </c>
      <c r="L1268" s="444">
        <f t="shared" ca="1" si="104"/>
        <v>-69874717.234619096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-69874717.234619096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-291144.65514424624</v>
      </c>
      <c r="L1269" s="444">
        <f t="shared" ca="1" si="104"/>
        <v>-70165861.88976334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-70165861.88976334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-292357.75787401391</v>
      </c>
      <c r="L1270" s="444">
        <f t="shared" ca="1" si="104"/>
        <v>-70458219.647637352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-70458219.647637352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-293575.91519848898</v>
      </c>
      <c r="L1271" s="444">
        <f t="shared" ca="1" si="104"/>
        <v>-70751795.562835842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-70751795.562835842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-294799.14817848266</v>
      </c>
      <c r="L1272" s="444">
        <f t="shared" ca="1" si="104"/>
        <v>-71046594.71101433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-71046594.71101433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-296027.47796255973</v>
      </c>
      <c r="L1273" s="444">
        <f t="shared" ca="1" si="104"/>
        <v>-71342622.188976884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-71342622.188976884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-297260.92578740366</v>
      </c>
      <c r="L1274" s="444">
        <f t="shared" ca="1" si="104"/>
        <v>-71639883.114764288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-71639883.114764288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-298499.5129781845</v>
      </c>
      <c r="L1275" s="444">
        <f t="shared" ca="1" si="104"/>
        <v>-71938382.627742469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-71938382.627742469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-299743.26094892697</v>
      </c>
      <c r="L1276" s="444">
        <f t="shared" ca="1" si="104"/>
        <v>-72238125.888691396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-72238125.888691396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-300992.19120288081</v>
      </c>
      <c r="L1277" s="444">
        <f t="shared" ca="1" si="104"/>
        <v>-72539118.079894274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-72539118.079894274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-302246.32533289283</v>
      </c>
      <c r="L1278" s="444">
        <f t="shared" ca="1" si="104"/>
        <v>-72841364.405227169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-72841364.405227169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-303505.68502177985</v>
      </c>
      <c r="L1279" s="444">
        <f t="shared" ca="1" si="104"/>
        <v>-73144870.090248942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-73144870.090248942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-304770.29204270395</v>
      </c>
      <c r="L1280" s="444">
        <f t="shared" ca="1" si="104"/>
        <v>-73449640.382291645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-73449640.382291645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-306040.16825954849</v>
      </c>
      <c r="L1281" s="444">
        <f t="shared" ca="1" si="104"/>
        <v>-73755680.550551191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-73755680.550551191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-307315.33562729665</v>
      </c>
      <c r="L1282" s="444">
        <f t="shared" ca="1" si="104"/>
        <v>-74062995.886178493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-74062995.886178493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-308595.81619241036</v>
      </c>
      <c r="L1283" s="444">
        <f t="shared" ref="L1283:L1537" ca="1" si="109">I1283-J1283+K1283</f>
        <v>-74371591.702370897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-74371591.702370897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-309881.63209321204</v>
      </c>
      <c r="L1284" s="444">
        <f t="shared" ca="1" si="109"/>
        <v>-74681473.334464103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-74681473.334464103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-311172.80556026706</v>
      </c>
      <c r="L1285" s="444">
        <f t="shared" ca="1" si="109"/>
        <v>-74992646.140024364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-74992646.140024364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-312469.35891676816</v>
      </c>
      <c r="L1286" s="444">
        <f t="shared" ca="1" si="109"/>
        <v>-75305115.498941138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-75305115.498941138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-313771.31457892142</v>
      </c>
      <c r="L1287" s="444">
        <f t="shared" ca="1" si="109"/>
        <v>-75618886.813520059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-75618886.813520059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-315078.69505633356</v>
      </c>
      <c r="L1288" s="444">
        <f t="shared" ca="1" si="109"/>
        <v>-75933965.508576393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-75933965.508576393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-316391.52295240166</v>
      </c>
      <c r="L1289" s="444">
        <f t="shared" ca="1" si="109"/>
        <v>-76250357.031528801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-76250357.031528801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-317709.82096470334</v>
      </c>
      <c r="L1290" s="444">
        <f t="shared" ca="1" si="109"/>
        <v>-76568066.85249351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-76568066.85249351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-319033.6118853896</v>
      </c>
      <c r="L1291" s="444">
        <f t="shared" ca="1" si="109"/>
        <v>-76887100.464378893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-76887100.464378893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-320362.91860157874</v>
      </c>
      <c r="L1292" s="444">
        <f t="shared" ca="1" si="109"/>
        <v>-77207463.382980466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-77207463.382980466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-321697.76409575192</v>
      </c>
      <c r="L1293" s="444">
        <f t="shared" ca="1" si="109"/>
        <v>-77529161.147076219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-77529161.147076219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-323038.17144615093</v>
      </c>
      <c r="L1294" s="444">
        <f t="shared" ca="1" si="109"/>
        <v>-77852199.318522364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-77852199.318522364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-324384.1638271765</v>
      </c>
      <c r="L1295" s="444">
        <f t="shared" ca="1" si="109"/>
        <v>-78176583.482349545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-78176583.482349545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-325735.76450978976</v>
      </c>
      <c r="L1296" s="444">
        <f t="shared" ca="1" si="109"/>
        <v>-78502319.246859342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-78502319.246859342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-327092.99686191394</v>
      </c>
      <c r="L1297" s="444">
        <f t="shared" ca="1" si="109"/>
        <v>-78829412.243721262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-78829412.243721262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-328455.88434883859</v>
      </c>
      <c r="L1298" s="444">
        <f t="shared" ca="1" si="109"/>
        <v>-79157868.128070101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-79157868.128070101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-329824.45053362544</v>
      </c>
      <c r="L1299" s="444">
        <f t="shared" ca="1" si="109"/>
        <v>-79487692.57860373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-79487692.57860373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-331198.71907751553</v>
      </c>
      <c r="L1300" s="444">
        <f t="shared" ca="1" si="109"/>
        <v>-79818891.297681242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-79818891.297681242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-332578.71374033851</v>
      </c>
      <c r="L1301" s="444">
        <f t="shared" ca="1" si="109"/>
        <v>-80151470.011421576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-80151470.011421576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-333964.45838092326</v>
      </c>
      <c r="L1302" s="444">
        <f t="shared" ca="1" si="109"/>
        <v>-80485434.469802499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-80485434.469802499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-335355.9769575104</v>
      </c>
      <c r="L1303" s="444">
        <f t="shared" ca="1" si="109"/>
        <v>-80820790.446760014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-80820790.446760014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-336753.29352816672</v>
      </c>
      <c r="L1304" s="444">
        <f t="shared" ca="1" si="109"/>
        <v>-81157543.740288183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-81157543.740288183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-338156.43225120078</v>
      </c>
      <c r="L1305" s="444">
        <f t="shared" ca="1" si="109"/>
        <v>-81495700.172539383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-81495700.172539383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-339565.41738558077</v>
      </c>
      <c r="L1306" s="444">
        <f t="shared" ca="1" si="109"/>
        <v>-81835265.589924961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-81835265.589924961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-340980.27329135401</v>
      </c>
      <c r="L1307" s="444">
        <f t="shared" ca="1" si="109"/>
        <v>-82176245.863216311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-82176245.863216311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-342401.02443006798</v>
      </c>
      <c r="L1308" s="444">
        <f t="shared" ca="1" si="109"/>
        <v>-82518646.887646377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-82518646.887646377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-343827.69536519324</v>
      </c>
      <c r="L1309" s="444">
        <f t="shared" ca="1" si="109"/>
        <v>-82862474.583011568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-82862474.583011568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-345260.31076254818</v>
      </c>
      <c r="L1310" s="444">
        <f t="shared" ca="1" si="109"/>
        <v>-83207734.893774122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-83207734.893774122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-346698.89539072552</v>
      </c>
      <c r="L1311" s="444">
        <f t="shared" ca="1" si="109"/>
        <v>-83554433.789164841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-83554433.789164841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-348143.47412152018</v>
      </c>
      <c r="L1312" s="444">
        <f t="shared" ca="1" si="109"/>
        <v>-83902577.263286367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-83902577.263286367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-349594.07193035987</v>
      </c>
      <c r="L1313" s="444">
        <f t="shared" ca="1" si="109"/>
        <v>-84252171.335216731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-84252171.335216731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-351050.71389673639</v>
      </c>
      <c r="L1314" s="444">
        <f t="shared" ca="1" si="109"/>
        <v>-84603222.049113467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-84603222.049113467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-352513.42520463944</v>
      </c>
      <c r="L1315" s="444">
        <f t="shared" ca="1" si="109"/>
        <v>-84955735.474318102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-84955735.474318102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-353982.2311429921</v>
      </c>
      <c r="L1316" s="444">
        <f t="shared" ca="1" si="109"/>
        <v>-85309717.7054611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-85309717.7054611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-355457.15710608789</v>
      </c>
      <c r="L1317" s="444">
        <f t="shared" ca="1" si="109"/>
        <v>-85665174.862567186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-85665174.862567186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-356938.22859402996</v>
      </c>
      <c r="L1318" s="444">
        <f t="shared" ca="1" si="109"/>
        <v>-86022113.091161221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-86022113.091161221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-358425.47121317172</v>
      </c>
      <c r="L1319" s="444">
        <f t="shared" ca="1" si="109"/>
        <v>-86380538.562374398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-86380538.562374398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-359918.91067656002</v>
      </c>
      <c r="L1320" s="444">
        <f t="shared" ca="1" si="109"/>
        <v>-86740457.473050952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-86740457.473050952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-361418.57280437899</v>
      </c>
      <c r="L1321" s="444">
        <f t="shared" ca="1" si="109"/>
        <v>-87101876.045855328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-87101876.045855328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-362924.48352439719</v>
      </c>
      <c r="L1322" s="444">
        <f t="shared" ca="1" si="109"/>
        <v>-87464800.529379725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-87464800.529379725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-364436.6688724155</v>
      </c>
      <c r="L1323" s="444">
        <f t="shared" ca="1" si="109"/>
        <v>-87829237.198252141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-87829237.198252141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-365955.15499271726</v>
      </c>
      <c r="L1324" s="444">
        <f t="shared" ca="1" si="109"/>
        <v>-88195192.353244856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-88195192.353244856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-367479.96813852026</v>
      </c>
      <c r="L1325" s="444">
        <f t="shared" ca="1" si="109"/>
        <v>-88562672.321383372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-88562672.321383372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-369011.13467243069</v>
      </c>
      <c r="L1326" s="444">
        <f t="shared" ca="1" si="109"/>
        <v>-88931683.456055805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-88931683.456055805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-370548.68106689921</v>
      </c>
      <c r="L1327" s="444">
        <f t="shared" ca="1" si="109"/>
        <v>-89302232.137122706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-89302232.137122706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-372092.63390467793</v>
      </c>
      <c r="L1328" s="444">
        <f t="shared" ca="1" si="109"/>
        <v>-89674324.771027386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-89674324.771027386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-373643.01987928076</v>
      </c>
      <c r="L1329" s="444">
        <f t="shared" ca="1" si="109"/>
        <v>-90047967.790906668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-90047967.790906668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-375199.86579544446</v>
      </c>
      <c r="L1330" s="444">
        <f t="shared" ca="1" si="109"/>
        <v>-90423167.656702116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-90423167.656702116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-376763.19856959215</v>
      </c>
      <c r="L1331" s="444">
        <f t="shared" ca="1" si="109"/>
        <v>-90799930.855271712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-90799930.855271712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-378333.04523029877</v>
      </c>
      <c r="L1332" s="444">
        <f t="shared" ca="1" si="109"/>
        <v>-91178263.900502011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-91178263.900502011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-379909.43291875836</v>
      </c>
      <c r="L1333" s="444">
        <f t="shared" ca="1" si="109"/>
        <v>-91558173.333420768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-91558173.333420768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-381492.3888892532</v>
      </c>
      <c r="L1334" s="444">
        <f t="shared" ca="1" si="109"/>
        <v>-91939665.722310022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-91939665.722310022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-383081.94050962507</v>
      </c>
      <c r="L1335" s="444">
        <f t="shared" ca="1" si="109"/>
        <v>-92322747.662819654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-92322747.662819654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-384678.11526174855</v>
      </c>
      <c r="L1336" s="444">
        <f t="shared" ca="1" si="109"/>
        <v>-92707425.778081402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-92707425.778081402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-386280.94074200583</v>
      </c>
      <c r="L1337" s="444">
        <f t="shared" ca="1" si="109"/>
        <v>-93093706.718823403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-93093706.718823403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-387890.4446617642</v>
      </c>
      <c r="L1338" s="444">
        <f t="shared" ca="1" si="109"/>
        <v>-93481597.163485169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-93481597.163485169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-389506.65484785486</v>
      </c>
      <c r="L1339" s="444">
        <f t="shared" ca="1" si="109"/>
        <v>-93871103.81833303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-93871103.81833303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-391129.59924305428</v>
      </c>
      <c r="L1340" s="444">
        <f t="shared" ca="1" si="109"/>
        <v>-94262233.41757609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-94262233.41757609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-392759.30590656702</v>
      </c>
      <c r="L1341" s="444">
        <f t="shared" ca="1" si="109"/>
        <v>-94654992.723482653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-94654992.723482653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-394395.80301451107</v>
      </c>
      <c r="L1342" s="444">
        <f t="shared" ca="1" si="109"/>
        <v>-95049388.52649717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-95049388.52649717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-396039.11886040488</v>
      </c>
      <c r="L1343" s="444">
        <f t="shared" ca="1" si="109"/>
        <v>-95445427.645357579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-95445427.645357579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-397689.28185565659</v>
      </c>
      <c r="L1344" s="444">
        <f t="shared" ca="1" si="109"/>
        <v>-95843116.927213237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-95843116.927213237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-399346.32053005515</v>
      </c>
      <c r="L1345" s="444">
        <f t="shared" ca="1" si="109"/>
        <v>-96242463.247743294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-96242463.247743294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-401010.26353226369</v>
      </c>
      <c r="L1346" s="444">
        <f t="shared" ca="1" si="109"/>
        <v>-96643473.51127556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-96643473.51127556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-402681.13963031484</v>
      </c>
      <c r="L1347" s="444">
        <f t="shared" ca="1" si="109"/>
        <v>-97046154.650905877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-97046154.650905877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-404358.97771210782</v>
      </c>
      <c r="L1348" s="444">
        <f t="shared" ca="1" si="109"/>
        <v>-97450513.628617987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-97450513.628617987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-406043.80678590829</v>
      </c>
      <c r="L1349" s="444">
        <f t="shared" ca="1" si="109"/>
        <v>-97856557.435403898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-97856557.435403898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-407735.65598084958</v>
      </c>
      <c r="L1350" s="444">
        <f t="shared" ca="1" si="109"/>
        <v>-98264293.091384754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-98264293.091384754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-409434.55454743648</v>
      </c>
      <c r="L1351" s="444">
        <f t="shared" ca="1" si="109"/>
        <v>-98673727.645932183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-98673727.645932183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-411140.53185805073</v>
      </c>
      <c r="L1352" s="444">
        <f t="shared" ca="1" si="109"/>
        <v>-99084868.177790239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-99084868.177790239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-412853.6174074593</v>
      </c>
      <c r="L1353" s="444">
        <f t="shared" ca="1" si="109"/>
        <v>-99497721.795197695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-99497721.795197695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-414573.84081332374</v>
      </c>
      <c r="L1354" s="444">
        <f t="shared" ca="1" si="109"/>
        <v>-99912295.636011019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-99912295.636011019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-416301.23181671259</v>
      </c>
      <c r="L1355" s="444">
        <f t="shared" ca="1" si="109"/>
        <v>-100328596.86782773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-100328596.86782773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-418035.82028261555</v>
      </c>
      <c r="L1356" s="444">
        <f t="shared" ca="1" si="109"/>
        <v>-100746632.68811034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-100746632.68811034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-419777.63620045973</v>
      </c>
      <c r="L1357" s="444">
        <f t="shared" ca="1" si="109"/>
        <v>-101166410.32431079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-101166410.32431079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-421526.70968462829</v>
      </c>
      <c r="L1358" s="444">
        <f t="shared" ca="1" si="109"/>
        <v>-101587937.03399542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-101587937.03399542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-423283.07097498089</v>
      </c>
      <c r="L1359" s="444">
        <f t="shared" ca="1" si="109"/>
        <v>-102011220.1049704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-102011220.1049704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-425046.75043737661</v>
      </c>
      <c r="L1360" s="444">
        <f t="shared" ca="1" si="109"/>
        <v>-102436266.85540777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-102436266.85540777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-426817.77856419905</v>
      </c>
      <c r="L1361" s="444">
        <f t="shared" ca="1" si="109"/>
        <v>-102863084.63397197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-102863084.63397197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-428596.18597488321</v>
      </c>
      <c r="L1362" s="444">
        <f t="shared" ca="1" si="109"/>
        <v>-103291680.81994686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-103291680.81994686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-430382.00341644522</v>
      </c>
      <c r="L1363" s="444">
        <f t="shared" ca="1" si="109"/>
        <v>-103722062.8233633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-103722062.8233633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-432175.26176401373</v>
      </c>
      <c r="L1364" s="444">
        <f t="shared" ca="1" si="109"/>
        <v>-104154238.08512732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-104154238.08512732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-433975.99202136387</v>
      </c>
      <c r="L1365" s="444">
        <f t="shared" ca="1" si="109"/>
        <v>-104588214.07714869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-104588214.07714869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-435784.22532145283</v>
      </c>
      <c r="L1366" s="444">
        <f t="shared" ca="1" si="109"/>
        <v>-105023998.30247015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-105023998.30247015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-437599.99292695889</v>
      </c>
      <c r="L1367" s="444">
        <f t="shared" ca="1" si="109"/>
        <v>-105461598.2953971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-105461598.2953971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-439423.32623082126</v>
      </c>
      <c r="L1368" s="444">
        <f t="shared" ca="1" si="109"/>
        <v>-105901021.62162793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-105901021.62162793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-441254.256756783</v>
      </c>
      <c r="L1369" s="444">
        <f t="shared" ca="1" si="109"/>
        <v>-106342275.87838471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-106342275.87838471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-443092.81615993619</v>
      </c>
      <c r="L1370" s="444">
        <f t="shared" ca="1" si="109"/>
        <v>-106785368.69454464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-106785368.69454464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-444939.03622726939</v>
      </c>
      <c r="L1371" s="444">
        <f t="shared" ca="1" si="109"/>
        <v>-107230307.73077191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-107230307.73077191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-446792.94887821627</v>
      </c>
      <c r="L1372" s="444">
        <f t="shared" ca="1" si="109"/>
        <v>-107677100.67965013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-107677100.67965013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-448654.58616520884</v>
      </c>
      <c r="L1373" s="444">
        <f t="shared" ca="1" si="109"/>
        <v>-108125755.26581533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-108125755.26581533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-450523.98027423053</v>
      </c>
      <c r="L1374" s="444">
        <f t="shared" ca="1" si="109"/>
        <v>-108576279.24608956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-108576279.24608956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-452401.16352537315</v>
      </c>
      <c r="L1375" s="444">
        <f t="shared" ca="1" si="109"/>
        <v>-109028680.40961494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-109028680.40961494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-454286.16837339557</v>
      </c>
      <c r="L1376" s="444">
        <f t="shared" ca="1" si="109"/>
        <v>-109482966.57798833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-109482966.57798833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-456179.02740828466</v>
      </c>
      <c r="L1377" s="444">
        <f t="shared" ca="1" si="109"/>
        <v>-109939145.60539661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-109939145.60539661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-458079.77335581923</v>
      </c>
      <c r="L1378" s="444">
        <f t="shared" ca="1" si="109"/>
        <v>-110397225.37875243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-110397225.37875243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-459988.43907813512</v>
      </c>
      <c r="L1379" s="444">
        <f t="shared" ca="1" si="109"/>
        <v>-110857213.81783056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-110857213.81783056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-461905.05757429393</v>
      </c>
      <c r="L1380" s="444">
        <f t="shared" ca="1" si="109"/>
        <v>-111319118.87540485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-111319118.87540485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-463829.66198085353</v>
      </c>
      <c r="L1381" s="444">
        <f t="shared" ca="1" si="109"/>
        <v>-111782948.5373857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-111782948.5373857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-465762.28557244042</v>
      </c>
      <c r="L1382" s="444">
        <f t="shared" ca="1" si="109"/>
        <v>-112248710.82295814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-112248710.82295814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-467702.96176232561</v>
      </c>
      <c r="L1383" s="444">
        <f t="shared" ca="1" si="109"/>
        <v>-112716413.78472047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-112716413.78472047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-469651.72410300188</v>
      </c>
      <c r="L1384" s="444">
        <f t="shared" ca="1" si="109"/>
        <v>-113186065.50882347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-113186065.50882347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-471608.60628676438</v>
      </c>
      <c r="L1385" s="444">
        <f t="shared" ca="1" si="109"/>
        <v>-113657674.11511023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-113657674.11511023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-473573.64214629261</v>
      </c>
      <c r="L1386" s="444">
        <f t="shared" ca="1" si="109"/>
        <v>-114131247.75725652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-114131247.75725652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-475546.86565523548</v>
      </c>
      <c r="L1387" s="444">
        <f t="shared" ca="1" si="109"/>
        <v>-114606794.62291175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-114606794.62291175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-477528.31092879904</v>
      </c>
      <c r="L1388" s="444">
        <f t="shared" ca="1" si="109"/>
        <v>-115084322.93384054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-115084322.93384054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-479518.01222433557</v>
      </c>
      <c r="L1389" s="444">
        <f t="shared" ca="1" si="109"/>
        <v>-115563840.94606487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-115563840.94606487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-481516.00394193694</v>
      </c>
      <c r="L1390" s="444">
        <f t="shared" ca="1" si="109"/>
        <v>-116045356.95000681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-116045356.95000681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-483522.32062502846</v>
      </c>
      <c r="L1391" s="444">
        <f t="shared" ca="1" si="109"/>
        <v>-116528879.27063183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-116528879.27063183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-485536.99696096597</v>
      </c>
      <c r="L1392" s="444">
        <f t="shared" ca="1" si="109"/>
        <v>-117014416.2675928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-117014416.2675928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-487560.06778163667</v>
      </c>
      <c r="L1393" s="444">
        <f t="shared" ca="1" si="109"/>
        <v>-117501976.33537444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-117501976.33537444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-489591.56806406012</v>
      </c>
      <c r="L1394" s="444">
        <f t="shared" ca="1" si="109"/>
        <v>-117991567.90343851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-117991567.90343851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-491631.53293099377</v>
      </c>
      <c r="L1395" s="444">
        <f t="shared" ca="1" si="109"/>
        <v>-118483199.43636951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-118483199.43636951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-493679.99765153963</v>
      </c>
      <c r="L1396" s="444">
        <f t="shared" ca="1" si="109"/>
        <v>-118976879.43402104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-118976879.43402104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-495736.99764175434</v>
      </c>
      <c r="L1397" s="444">
        <f t="shared" ca="1" si="109"/>
        <v>-119472616.4316628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-119472616.4316628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-497802.56846526172</v>
      </c>
      <c r="L1398" s="444">
        <f t="shared" ca="1" si="109"/>
        <v>-119970419.00012806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-119970419.00012806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-499876.74583386694</v>
      </c>
      <c r="L1399" s="444">
        <f t="shared" ca="1" si="109"/>
        <v>-120470295.74596193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-120470295.74596193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-501959.56560817466</v>
      </c>
      <c r="L1400" s="444">
        <f t="shared" ca="1" si="109"/>
        <v>-120972255.31157011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-120972255.31157011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-504051.06379820872</v>
      </c>
      <c r="L1401" s="444">
        <f t="shared" ca="1" si="109"/>
        <v>-121476306.37536831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-121476306.37536831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-506151.27656403463</v>
      </c>
      <c r="L1402" s="444">
        <f t="shared" ca="1" si="109"/>
        <v>-121982457.65193234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-121982457.65193234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-508260.24021638476</v>
      </c>
      <c r="L1403" s="444">
        <f t="shared" ca="1" si="109"/>
        <v>-122490717.89214873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-122490717.89214873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-510377.99121728638</v>
      </c>
      <c r="L1404" s="444">
        <f t="shared" ca="1" si="109"/>
        <v>-123001095.88336602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-123001095.88336602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-512504.56618069176</v>
      </c>
      <c r="L1405" s="444">
        <f t="shared" ca="1" si="109"/>
        <v>-123513600.44954671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-123513600.44954671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-514640.00187311135</v>
      </c>
      <c r="L1406" s="444">
        <f t="shared" ca="1" si="109"/>
        <v>-124028240.45141982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-124028240.45141982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-516784.33521424921</v>
      </c>
      <c r="L1407" s="444">
        <f t="shared" ca="1" si="109"/>
        <v>-124545024.78663406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-124545024.78663406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-518937.60327764187</v>
      </c>
      <c r="L1408" s="444">
        <f t="shared" ca="1" si="109"/>
        <v>-125063962.3899117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-125063962.3899117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-521099.84329129878</v>
      </c>
      <c r="L1409" s="444">
        <f t="shared" ca="1" si="109"/>
        <v>-125585062.23320299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-125585062.23320299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-523271.09263834578</v>
      </c>
      <c r="L1410" s="444">
        <f t="shared" ca="1" si="109"/>
        <v>-126108333.32584134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-126108333.32584134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-525451.38885767222</v>
      </c>
      <c r="L1411" s="444">
        <f t="shared" ca="1" si="109"/>
        <v>-126633784.71469902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-126633784.71469902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-527640.76964457927</v>
      </c>
      <c r="L1412" s="444">
        <f t="shared" ca="1" si="109"/>
        <v>-127161425.48434359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-127161425.48434359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-529839.27285143163</v>
      </c>
      <c r="L1413" s="444">
        <f t="shared" ca="1" si="109"/>
        <v>-127691264.75719503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-127691264.75719503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-532046.93648831267</v>
      </c>
      <c r="L1414" s="444">
        <f t="shared" ca="1" si="109"/>
        <v>-128223311.69368334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-128223311.69368334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-534263.79872368055</v>
      </c>
      <c r="L1415" s="444">
        <f t="shared" ca="1" si="109"/>
        <v>-128757575.49240702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-128757575.49240702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-536489.8978850292</v>
      </c>
      <c r="L1416" s="444">
        <f t="shared" ca="1" si="109"/>
        <v>-129294065.39029205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-129294065.39029205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-538725.27245955018</v>
      </c>
      <c r="L1417" s="444">
        <f t="shared" ca="1" si="109"/>
        <v>-129832790.6627516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-129832790.6627516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-540969.96109479829</v>
      </c>
      <c r="L1418" s="444">
        <f t="shared" ca="1" si="109"/>
        <v>-130373760.6238464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-130373760.6238464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-543224.00259936007</v>
      </c>
      <c r="L1419" s="444">
        <f t="shared" ca="1" si="109"/>
        <v>-130916984.62644576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-130916984.62644576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-545487.435943524</v>
      </c>
      <c r="L1420" s="444">
        <f t="shared" ca="1" si="109"/>
        <v>-131462472.06238928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-131462472.06238928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-547760.30025995546</v>
      </c>
      <c r="L1421" s="444">
        <f t="shared" ca="1" si="109"/>
        <v>-132010232.36264925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-132010232.36264925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-550042.63484437182</v>
      </c>
      <c r="L1422" s="444">
        <f t="shared" ca="1" si="109"/>
        <v>-132560274.99749362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-132560274.99749362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-552334.47915622348</v>
      </c>
      <c r="L1423" s="444">
        <f t="shared" ca="1" si="109"/>
        <v>-133112609.47664985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-133112609.47664985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-554635.87281937432</v>
      </c>
      <c r="L1424" s="444">
        <f t="shared" ca="1" si="109"/>
        <v>-133667245.34946923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-133667245.34946923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-556946.85562278843</v>
      </c>
      <c r="L1425" s="444">
        <f t="shared" ca="1" si="109"/>
        <v>-134224192.20509201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-134224192.20509201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-559267.46752121672</v>
      </c>
      <c r="L1426" s="444">
        <f t="shared" ca="1" si="109"/>
        <v>-134783459.67261323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-134783459.67261323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-561597.74863588845</v>
      </c>
      <c r="L1427" s="444">
        <f t="shared" ca="1" si="109"/>
        <v>-135345057.42124912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-135345057.42124912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-563937.73925520468</v>
      </c>
      <c r="L1428" s="444">
        <f t="shared" ca="1" si="109"/>
        <v>-135908995.16050431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-135908995.16050431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-566287.47983543458</v>
      </c>
      <c r="L1429" s="444">
        <f t="shared" ca="1" si="109"/>
        <v>-136475282.64033973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-136475282.64033973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-568647.01100141555</v>
      </c>
      <c r="L1430" s="444">
        <f t="shared" ca="1" si="109"/>
        <v>-137043929.65134114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-137043929.65134114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-571016.37354725471</v>
      </c>
      <c r="L1431" s="444">
        <f t="shared" ca="1" si="109"/>
        <v>-137614946.0248884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-137614946.0248884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-573395.608437035</v>
      </c>
      <c r="L1432" s="444">
        <f t="shared" ca="1" si="109"/>
        <v>-138188341.63332543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-138188341.63332543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-575784.7568055226</v>
      </c>
      <c r="L1433" s="444">
        <f t="shared" ca="1" si="109"/>
        <v>-138764126.39013094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-138764126.39013094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-578183.85995887895</v>
      </c>
      <c r="L1434" s="444">
        <f t="shared" ca="1" si="109"/>
        <v>-139342310.25008982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-139342310.25008982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-580592.95937537425</v>
      </c>
      <c r="L1435" s="444">
        <f t="shared" ca="1" si="109"/>
        <v>-139922903.20946521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-139922903.20946521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-583012.09670610505</v>
      </c>
      <c r="L1436" s="444">
        <f t="shared" ca="1" si="109"/>
        <v>-140505915.3061713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-140505915.3061713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-585441.31377571379</v>
      </c>
      <c r="L1437" s="444">
        <f t="shared" ca="1" si="109"/>
        <v>-141091356.61994702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-141091356.61994702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-587880.65258311259</v>
      </c>
      <c r="L1438" s="444">
        <f t="shared" ca="1" si="109"/>
        <v>-141679237.27253014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-141679237.27253014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-590330.15530220885</v>
      </c>
      <c r="L1439" s="444">
        <f t="shared" ca="1" si="109"/>
        <v>-142269567.42783234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-142269567.42783234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-592789.86428263469</v>
      </c>
      <c r="L1440" s="444">
        <f t="shared" ca="1" si="109"/>
        <v>-142862357.29211497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-142862357.29211497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-595259.82205047901</v>
      </c>
      <c r="L1441" s="444">
        <f t="shared" ca="1" si="109"/>
        <v>-143457617.11416546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-143457617.11416546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-597740.07130902272</v>
      </c>
      <c r="L1442" s="444">
        <f t="shared" ca="1" si="109"/>
        <v>-144055357.18547449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-144055357.18547449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-600230.65493947698</v>
      </c>
      <c r="L1443" s="444">
        <f t="shared" ca="1" si="109"/>
        <v>-144655587.84041396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-144655587.84041396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-602731.61600172485</v>
      </c>
      <c r="L1444" s="444">
        <f t="shared" ca="1" si="109"/>
        <v>-145258319.45641568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-145258319.45641568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-605242.99773506529</v>
      </c>
      <c r="L1445" s="444">
        <f t="shared" ca="1" si="109"/>
        <v>-145863562.45415074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-145863562.45415074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-607764.84355896141</v>
      </c>
      <c r="L1446" s="444">
        <f t="shared" ca="1" si="109"/>
        <v>-146471327.2977097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-146471327.2977097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-610297.19707379048</v>
      </c>
      <c r="L1447" s="444">
        <f t="shared" ca="1" si="109"/>
        <v>-147081624.49478349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-147081624.49478349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-612840.10206159786</v>
      </c>
      <c r="L1448" s="444">
        <f t="shared" ca="1" si="109"/>
        <v>-147694464.59684509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-147694464.59684509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-615393.60248685454</v>
      </c>
      <c r="L1449" s="444">
        <f t="shared" ca="1" si="109"/>
        <v>-148309858.19933194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-148309858.19933194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-617957.74249721644</v>
      </c>
      <c r="L1450" s="444">
        <f t="shared" ca="1" si="109"/>
        <v>-148927815.94182914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-148927815.94182914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-620532.56642428809</v>
      </c>
      <c r="L1451" s="444">
        <f t="shared" ca="1" si="109"/>
        <v>-149548348.50825343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-149548348.50825343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-623118.11878438923</v>
      </c>
      <c r="L1452" s="444">
        <f t="shared" ca="1" si="109"/>
        <v>-150171466.62703782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-150171466.62703782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-625714.44427932426</v>
      </c>
      <c r="L1453" s="444">
        <f t="shared" ca="1" si="109"/>
        <v>-150797181.07131714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-150797181.07131714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-628321.58779715467</v>
      </c>
      <c r="L1454" s="444">
        <f t="shared" ca="1" si="109"/>
        <v>-151425502.6591143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-151425502.6591143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-630939.59441297629</v>
      </c>
      <c r="L1455" s="444">
        <f t="shared" ca="1" si="109"/>
        <v>-152056442.25352728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-152056442.25352728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-633568.50938969699</v>
      </c>
      <c r="L1456" s="444">
        <f t="shared" ca="1" si="109"/>
        <v>-152690010.76291698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-152690010.76291698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-636208.37817882071</v>
      </c>
      <c r="L1457" s="444">
        <f t="shared" ca="1" si="109"/>
        <v>-153326219.14109582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-153326219.14109582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-638859.24642123259</v>
      </c>
      <c r="L1458" s="444">
        <f t="shared" ca="1" si="109"/>
        <v>-153965078.38751704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-153965078.38751704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-641521.15994798765</v>
      </c>
      <c r="L1459" s="444">
        <f t="shared" ca="1" si="109"/>
        <v>-154606599.54746503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-154606599.54746503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-644194.16478110431</v>
      </c>
      <c r="L1460" s="444">
        <f t="shared" ca="1" si="109"/>
        <v>-155250793.71224612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-155250793.71224612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-646878.30713435879</v>
      </c>
      <c r="L1461" s="444">
        <f t="shared" ca="1" si="109"/>
        <v>-155897672.01938048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-155897672.01938048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-649573.63341408537</v>
      </c>
      <c r="L1462" s="444">
        <f t="shared" ca="1" si="109"/>
        <v>-156547245.65279457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-156547245.65279457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-652280.1902199774</v>
      </c>
      <c r="L1463" s="444">
        <f t="shared" ca="1" si="109"/>
        <v>-157199525.84301454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-157199525.84301454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-654998.02434589388</v>
      </c>
      <c r="L1464" s="444">
        <f t="shared" ca="1" si="109"/>
        <v>-157854523.86736044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-157854523.86736044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-657727.18278066849</v>
      </c>
      <c r="L1465" s="444">
        <f t="shared" ca="1" si="109"/>
        <v>-158512251.05014113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-158512251.05014113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-660467.7127089214</v>
      </c>
      <c r="L1466" s="444">
        <f t="shared" ca="1" si="109"/>
        <v>-159172718.76285005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-159172718.76285005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-663219.66151187522</v>
      </c>
      <c r="L1467" s="444">
        <f t="shared" ca="1" si="109"/>
        <v>-159835938.42436191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-159835938.42436191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-665983.07676817465</v>
      </c>
      <c r="L1468" s="444">
        <f t="shared" ca="1" si="109"/>
        <v>-160501921.50113007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-160501921.50113007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-668758.00625470863</v>
      </c>
      <c r="L1469" s="444">
        <f t="shared" ca="1" si="109"/>
        <v>-161170679.50738478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-161170679.50738478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-671544.49794743652</v>
      </c>
      <c r="L1470" s="444">
        <f t="shared" ca="1" si="109"/>
        <v>-161842224.0053322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-161842224.0053322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-674342.60002221749</v>
      </c>
      <c r="L1471" s="444">
        <f t="shared" ca="1" si="109"/>
        <v>-162516566.60535443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-162516566.60535443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-677152.3608556434</v>
      </c>
      <c r="L1472" s="444">
        <f t="shared" ca="1" si="109"/>
        <v>-163193718.96621007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-163193718.96621007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-679973.82902587531</v>
      </c>
      <c r="L1473" s="444">
        <f t="shared" ca="1" si="109"/>
        <v>-163873692.79523593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-163873692.79523593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-682807.05331348302</v>
      </c>
      <c r="L1474" s="444">
        <f t="shared" ca="1" si="109"/>
        <v>-164556499.84854943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-164556499.84854943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-685652.08270228922</v>
      </c>
      <c r="L1475" s="444">
        <f t="shared" ca="1" si="109"/>
        <v>-165242151.9312517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-165242151.9312517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-688508.96638021548</v>
      </c>
      <c r="L1476" s="444">
        <f t="shared" ca="1" si="109"/>
        <v>-165930660.89763191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-165930660.89763191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-691377.75374013302</v>
      </c>
      <c r="L1477" s="444">
        <f t="shared" ca="1" si="109"/>
        <v>-166622038.65137205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-166622038.65137205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-694258.49438071682</v>
      </c>
      <c r="L1478" s="444">
        <f t="shared" ca="1" si="109"/>
        <v>-167316297.14575276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-167316297.14575276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-697151.23810730316</v>
      </c>
      <c r="L1479" s="444">
        <f t="shared" ca="1" si="109"/>
        <v>-168013448.38386005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-168013448.38386005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-700056.03493275016</v>
      </c>
      <c r="L1480" s="444">
        <f t="shared" ca="1" si="109"/>
        <v>-168713504.41879281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-168713504.41879281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-702972.93507830333</v>
      </c>
      <c r="L1481" s="444">
        <f t="shared" ca="1" si="109"/>
        <v>-169416477.35387111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-169416477.35387111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-705901.98897446296</v>
      </c>
      <c r="L1482" s="444">
        <f t="shared" ca="1" si="109"/>
        <v>-170122379.34284556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-170122379.34284556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-708843.24726185645</v>
      </c>
      <c r="L1483" s="444">
        <f t="shared" ca="1" si="109"/>
        <v>-170831222.59010741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-170831222.59010741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-711796.76079211419</v>
      </c>
      <c r="L1484" s="444">
        <f t="shared" ca="1" si="109"/>
        <v>-171543019.35089952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-171543019.35089952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-714762.58062874794</v>
      </c>
      <c r="L1485" s="444">
        <f t="shared" ca="1" si="109"/>
        <v>-172257781.93152827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-172257781.93152827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-717740.75804803451</v>
      </c>
      <c r="L1486" s="444">
        <f t="shared" ca="1" si="109"/>
        <v>-172975522.6895763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-172975522.6895763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-720731.34453990124</v>
      </c>
      <c r="L1487" s="444">
        <f t="shared" ca="1" si="109"/>
        <v>-173696254.03411621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-173696254.03411621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-723734.39180881751</v>
      </c>
      <c r="L1488" s="444">
        <f t="shared" ca="1" si="109"/>
        <v>-174419988.42592502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-174419988.42592502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-726749.95177468751</v>
      </c>
      <c r="L1489" s="444">
        <f t="shared" ca="1" si="109"/>
        <v>-175146738.3776997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-175146738.3776997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-729778.07657374872</v>
      </c>
      <c r="L1490" s="444">
        <f t="shared" ca="1" si="109"/>
        <v>-175876516.45427346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-175876516.45427346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-732818.8185594728</v>
      </c>
      <c r="L1491" s="444">
        <f t="shared" ca="1" si="109"/>
        <v>-176609335.27283293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-176609335.27283293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-735872.23030347051</v>
      </c>
      <c r="L1492" s="444">
        <f t="shared" ca="1" si="109"/>
        <v>-177345207.5031364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-177345207.5031364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-738938.36459640169</v>
      </c>
      <c r="L1493" s="444">
        <f t="shared" ca="1" si="109"/>
        <v>-178084145.86773279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-178084145.86773279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-742017.27444888663</v>
      </c>
      <c r="L1494" s="444">
        <f t="shared" ca="1" si="109"/>
        <v>-178826163.14218169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-178826163.14218169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-745109.01309242367</v>
      </c>
      <c r="L1495" s="444">
        <f t="shared" ca="1" si="109"/>
        <v>-179571272.15527412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-179571272.15527412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-748213.63398030889</v>
      </c>
      <c r="L1496" s="444">
        <f t="shared" ca="1" si="109"/>
        <v>-180319485.78925443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-180319485.78925443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-751331.19078856008</v>
      </c>
      <c r="L1497" s="444">
        <f t="shared" ca="1" si="109"/>
        <v>-181070816.98004299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-181070816.98004299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-754461.73741684575</v>
      </c>
      <c r="L1498" s="444">
        <f t="shared" ca="1" si="109"/>
        <v>-181825278.71745983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-181825278.71745983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-757605.32798941596</v>
      </c>
      <c r="L1499" s="444">
        <f t="shared" ca="1" si="109"/>
        <v>-182582884.04544926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-182582884.04544926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-760762.01685603859</v>
      </c>
      <c r="L1500" s="444">
        <f t="shared" ca="1" si="109"/>
        <v>-183343646.0623053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-183343646.0623053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-763931.85859293875</v>
      </c>
      <c r="L1501" s="444">
        <f t="shared" ca="1" si="109"/>
        <v>-184107577.92089823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-184107577.92089823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-767114.90800374257</v>
      </c>
      <c r="L1502" s="444">
        <f t="shared" ca="1" si="109"/>
        <v>-184874692.82890198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-184874692.82890198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-770311.22012042487</v>
      </c>
      <c r="L1503" s="444">
        <f t="shared" ca="1" si="109"/>
        <v>-185645004.04902241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-185645004.04902241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-773520.85020425997</v>
      </c>
      <c r="L1504" s="444">
        <f t="shared" ca="1" si="109"/>
        <v>-186418524.89922667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-186418524.89922667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-776743.85374677775</v>
      </c>
      <c r="L1505" s="444">
        <f t="shared" ca="1" si="109"/>
        <v>-187195268.75297344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-187195268.75297344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-779980.28647072264</v>
      </c>
      <c r="L1506" s="444">
        <f t="shared" ca="1" si="109"/>
        <v>-187975249.03944415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-187975249.03944415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-783230.20433101733</v>
      </c>
      <c r="L1507" s="444">
        <f t="shared" ca="1" si="109"/>
        <v>-188758479.24377516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-188758479.24377516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-786493.66351572983</v>
      </c>
      <c r="L1508" s="444">
        <f t="shared" ca="1" si="109"/>
        <v>-189544972.90729088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-189544972.90729088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-789770.72044704529</v>
      </c>
      <c r="L1509" s="444">
        <f t="shared" ca="1" si="109"/>
        <v>-190334743.62773791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-190334743.62773791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-793061.43178224133</v>
      </c>
      <c r="L1510" s="444">
        <f t="shared" ca="1" si="109"/>
        <v>-191127805.05952016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-191127805.05952016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-796365.85441466735</v>
      </c>
      <c r="L1511" s="444">
        <f t="shared" ca="1" si="109"/>
        <v>-191924170.91393483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-191924170.91393483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-799684.04547472845</v>
      </c>
      <c r="L1512" s="444">
        <f t="shared" ca="1" si="109"/>
        <v>-192723854.95940956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-192723854.95940956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-803016.06233087322</v>
      </c>
      <c r="L1513" s="444">
        <f t="shared" ca="1" si="109"/>
        <v>-193526871.02174044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-193526871.02174044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-806361.96259058511</v>
      </c>
      <c r="L1514" s="444">
        <f t="shared" ca="1" si="109"/>
        <v>-194333232.98433101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-194333232.98433101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-809721.80410137924</v>
      </c>
      <c r="L1515" s="444">
        <f t="shared" ca="1" si="109"/>
        <v>-195142954.78843239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-195142954.78843239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-813095.64495180163</v>
      </c>
      <c r="L1516" s="444">
        <f t="shared" ca="1" si="109"/>
        <v>-195956050.43338418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-195956050.43338418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-816483.54347243404</v>
      </c>
      <c r="L1517" s="444">
        <f t="shared" ca="1" si="109"/>
        <v>-196772533.97685662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-196772533.97685662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-819885.55823690258</v>
      </c>
      <c r="L1518" s="444">
        <f t="shared" ca="1" si="109"/>
        <v>-197592419.53509352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-197592419.53509352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-823301.74806288967</v>
      </c>
      <c r="L1519" s="444">
        <f t="shared" ca="1" si="109"/>
        <v>-198415721.28315639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-198415721.28315639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-826732.17201315169</v>
      </c>
      <c r="L1520" s="444">
        <f t="shared" ca="1" si="109"/>
        <v>-199242453.45516956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-199242453.45516956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-830176.88939653977</v>
      </c>
      <c r="L1521" s="444">
        <f t="shared" ca="1" si="109"/>
        <v>-200072630.34456611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-200072630.34456611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-833635.95976902544</v>
      </c>
      <c r="L1522" s="444">
        <f t="shared" ca="1" si="109"/>
        <v>-200906266.30433512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-200906266.30433512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-837109.44293472962</v>
      </c>
      <c r="L1523" s="444">
        <f t="shared" ca="1" si="109"/>
        <v>-201743375.74726984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-201743375.74726984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-840597.39894695766</v>
      </c>
      <c r="L1524" s="444">
        <f t="shared" ca="1" si="109"/>
        <v>-202583973.14621681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-202583973.14621681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-844099.88810923672</v>
      </c>
      <c r="L1525" s="444">
        <f t="shared" ca="1" si="109"/>
        <v>-203428073.03432605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-203428073.03432605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-847616.97097635851</v>
      </c>
      <c r="L1526" s="444">
        <f t="shared" ca="1" si="109"/>
        <v>-204275690.0053024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-204275690.0053024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-851148.70835542667</v>
      </c>
      <c r="L1527" s="444">
        <f t="shared" ca="1" si="109"/>
        <v>-205126838.71365783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-205126838.71365783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-854695.16130690754</v>
      </c>
      <c r="L1528" s="444">
        <f t="shared" ca="1" si="109"/>
        <v>-205981533.87496474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-205981533.87496474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-858256.39114568639</v>
      </c>
      <c r="L1529" s="444">
        <f t="shared" ca="1" si="109"/>
        <v>-206839790.26611042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-206839790.26611042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-861832.45944212668</v>
      </c>
      <c r="L1530" s="444">
        <f t="shared" ca="1" si="109"/>
        <v>-207701622.72555256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-207701622.72555256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-865423.42802313564</v>
      </c>
      <c r="L1531" s="444">
        <f t="shared" ca="1" si="109"/>
        <v>-208567046.15357569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-208567046.15357569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-869029.35897323198</v>
      </c>
      <c r="L1532" s="444">
        <f t="shared" ca="1" si="109"/>
        <v>-209436075.51254892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-209436075.51254892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-872650.31463562045</v>
      </c>
      <c r="L1533" s="444">
        <f t="shared" ca="1" si="109"/>
        <v>-210308725.82718456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-210308725.82718456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-876286.35761326901</v>
      </c>
      <c r="L1534" s="444">
        <f t="shared" ca="1" si="109"/>
        <v>-211185012.18479782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-211185012.18479782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-879937.55076999089</v>
      </c>
      <c r="L1535" s="444">
        <f t="shared" ca="1" si="109"/>
        <v>-212064949.73556781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-212064949.73556781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-883603.95723153243</v>
      </c>
      <c r="L1536" s="444">
        <f t="shared" ca="1" si="109"/>
        <v>-212948553.69279933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-212948553.69279933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-887285.64038666384</v>
      </c>
      <c r="L1537" s="444">
        <f t="shared" ca="1" si="109"/>
        <v>-213835839.333186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-213835839.333186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-890982.66388827504</v>
      </c>
      <c r="L1538" s="444">
        <f t="shared" ref="L1538:L1792" ca="1" si="114">I1538-J1538+K1538</f>
        <v>-214726821.99707428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-214726821.99707428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-894695.09165447613</v>
      </c>
      <c r="L1539" s="444">
        <f t="shared" ca="1" si="114"/>
        <v>-215621517.08872876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-215621517.08872876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-898422.98786970298</v>
      </c>
      <c r="L1540" s="444">
        <f t="shared" ca="1" si="114"/>
        <v>-216519940.07659847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-216519940.07659847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-902166.41698582703</v>
      </c>
      <c r="L1541" s="444">
        <f t="shared" ca="1" si="114"/>
        <v>-217422106.49358431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-217422106.49358431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-905925.44372326788</v>
      </c>
      <c r="L1542" s="444">
        <f t="shared" ca="1" si="114"/>
        <v>-218328031.93730757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-218328031.93730757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-909700.1330721149</v>
      </c>
      <c r="L1543" s="444">
        <f t="shared" ca="1" si="114"/>
        <v>-219237732.07037967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-219237732.07037967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-913490.55029324873</v>
      </c>
      <c r="L1544" s="444">
        <f t="shared" ca="1" si="114"/>
        <v>-220151222.62067291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-220151222.62067291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-917296.76091947057</v>
      </c>
      <c r="L1545" s="444">
        <f t="shared" ca="1" si="114"/>
        <v>-221068519.38159239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-221068519.38159239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-921118.83075663494</v>
      </c>
      <c r="L1546" s="444">
        <f t="shared" ca="1" si="114"/>
        <v>-221989638.21234903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-221989638.21234903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-924956.82588478748</v>
      </c>
      <c r="L1547" s="444">
        <f t="shared" ca="1" si="114"/>
        <v>-222914595.03823382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-222914595.03823382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-928810.81265930773</v>
      </c>
      <c r="L1548" s="444">
        <f t="shared" ca="1" si="114"/>
        <v>-223843405.85089311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-223843405.85089311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-932680.85771205463</v>
      </c>
      <c r="L1549" s="444">
        <f t="shared" ca="1" si="114"/>
        <v>-224776086.70860517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-224776086.70860517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-936567.02795252169</v>
      </c>
      <c r="L1550" s="444">
        <f t="shared" ca="1" si="114"/>
        <v>-225712653.73655769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-225712653.73655769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-940469.39056899038</v>
      </c>
      <c r="L1551" s="444">
        <f t="shared" ca="1" si="114"/>
        <v>-226653123.12712669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-226653123.12712669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-944388.01302969467</v>
      </c>
      <c r="L1552" s="444">
        <f t="shared" ca="1" si="114"/>
        <v>-227597511.14015639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-227597511.14015639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-948322.96308398491</v>
      </c>
      <c r="L1553" s="444">
        <f t="shared" ca="1" si="114"/>
        <v>-228545834.10324037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-228545834.10324037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-952274.30876350158</v>
      </c>
      <c r="L1554" s="444">
        <f t="shared" ca="1" si="114"/>
        <v>-229498108.41200387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-229498108.41200387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-956242.11838334939</v>
      </c>
      <c r="L1555" s="444">
        <f t="shared" ca="1" si="114"/>
        <v>-230454350.53038722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-230454350.53038722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-960226.46054328012</v>
      </c>
      <c r="L1556" s="444">
        <f t="shared" ca="1" si="114"/>
        <v>-231414576.9909305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-231414576.9909305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-964227.4041288771</v>
      </c>
      <c r="L1557" s="444">
        <f t="shared" ca="1" si="114"/>
        <v>-232378804.39505938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-232378804.39505938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-968245.01831274736</v>
      </c>
      <c r="L1558" s="444">
        <f t="shared" ca="1" si="114"/>
        <v>-233347049.41337213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-233347049.41337213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-972279.37255571736</v>
      </c>
      <c r="L1559" s="444">
        <f t="shared" ca="1" si="114"/>
        <v>-234319328.78592783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-234319328.78592783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-976330.53660803253</v>
      </c>
      <c r="L1560" s="444">
        <f t="shared" ca="1" si="114"/>
        <v>-235295659.32253587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-235295659.32253587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-980398.58051056624</v>
      </c>
      <c r="L1561" s="444">
        <f t="shared" ca="1" si="114"/>
        <v>-236276057.90304643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-236276057.90304643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-984483.57459602668</v>
      </c>
      <c r="L1562" s="444">
        <f t="shared" ca="1" si="114"/>
        <v>-237260541.47764245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-237260541.47764245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-988585.58949017688</v>
      </c>
      <c r="L1563" s="444">
        <f t="shared" ca="1" si="114"/>
        <v>-238249127.06713262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-238249127.06713262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-992704.69611305255</v>
      </c>
      <c r="L1564" s="444">
        <f t="shared" ca="1" si="114"/>
        <v>-239241831.76324567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-239241831.76324567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-996840.96568019025</v>
      </c>
      <c r="L1565" s="444">
        <f t="shared" ca="1" si="114"/>
        <v>-240238672.72892585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-240238672.72892585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-1000994.4697038578</v>
      </c>
      <c r="L1566" s="444">
        <f t="shared" ca="1" si="114"/>
        <v>-241239667.19862971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-241239667.19862971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-1005165.2799942904</v>
      </c>
      <c r="L1567" s="444">
        <f t="shared" ca="1" si="114"/>
        <v>-242244832.47862399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-242244832.47862399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-1009353.4686609334</v>
      </c>
      <c r="L1568" s="444">
        <f t="shared" ca="1" si="114"/>
        <v>-243254185.94728491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-243254185.94728491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-1013559.1081136871</v>
      </c>
      <c r="L1569" s="444">
        <f t="shared" ca="1" si="114"/>
        <v>-244267745.05539858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-244267745.05539858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-1017782.2710641607</v>
      </c>
      <c r="L1570" s="444">
        <f t="shared" ca="1" si="114"/>
        <v>-245285527.32646275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-245285527.32646275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-1022023.0305269281</v>
      </c>
      <c r="L1571" s="444">
        <f t="shared" ca="1" si="114"/>
        <v>-246307550.35698968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-246307550.35698968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-1026281.4598207903</v>
      </c>
      <c r="L1572" s="444">
        <f t="shared" ca="1" si="114"/>
        <v>-247333831.81681046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-247333831.81681046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-1030557.6325700436</v>
      </c>
      <c r="L1573" s="444">
        <f t="shared" ca="1" si="114"/>
        <v>-248364389.44938052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-248364389.44938052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-1034851.6227057521</v>
      </c>
      <c r="L1574" s="444">
        <f t="shared" ca="1" si="114"/>
        <v>-249399241.07208627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-249399241.07208627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-1039163.5044670261</v>
      </c>
      <c r="L1575" s="444">
        <f t="shared" ca="1" si="114"/>
        <v>-250438404.57655331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-250438404.57655331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-1043493.3524023055</v>
      </c>
      <c r="L1576" s="444">
        <f t="shared" ca="1" si="114"/>
        <v>-251481897.92895561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-251481897.92895561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-1047841.2413706484</v>
      </c>
      <c r="L1577" s="444">
        <f t="shared" ca="1" si="114"/>
        <v>-252529739.17032626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-252529739.17032626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-1052207.2465430261</v>
      </c>
      <c r="L1578" s="444">
        <f t="shared" ca="1" si="114"/>
        <v>-253581946.41686928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-253581946.41686928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-1056591.4434036219</v>
      </c>
      <c r="L1579" s="444">
        <f t="shared" ca="1" si="114"/>
        <v>-254638537.86027291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-254638537.86027291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-1060993.9077511372</v>
      </c>
      <c r="L1580" s="444">
        <f t="shared" ca="1" si="114"/>
        <v>-255699531.76802406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-255699531.76802406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-1065414.7157001002</v>
      </c>
      <c r="L1581" s="444">
        <f t="shared" ca="1" si="114"/>
        <v>-256764946.48372415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-256764946.48372415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-1069853.943682184</v>
      </c>
      <c r="L1582" s="444">
        <f t="shared" ca="1" si="114"/>
        <v>-257834800.42740634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-257834800.42740634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-1074311.6684475264</v>
      </c>
      <c r="L1583" s="444">
        <f t="shared" ca="1" si="114"/>
        <v>-258909112.09585387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-258909112.09585387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-1078787.9670660577</v>
      </c>
      <c r="L1584" s="444">
        <f t="shared" ca="1" si="114"/>
        <v>-259987900.06291991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-259987900.06291991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-1083282.9169288329</v>
      </c>
      <c r="L1585" s="444">
        <f t="shared" ca="1" si="114"/>
        <v>-261071182.97984874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-261071182.97984874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-1087796.5957493698</v>
      </c>
      <c r="L1586" s="444">
        <f t="shared" ca="1" si="114"/>
        <v>-262158979.57559812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-262158979.57559812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-1092329.0815649922</v>
      </c>
      <c r="L1587" s="444">
        <f t="shared" ca="1" si="114"/>
        <v>-263251308.65716311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-263251308.65716311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-1096880.4527381796</v>
      </c>
      <c r="L1588" s="444">
        <f t="shared" ca="1" si="114"/>
        <v>-264348189.10990128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-264348189.10990128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-1101450.7879579221</v>
      </c>
      <c r="L1589" s="444">
        <f t="shared" ca="1" si="114"/>
        <v>-265449639.89785922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-265449639.89785922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-1106040.16624108</v>
      </c>
      <c r="L1590" s="444">
        <f t="shared" ca="1" si="114"/>
        <v>-266555680.0641003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-266555680.0641003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-1110648.6669337512</v>
      </c>
      <c r="L1591" s="444">
        <f t="shared" ca="1" si="114"/>
        <v>-267666328.73103404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-267666328.73103404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-1115276.3697126419</v>
      </c>
      <c r="L1592" s="444">
        <f t="shared" ca="1" si="114"/>
        <v>-268781605.10074669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-268781605.10074669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-1119923.3545864446</v>
      </c>
      <c r="L1593" s="444">
        <f t="shared" ca="1" si="114"/>
        <v>-269901528.45533311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-269901528.45533311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-1124589.7018972214</v>
      </c>
      <c r="L1594" s="444">
        <f t="shared" ca="1" si="114"/>
        <v>-271026118.15723032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-271026118.15723032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-1129275.492321793</v>
      </c>
      <c r="L1595" s="444">
        <f t="shared" ca="1" si="114"/>
        <v>-272155393.64955211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-272155393.64955211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-1133980.8068731339</v>
      </c>
      <c r="L1596" s="444">
        <f t="shared" ca="1" si="114"/>
        <v>-273289374.45642525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-273289374.45642525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-1138705.726901772</v>
      </c>
      <c r="L1597" s="444">
        <f t="shared" ca="1" si="114"/>
        <v>-274428080.18332702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-274428080.18332702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-1143450.3340971959</v>
      </c>
      <c r="L1598" s="444">
        <f t="shared" ca="1" si="114"/>
        <v>-275571530.51742423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-275571530.51742423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-1148214.7104892675</v>
      </c>
      <c r="L1599" s="444">
        <f t="shared" ca="1" si="114"/>
        <v>-276719745.2279135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-276719745.2279135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-1152998.9384496396</v>
      </c>
      <c r="L1600" s="444">
        <f t="shared" ca="1" si="114"/>
        <v>-277872744.16636312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-277872744.16636312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-1157803.1006931798</v>
      </c>
      <c r="L1601" s="444">
        <f t="shared" ca="1" si="114"/>
        <v>-279030547.26705629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-279030547.26705629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-1162627.2802794012</v>
      </c>
      <c r="L1602" s="444">
        <f t="shared" ca="1" si="114"/>
        <v>-280193174.54733568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-280193174.54733568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-1167471.5606138986</v>
      </c>
      <c r="L1603" s="444">
        <f t="shared" ca="1" si="114"/>
        <v>-281360646.10794955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-281360646.10794955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-1172336.0254497898</v>
      </c>
      <c r="L1604" s="444">
        <f t="shared" ca="1" si="114"/>
        <v>-282532982.13339937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-282532982.13339937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-1177220.7588891641</v>
      </c>
      <c r="L1605" s="444">
        <f t="shared" ca="1" si="114"/>
        <v>-283710202.89228851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-283710202.89228851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-1182125.8453845354</v>
      </c>
      <c r="L1606" s="444">
        <f t="shared" ca="1" si="114"/>
        <v>-284892328.73767304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-284892328.73767304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-1187051.3697403043</v>
      </c>
      <c r="L1607" s="444">
        <f t="shared" ca="1" si="114"/>
        <v>-286079380.10741335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-286079380.10741335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-1191997.4171142222</v>
      </c>
      <c r="L1608" s="444">
        <f t="shared" ca="1" si="114"/>
        <v>-287271377.52452755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-287271377.52452755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-1196964.0730188647</v>
      </c>
      <c r="L1609" s="444">
        <f t="shared" ca="1" si="114"/>
        <v>-288468341.5975464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-288468341.5975464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-1201951.42332311</v>
      </c>
      <c r="L1610" s="444">
        <f t="shared" ca="1" si="114"/>
        <v>-289670293.02086949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-289670293.02086949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-1206959.5542536229</v>
      </c>
      <c r="L1611" s="444">
        <f t="shared" ca="1" si="114"/>
        <v>-290877252.57512313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-290877252.57512313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-1211988.5523963463</v>
      </c>
      <c r="L1612" s="444">
        <f t="shared" ca="1" si="114"/>
        <v>-292089241.12751949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-292089241.12751949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-1217038.5046979978</v>
      </c>
      <c r="L1613" s="444">
        <f t="shared" ca="1" si="114"/>
        <v>-293306279.63221747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-293306279.63221747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-1222109.4984675727</v>
      </c>
      <c r="L1614" s="444">
        <f t="shared" ca="1" si="114"/>
        <v>-294528389.13068503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-294528389.13068503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-1227201.6213778544</v>
      </c>
      <c r="L1615" s="444">
        <f t="shared" ca="1" si="114"/>
        <v>-295755590.75206286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-295755590.75206286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-1232314.9614669285</v>
      </c>
      <c r="L1616" s="444">
        <f t="shared" ca="1" si="114"/>
        <v>-296987905.71352977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-296987905.71352977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-1237449.6071397073</v>
      </c>
      <c r="L1617" s="444">
        <f t="shared" ca="1" si="114"/>
        <v>-298225355.32066947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-298225355.32066947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-1242605.6471694561</v>
      </c>
      <c r="L1618" s="444">
        <f t="shared" ca="1" si="114"/>
        <v>-299467960.96783894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-299467960.96783894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-1247783.1706993289</v>
      </c>
      <c r="L1619" s="444">
        <f t="shared" ca="1" si="114"/>
        <v>-300715744.1385383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-300715744.1385383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-1252982.2672439096</v>
      </c>
      <c r="L1620" s="444">
        <f t="shared" ca="1" si="114"/>
        <v>-301968726.40578222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-301968726.40578222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-1258203.0266907592</v>
      </c>
      <c r="L1621" s="444">
        <f t="shared" ca="1" si="114"/>
        <v>-303226929.432473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-303226929.432473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-1263445.5393019707</v>
      </c>
      <c r="L1622" s="444">
        <f t="shared" ca="1" si="114"/>
        <v>-304490374.971775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-304490374.971775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-1268709.8957157291</v>
      </c>
      <c r="L1623" s="444">
        <f t="shared" ca="1" si="114"/>
        <v>-305759084.86749071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-305759084.86749071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-1273996.186947878</v>
      </c>
      <c r="L1624" s="444">
        <f t="shared" ca="1" si="114"/>
        <v>-307033081.05443859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-307033081.05443859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-1279304.5043934942</v>
      </c>
      <c r="L1625" s="444">
        <f t="shared" ca="1" si="114"/>
        <v>-308312385.55883211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-308312385.55883211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-1284634.9398284671</v>
      </c>
      <c r="L1626" s="444">
        <f t="shared" ca="1" si="114"/>
        <v>-309597020.49866056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-309597020.49866056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-1289987.5854110857</v>
      </c>
      <c r="L1627" s="444">
        <f t="shared" ca="1" si="114"/>
        <v>-310887008.08407164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-310887008.08407164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-1295362.5336836318</v>
      </c>
      <c r="L1628" s="444">
        <f t="shared" ca="1" si="114"/>
        <v>-312182370.61775529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-312182370.61775529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-1300759.8775739805</v>
      </c>
      <c r="L1629" s="444">
        <f t="shared" ca="1" si="114"/>
        <v>-313483130.49532926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-313483130.49532926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-1306179.7103972053</v>
      </c>
      <c r="L1630" s="444">
        <f t="shared" ca="1" si="114"/>
        <v>-314789310.20572644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-314789310.20572644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-1311622.1258571935</v>
      </c>
      <c r="L1631" s="444">
        <f t="shared" ca="1" si="114"/>
        <v>-316100932.33158362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-316100932.33158362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-1317087.218048265</v>
      </c>
      <c r="L1632" s="444">
        <f t="shared" ca="1" si="114"/>
        <v>-317418019.54963189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-317418019.54963189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-1322575.0814567995</v>
      </c>
      <c r="L1633" s="444">
        <f t="shared" ca="1" si="114"/>
        <v>-318740594.63108867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-318740594.63108867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-1328085.8109628696</v>
      </c>
      <c r="L1634" s="444">
        <f t="shared" ca="1" si="114"/>
        <v>-320068680.44205153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-320068680.44205153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-1333619.5018418813</v>
      </c>
      <c r="L1635" s="444">
        <f t="shared" ca="1" si="114"/>
        <v>-321402299.94389343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-321402299.94389343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-1339176.2497662227</v>
      </c>
      <c r="L1636" s="444">
        <f t="shared" ca="1" si="114"/>
        <v>-322741476.19365966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-322741476.19365966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-1344756.1508069152</v>
      </c>
      <c r="L1637" s="444">
        <f t="shared" ca="1" si="114"/>
        <v>-324086232.34446657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-324086232.34446657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-1350359.3014352773</v>
      </c>
      <c r="L1638" s="444">
        <f t="shared" ca="1" si="114"/>
        <v>-325436591.64590186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-325436591.64590186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-1355985.7985245911</v>
      </c>
      <c r="L1639" s="444">
        <f t="shared" ca="1" si="114"/>
        <v>-326792577.44442648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-326792577.44442648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-1361635.7393517769</v>
      </c>
      <c r="L1640" s="444">
        <f t="shared" ca="1" si="114"/>
        <v>-328154213.18377823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-328154213.18377823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-1367309.2215990759</v>
      </c>
      <c r="L1641" s="444">
        <f t="shared" ca="1" si="114"/>
        <v>-329521522.40537733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-329521522.40537733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-1373006.3433557388</v>
      </c>
      <c r="L1642" s="444">
        <f t="shared" ca="1" si="114"/>
        <v>-330894528.74873304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-330894528.74873304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-1378727.203119721</v>
      </c>
      <c r="L1643" s="444">
        <f t="shared" ca="1" si="114"/>
        <v>-332273255.95185274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-332273255.95185274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-1384471.8997993865</v>
      </c>
      <c r="L1644" s="444">
        <f t="shared" ca="1" si="114"/>
        <v>-333657727.85165215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-333657727.85165215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-1390240.5327152172</v>
      </c>
      <c r="L1645" s="444">
        <f t="shared" ca="1" si="114"/>
        <v>-335047968.38436735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-335047968.38436735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-1396033.2016015307</v>
      </c>
      <c r="L1646" s="444">
        <f t="shared" ca="1" si="114"/>
        <v>-336444001.58596885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-336444001.58596885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-1401850.0066082035</v>
      </c>
      <c r="L1647" s="444">
        <f t="shared" ca="1" si="114"/>
        <v>-337845851.59257704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-337845851.59257704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-1407691.0483024043</v>
      </c>
      <c r="L1648" s="444">
        <f t="shared" ca="1" si="114"/>
        <v>-339253542.64087945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-339253542.64087945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-1413556.427670331</v>
      </c>
      <c r="L1649" s="444">
        <f t="shared" ca="1" si="114"/>
        <v>-340667099.06854981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-340667099.06854981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-1419446.2461189576</v>
      </c>
      <c r="L1650" s="444">
        <f t="shared" ca="1" si="114"/>
        <v>-342086545.31466877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-342086545.31466877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-1425360.6054777866</v>
      </c>
      <c r="L1651" s="444">
        <f t="shared" ca="1" si="114"/>
        <v>-343511905.92014658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-343511905.92014658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-1431299.6080006107</v>
      </c>
      <c r="L1652" s="444">
        <f t="shared" ca="1" si="114"/>
        <v>-344943205.52814722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-344943205.52814722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-1437263.35636728</v>
      </c>
      <c r="L1653" s="444">
        <f t="shared" ca="1" si="114"/>
        <v>-346380468.88451451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-346380468.88451451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-1443251.9536854771</v>
      </c>
      <c r="L1654" s="444">
        <f t="shared" ca="1" si="114"/>
        <v>-347823720.83819997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-347823720.83819997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-1449265.5034924999</v>
      </c>
      <c r="L1655" s="444">
        <f t="shared" ca="1" si="114"/>
        <v>-349272986.34169245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-349272986.34169245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-1455304.1097570518</v>
      </c>
      <c r="L1656" s="444">
        <f t="shared" ca="1" si="114"/>
        <v>-350728290.45144951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-350728290.45144951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-1461367.8768810397</v>
      </c>
      <c r="L1657" s="444">
        <f t="shared" ca="1" si="114"/>
        <v>-352189658.32833058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-352189658.32833058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-1467456.9097013774</v>
      </c>
      <c r="L1658" s="444">
        <f t="shared" ca="1" si="114"/>
        <v>-353657115.23803198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-353657115.23803198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-1473571.3134917999</v>
      </c>
      <c r="L1659" s="444">
        <f t="shared" ca="1" si="114"/>
        <v>-355130686.5515238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-355130686.5515238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-1479711.1939646825</v>
      </c>
      <c r="L1660" s="444">
        <f t="shared" ca="1" si="114"/>
        <v>-356610397.74548846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-356610397.74548846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-1485876.6572728686</v>
      </c>
      <c r="L1661" s="444">
        <f t="shared" ca="1" si="114"/>
        <v>-358096274.40276134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-358096274.40276134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-1492067.8100115056</v>
      </c>
      <c r="L1662" s="444">
        <f t="shared" ca="1" si="114"/>
        <v>-359588342.21277285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-359588342.21277285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-1498284.7592198867</v>
      </c>
      <c r="L1663" s="444">
        <f t="shared" ca="1" si="114"/>
        <v>-361086626.97199273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-361086626.97199273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-1504527.612383303</v>
      </c>
      <c r="L1664" s="444">
        <f t="shared" ca="1" si="114"/>
        <v>-362591154.58437604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-362591154.58437604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-1510796.4774349001</v>
      </c>
      <c r="L1665" s="444">
        <f t="shared" ca="1" si="114"/>
        <v>-364101951.06181091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-364101951.06181091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-1517091.4627575455</v>
      </c>
      <c r="L1666" s="444">
        <f t="shared" ca="1" si="114"/>
        <v>-365619042.52456844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-365619042.52456844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-1523412.6771857019</v>
      </c>
      <c r="L1667" s="444">
        <f t="shared" ca="1" si="114"/>
        <v>-367142455.20175415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-367142455.20175415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-1529760.230007309</v>
      </c>
      <c r="L1668" s="444">
        <f t="shared" ca="1" si="114"/>
        <v>-368672215.43176144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-368672215.43176144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-1536134.2309656728</v>
      </c>
      <c r="L1669" s="444">
        <f t="shared" ca="1" si="114"/>
        <v>-370208349.66272712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-370208349.66272712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-1542534.7902613629</v>
      </c>
      <c r="L1670" s="444">
        <f t="shared" ca="1" si="114"/>
        <v>-371750884.45298851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-371750884.45298851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-1548962.0185541187</v>
      </c>
      <c r="L1671" s="444">
        <f t="shared" ca="1" si="114"/>
        <v>-373299846.4715426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-373299846.4715426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-1555416.0269647609</v>
      </c>
      <c r="L1672" s="444">
        <f t="shared" ca="1" si="114"/>
        <v>-374855262.49850738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-374855262.49850738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-1561896.9270771141</v>
      </c>
      <c r="L1673" s="444">
        <f t="shared" ca="1" si="114"/>
        <v>-376417159.4255845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-376417159.4255845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-1568404.8309399353</v>
      </c>
      <c r="L1674" s="444">
        <f t="shared" ca="1" si="114"/>
        <v>-377985564.25652444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-377985564.25652444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-1574939.8510688518</v>
      </c>
      <c r="L1675" s="444">
        <f t="shared" ca="1" si="114"/>
        <v>-379560504.1075933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-379560504.1075933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-1581502.1004483055</v>
      </c>
      <c r="L1676" s="444">
        <f t="shared" ca="1" si="114"/>
        <v>-381142006.20804161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-381142006.20804161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-1588091.6925335068</v>
      </c>
      <c r="L1677" s="444">
        <f t="shared" ca="1" si="114"/>
        <v>-382730097.9005751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-382730097.9005751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-1594708.7412523963</v>
      </c>
      <c r="L1678" s="444">
        <f t="shared" ca="1" si="114"/>
        <v>-384324806.64182752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-384324806.64182752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-1601353.3610076148</v>
      </c>
      <c r="L1679" s="444">
        <f t="shared" ca="1" si="114"/>
        <v>-385926160.00283515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-385926160.00283515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-1608025.6666784799</v>
      </c>
      <c r="L1680" s="444">
        <f t="shared" ca="1" si="114"/>
        <v>-387534185.66951364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-387534185.66951364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-1614725.7736229736</v>
      </c>
      <c r="L1681" s="444">
        <f t="shared" ca="1" si="114"/>
        <v>-389148911.44313663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-389148911.44313663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-1621453.797679736</v>
      </c>
      <c r="L1682" s="444">
        <f t="shared" ca="1" si="114"/>
        <v>-390770365.24081635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-390770365.24081635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-1628209.8551700681</v>
      </c>
      <c r="L1683" s="444">
        <f t="shared" ca="1" si="114"/>
        <v>-392398575.09598643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-392398575.09598643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-1634994.0628999434</v>
      </c>
      <c r="L1684" s="444">
        <f t="shared" ca="1" si="114"/>
        <v>-394033569.15888637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-394033569.15888637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-1641806.5381620266</v>
      </c>
      <c r="L1685" s="444">
        <f t="shared" ca="1" si="114"/>
        <v>-395675375.69704843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-395675375.69704843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-1648647.3987377018</v>
      </c>
      <c r="L1686" s="444">
        <f t="shared" ca="1" si="114"/>
        <v>-397324023.09578615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-397324023.09578615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-1655516.7628991089</v>
      </c>
      <c r="L1687" s="444">
        <f t="shared" ca="1" si="114"/>
        <v>-398979539.85868526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-398979539.85868526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-1662414.7494111885</v>
      </c>
      <c r="L1688" s="444">
        <f t="shared" ca="1" si="114"/>
        <v>-400641954.60809642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-400641954.60809642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-1669341.4775337351</v>
      </c>
      <c r="L1689" s="444">
        <f t="shared" ca="1" si="114"/>
        <v>-402311296.08563018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-402311296.08563018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-1676297.0670234591</v>
      </c>
      <c r="L1690" s="444">
        <f t="shared" ca="1" si="114"/>
        <v>-403987593.15265363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-403987593.15265363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-1683281.6381360567</v>
      </c>
      <c r="L1691" s="444">
        <f t="shared" ca="1" si="114"/>
        <v>-405670874.79078966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-405670874.79078966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-1690295.3116282902</v>
      </c>
      <c r="L1692" s="444">
        <f t="shared" ca="1" si="114"/>
        <v>-407361170.10241795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-407361170.10241795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-1697338.2087600748</v>
      </c>
      <c r="L1693" s="444">
        <f t="shared" ca="1" si="114"/>
        <v>-409058508.31117803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-409058508.31117803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-1704410.4512965751</v>
      </c>
      <c r="L1694" s="444">
        <f t="shared" ca="1" si="114"/>
        <v>-410762918.7624746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-410762918.7624746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-1711512.1615103108</v>
      </c>
      <c r="L1695" s="444">
        <f t="shared" ca="1" si="114"/>
        <v>-412474430.92398489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-412474430.92398489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-1718643.4621832704</v>
      </c>
      <c r="L1696" s="444">
        <f t="shared" ca="1" si="114"/>
        <v>-414193074.38616818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-414193074.38616818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-1725804.476609034</v>
      </c>
      <c r="L1697" s="444">
        <f t="shared" ca="1" si="114"/>
        <v>-415918878.86277723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-415918878.86277723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-1732995.3285949051</v>
      </c>
      <c r="L1698" s="444">
        <f t="shared" ca="1" si="114"/>
        <v>-417651874.19137216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-417651874.19137216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-1740216.1424640506</v>
      </c>
      <c r="L1699" s="444">
        <f t="shared" ca="1" si="114"/>
        <v>-419392090.3338362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-419392090.3338362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-1747467.0430576506</v>
      </c>
      <c r="L1700" s="444">
        <f t="shared" ca="1" si="114"/>
        <v>-421139557.37689388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-421139557.37689388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-1754748.1557370578</v>
      </c>
      <c r="L1701" s="444">
        <f t="shared" ca="1" si="114"/>
        <v>-422894305.53263092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-422894305.53263092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-1762059.6063859621</v>
      </c>
      <c r="L1702" s="444">
        <f t="shared" ca="1" si="114"/>
        <v>-424656365.13901687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-424656365.13901687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-1769401.5214125705</v>
      </c>
      <c r="L1703" s="444">
        <f t="shared" ca="1" si="114"/>
        <v>-426425766.66042942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-426425766.66042942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-1776774.0277517892</v>
      </c>
      <c r="L1704" s="444">
        <f t="shared" ca="1" si="114"/>
        <v>-428202540.68818122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-428202540.68818122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-1784177.2528674221</v>
      </c>
      <c r="L1705" s="444">
        <f t="shared" ca="1" si="114"/>
        <v>-429986717.94104862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-429986717.94104862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-1791611.3247543692</v>
      </c>
      <c r="L1706" s="444">
        <f t="shared" ca="1" si="114"/>
        <v>-431778329.26580298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-431778329.26580298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-1799076.3719408456</v>
      </c>
      <c r="L1707" s="444">
        <f t="shared" ca="1" si="114"/>
        <v>-433577405.63774383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-433577405.63774383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-1806572.5234905994</v>
      </c>
      <c r="L1708" s="444">
        <f t="shared" ca="1" si="114"/>
        <v>-435383978.16123444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-435383978.16123444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-1814099.9090051434</v>
      </c>
      <c r="L1709" s="444">
        <f t="shared" ca="1" si="114"/>
        <v>-437198078.0702396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-437198078.0702396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-1821658.6586259983</v>
      </c>
      <c r="L1710" s="444">
        <f t="shared" ca="1" si="114"/>
        <v>-439019736.72886562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-439019736.72886562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-1829248.9030369401</v>
      </c>
      <c r="L1711" s="444">
        <f t="shared" ca="1" si="114"/>
        <v>-440848985.63190258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-440848985.63190258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-1836870.7734662606</v>
      </c>
      <c r="L1712" s="444">
        <f t="shared" ca="1" si="114"/>
        <v>-442685856.40536886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-442685856.40536886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-1844524.401689037</v>
      </c>
      <c r="L1713" s="444">
        <f t="shared" ca="1" si="114"/>
        <v>-444530380.80705792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-444530380.80705792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-1852209.9200294083</v>
      </c>
      <c r="L1714" s="444">
        <f t="shared" ca="1" si="114"/>
        <v>-446382590.72708732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-446382590.72708732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-1859927.4613628637</v>
      </c>
      <c r="L1715" s="444">
        <f t="shared" ca="1" si="114"/>
        <v>-448242518.18845016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-448242518.18845016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-1867677.1591185424</v>
      </c>
      <c r="L1716" s="444">
        <f t="shared" ca="1" si="114"/>
        <v>-450110195.34756869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-450110195.34756869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-1875459.1472815361</v>
      </c>
      <c r="L1717" s="444">
        <f t="shared" ca="1" si="114"/>
        <v>-451985654.49485022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-451985654.49485022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-1883273.5603952091</v>
      </c>
      <c r="L1718" s="444">
        <f t="shared" ca="1" si="114"/>
        <v>-453868928.0552454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-453868928.0552454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-1891120.5335635224</v>
      </c>
      <c r="L1719" s="444">
        <f t="shared" ca="1" si="114"/>
        <v>-455760048.58880889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-455760048.58880889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-1899000.2024533704</v>
      </c>
      <c r="L1720" s="444">
        <f t="shared" ca="1" si="114"/>
        <v>-457659048.79126227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-457659048.79126227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-1906912.7032969261</v>
      </c>
      <c r="L1721" s="444">
        <f t="shared" ca="1" si="114"/>
        <v>-459565961.49455917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-459565961.49455917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-1914858.1728939966</v>
      </c>
      <c r="L1722" s="444">
        <f t="shared" ca="1" si="114"/>
        <v>-461480819.66745317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-461480819.66745317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-1922836.7486143883</v>
      </c>
      <c r="L1723" s="444">
        <f t="shared" ca="1" si="114"/>
        <v>-463403656.41606754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-463403656.41606754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-1930848.5684002815</v>
      </c>
      <c r="L1724" s="444">
        <f t="shared" ca="1" si="114"/>
        <v>-465334504.9844678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-465334504.9844678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-1938893.7707686159</v>
      </c>
      <c r="L1725" s="444">
        <f t="shared" ca="1" si="114"/>
        <v>-467273398.75523645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-467273398.75523645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-1946972.4948134853</v>
      </c>
      <c r="L1726" s="444">
        <f t="shared" ca="1" si="114"/>
        <v>-469220371.25004995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-469220371.25004995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-1955084.8802085416</v>
      </c>
      <c r="L1727" s="444">
        <f t="shared" ca="1" si="114"/>
        <v>-471175456.1302585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-471175456.1302585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-1963231.0672094105</v>
      </c>
      <c r="L1728" s="444">
        <f t="shared" ca="1" si="114"/>
        <v>-473138687.19746792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-473138687.19746792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-1971411.1966561165</v>
      </c>
      <c r="L1729" s="444">
        <f t="shared" ca="1" si="114"/>
        <v>-475110098.39412403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-475110098.39412403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-1979625.4099755168</v>
      </c>
      <c r="L1730" s="444">
        <f t="shared" ca="1" si="114"/>
        <v>-477089723.80409956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-477089723.80409956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-1987873.8491837478</v>
      </c>
      <c r="L1731" s="444">
        <f t="shared" ca="1" si="114"/>
        <v>-479077597.6532833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-479077597.6532833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-1996156.6568886801</v>
      </c>
      <c r="L1732" s="444">
        <f t="shared" ca="1" si="114"/>
        <v>-481073754.31017196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-481073754.31017196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-2004473.9762923829</v>
      </c>
      <c r="L1733" s="444">
        <f t="shared" ca="1" si="114"/>
        <v>-483078228.28646433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-483078228.28646433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-2012825.9511936014</v>
      </c>
      <c r="L1734" s="444">
        <f t="shared" ca="1" si="114"/>
        <v>-485091054.23765796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-485091054.23765796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-2021212.7259902416</v>
      </c>
      <c r="L1735" s="444">
        <f t="shared" ca="1" si="114"/>
        <v>-487112266.9636482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-487112266.9636482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-2029634.4456818677</v>
      </c>
      <c r="L1736" s="444">
        <f t="shared" ca="1" si="114"/>
        <v>-489141901.40933007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-489141901.40933007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-2038091.2558722086</v>
      </c>
      <c r="L1737" s="444">
        <f t="shared" ca="1" si="114"/>
        <v>-491179992.66520226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-491179992.66520226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-2046583.3027716759</v>
      </c>
      <c r="L1738" s="444">
        <f t="shared" ca="1" si="114"/>
        <v>-493226575.96797395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-493226575.96797395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-2055110.7331998914</v>
      </c>
      <c r="L1739" s="444">
        <f t="shared" ca="1" si="114"/>
        <v>-495281686.70117384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-495281686.70117384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-2063673.6945882244</v>
      </c>
      <c r="L1740" s="444">
        <f t="shared" ca="1" si="114"/>
        <v>-497345360.39576209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-497345360.39576209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-2072272.3349823421</v>
      </c>
      <c r="L1741" s="444">
        <f t="shared" ca="1" si="114"/>
        <v>-499417632.73074442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-499417632.73074442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-2080906.8030447681</v>
      </c>
      <c r="L1742" s="444">
        <f t="shared" ca="1" si="114"/>
        <v>-501498539.53378922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-501498539.53378922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-2089577.2480574551</v>
      </c>
      <c r="L1743" s="444">
        <f t="shared" ca="1" si="114"/>
        <v>-503588116.7818467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-503588116.7818467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-2098283.8199243611</v>
      </c>
      <c r="L1744" s="444">
        <f t="shared" ca="1" si="114"/>
        <v>-505686400.60177106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-505686400.60177106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-2107026.6691740463</v>
      </c>
      <c r="L1745" s="444">
        <f t="shared" ca="1" si="114"/>
        <v>-507793427.27094513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-507793427.27094513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-2115805.9469622709</v>
      </c>
      <c r="L1746" s="444">
        <f t="shared" ca="1" si="114"/>
        <v>-509909233.21790743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-509909233.21790743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-2124621.8050746145</v>
      </c>
      <c r="L1747" s="444">
        <f t="shared" ca="1" si="114"/>
        <v>-512033855.02298206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-512033855.02298206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-2133474.3959290921</v>
      </c>
      <c r="L1748" s="444">
        <f t="shared" ca="1" si="114"/>
        <v>-514167329.41891116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-514167329.41891116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-2142363.872578796</v>
      </c>
      <c r="L1749" s="444">
        <f t="shared" ca="1" si="114"/>
        <v>-516309693.29148996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-516309693.29148996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-2151290.3887145417</v>
      </c>
      <c r="L1750" s="444">
        <f t="shared" ca="1" si="114"/>
        <v>-518460983.68020451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-518460983.68020451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-2160254.0986675192</v>
      </c>
      <c r="L1751" s="444">
        <f t="shared" ca="1" si="114"/>
        <v>-520621237.77887201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-520621237.77887201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-2169255.1574119669</v>
      </c>
      <c r="L1752" s="444">
        <f t="shared" ca="1" si="114"/>
        <v>-522790492.93628401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-522790492.93628401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-2178293.7205678499</v>
      </c>
      <c r="L1753" s="444">
        <f t="shared" ca="1" si="114"/>
        <v>-524968786.65685183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-524968786.65685183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-2187369.9444035492</v>
      </c>
      <c r="L1754" s="444">
        <f t="shared" ca="1" si="114"/>
        <v>-527156156.60125536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-527156156.60125536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-2196483.9858385641</v>
      </c>
      <c r="L1755" s="444">
        <f t="shared" ca="1" si="114"/>
        <v>-529352640.58709395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-529352640.58709395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-2205636.0024462249</v>
      </c>
      <c r="L1756" s="444">
        <f t="shared" ca="1" si="114"/>
        <v>-531558276.58954018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-531558276.58954018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-2214826.1524564172</v>
      </c>
      <c r="L1757" s="444">
        <f t="shared" ca="1" si="114"/>
        <v>-533773102.74199659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-533773102.74199659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-2224054.5947583192</v>
      </c>
      <c r="L1758" s="444">
        <f t="shared" ca="1" si="114"/>
        <v>-535997157.33675492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-535997157.33675492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-2233321.4889031453</v>
      </c>
      <c r="L1759" s="444">
        <f t="shared" ca="1" si="114"/>
        <v>-538230478.82565808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-538230478.82565808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-2242626.9951069085</v>
      </c>
      <c r="L1760" s="444">
        <f t="shared" ca="1" si="114"/>
        <v>-540473105.82076502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-540473105.82076502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-2251971.2742531877</v>
      </c>
      <c r="L1761" s="444">
        <f t="shared" ca="1" si="114"/>
        <v>-542725077.09501815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-542725077.09501815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-2261354.4878959088</v>
      </c>
      <c r="L1762" s="444">
        <f t="shared" ca="1" si="114"/>
        <v>-544986431.58291411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-544986431.58291411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-2270776.7982621421</v>
      </c>
      <c r="L1763" s="444">
        <f t="shared" ca="1" si="114"/>
        <v>-547257208.38117623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-547257208.38117623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-2280238.3682549009</v>
      </c>
      <c r="L1764" s="444">
        <f t="shared" ca="1" si="114"/>
        <v>-549537446.74943113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-549537446.74943113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-2289739.361455963</v>
      </c>
      <c r="L1765" s="444">
        <f t="shared" ca="1" si="114"/>
        <v>-551827186.11088705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-551827186.11088705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-2299279.942128696</v>
      </c>
      <c r="L1766" s="444">
        <f t="shared" ca="1" si="114"/>
        <v>-554126466.05301571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-554126466.05301571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-2308860.2752208989</v>
      </c>
      <c r="L1767" s="444">
        <f t="shared" ca="1" si="114"/>
        <v>-556435326.32823658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-556435326.32823658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-2318480.5263676522</v>
      </c>
      <c r="L1768" s="444">
        <f t="shared" ca="1" si="114"/>
        <v>-558753806.85460424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-558753806.85460424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-2328140.8618941843</v>
      </c>
      <c r="L1769" s="444">
        <f t="shared" ca="1" si="114"/>
        <v>-561081947.71649837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-561081947.71649837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-2337841.4488187432</v>
      </c>
      <c r="L1770" s="444">
        <f t="shared" ca="1" si="114"/>
        <v>-563419789.16531706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-563419789.16531706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-2347582.4548554877</v>
      </c>
      <c r="L1771" s="444">
        <f t="shared" ca="1" si="114"/>
        <v>-565767371.6201725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-565767371.6201725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-2357364.0484173852</v>
      </c>
      <c r="L1772" s="444">
        <f t="shared" ca="1" si="114"/>
        <v>-568124735.66858983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-568124735.66858983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-2367186.3986191242</v>
      </c>
      <c r="L1773" s="444">
        <f t="shared" ca="1" si="114"/>
        <v>-570491922.06720901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-570491922.06720901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-2377049.6752800373</v>
      </c>
      <c r="L1774" s="444">
        <f t="shared" ca="1" si="114"/>
        <v>-572868971.7424891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-572868971.7424891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-2386954.048927038</v>
      </c>
      <c r="L1775" s="444">
        <f t="shared" ca="1" si="114"/>
        <v>-575255925.79141617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-575255925.79141617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-2396899.6907975674</v>
      </c>
      <c r="L1776" s="444">
        <f t="shared" ca="1" si="114"/>
        <v>-577652825.48221374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-577652825.48221374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-2406886.7728425572</v>
      </c>
      <c r="L1777" s="444">
        <f t="shared" ca="1" si="114"/>
        <v>-580059712.25505626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-580059712.25505626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-2416915.4677294008</v>
      </c>
      <c r="L1778" s="444">
        <f t="shared" ca="1" si="114"/>
        <v>-582476627.72278571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-582476627.72278571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-2426985.9488449404</v>
      </c>
      <c r="L1779" s="444">
        <f t="shared" ca="1" si="114"/>
        <v>-584903613.67163062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-584903613.67163062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-2437098.3902984611</v>
      </c>
      <c r="L1780" s="444">
        <f t="shared" ca="1" si="114"/>
        <v>-587340712.06192911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-587340712.06192911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-2447252.9669247046</v>
      </c>
      <c r="L1781" s="444">
        <f t="shared" ca="1" si="114"/>
        <v>-589787965.02885377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-589787965.02885377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-2457449.8542868905</v>
      </c>
      <c r="L1782" s="444">
        <f t="shared" ca="1" si="114"/>
        <v>-592245414.88314068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-592245414.88314068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-2467689.2286797529</v>
      </c>
      <c r="L1783" s="444">
        <f t="shared" ca="1" si="114"/>
        <v>-594713104.11182046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-594713104.11182046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-2477971.2671325854</v>
      </c>
      <c r="L1784" s="444">
        <f t="shared" ca="1" si="114"/>
        <v>-597191075.3789531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-597191075.3789531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-2488296.1474123048</v>
      </c>
      <c r="L1785" s="444">
        <f t="shared" ca="1" si="114"/>
        <v>-599679371.5263654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-599679371.5263654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-2498664.0480265226</v>
      </c>
      <c r="L1786" s="444">
        <f t="shared" ca="1" si="114"/>
        <v>-602178035.57439196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-602178035.57439196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-2509075.1482266332</v>
      </c>
      <c r="L1787" s="444">
        <f t="shared" ca="1" si="114"/>
        <v>-604687110.72261858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-604687110.72261858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-2519529.6280109109</v>
      </c>
      <c r="L1788" s="444">
        <f t="shared" ca="1" si="114"/>
        <v>-607206640.35062945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-607206640.35062945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-2530027.6681276225</v>
      </c>
      <c r="L1789" s="444">
        <f t="shared" ca="1" si="114"/>
        <v>-609736668.0187571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-609736668.0187571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-2540569.4500781544</v>
      </c>
      <c r="L1790" s="444">
        <f t="shared" ca="1" si="114"/>
        <v>-612277237.46883523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-612277237.46883523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-2551155.1561201466</v>
      </c>
      <c r="L1791" s="444">
        <f t="shared" ca="1" si="114"/>
        <v>-614828392.62495542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-614828392.62495542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-2561784.9692706475</v>
      </c>
      <c r="L1792" s="444">
        <f t="shared" ca="1" si="114"/>
        <v>-617390177.59422612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-617390177.59422612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-2572459.0733092753</v>
      </c>
      <c r="L1793" s="444">
        <f t="shared" ref="L1793:L2047" ca="1" si="119">I1793-J1793+K1793</f>
        <v>-619962636.66753542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-619962636.66753542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-2583177.6527813976</v>
      </c>
      <c r="L1794" s="444">
        <f t="shared" ca="1" si="119"/>
        <v>-622545814.32031679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-622545814.32031679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-2593940.8930013198</v>
      </c>
      <c r="L1795" s="444">
        <f t="shared" ca="1" si="119"/>
        <v>-625139755.21331811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-625139755.21331811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-2604748.9800554919</v>
      </c>
      <c r="L1796" s="444">
        <f t="shared" ca="1" si="119"/>
        <v>-627744504.19337356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-627744504.19337356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-2615602.1008057231</v>
      </c>
      <c r="L1797" s="444">
        <f t="shared" ca="1" si="119"/>
        <v>-630360106.29417932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-630360106.29417932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-2626500.4428924136</v>
      </c>
      <c r="L1798" s="444">
        <f t="shared" ca="1" si="119"/>
        <v>-632986606.73707175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-632986606.73707175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-2637444.194737799</v>
      </c>
      <c r="L1799" s="444">
        <f t="shared" ca="1" si="119"/>
        <v>-635624050.93180954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-635624050.93180954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-2648433.5455492064</v>
      </c>
      <c r="L1800" s="444">
        <f t="shared" ca="1" si="119"/>
        <v>-638272484.4773587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-638272484.4773587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-2659468.685322328</v>
      </c>
      <c r="L1801" s="444">
        <f t="shared" ca="1" si="119"/>
        <v>-640931953.16268098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-640931953.16268098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-2670549.8048445042</v>
      </c>
      <c r="L1802" s="444">
        <f t="shared" ca="1" si="119"/>
        <v>-643602502.96752548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-643602502.96752548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-2681677.0956980227</v>
      </c>
      <c r="L1803" s="444">
        <f t="shared" ca="1" si="119"/>
        <v>-646284180.06322348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-646284180.06322348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-2692850.7502634311</v>
      </c>
      <c r="L1804" s="444">
        <f t="shared" ca="1" si="119"/>
        <v>-648977030.81348693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-648977030.81348693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-2704070.961722862</v>
      </c>
      <c r="L1805" s="444">
        <f t="shared" ca="1" si="119"/>
        <v>-651681101.77520978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-651681101.77520978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-2715337.9240633743</v>
      </c>
      <c r="L1806" s="444">
        <f t="shared" ca="1" si="119"/>
        <v>-654396439.69927311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-654396439.69927311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-2726651.8320803046</v>
      </c>
      <c r="L1807" s="444">
        <f t="shared" ca="1" si="119"/>
        <v>-657123091.53135347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-657123091.53135347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-2738012.8813806395</v>
      </c>
      <c r="L1808" s="444">
        <f t="shared" ca="1" si="119"/>
        <v>-659861104.41273415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-659861104.41273415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-2749421.2683863924</v>
      </c>
      <c r="L1809" s="444">
        <f t="shared" ca="1" si="119"/>
        <v>-662610525.68112051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-662610525.68112051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-2760877.1903380021</v>
      </c>
      <c r="L1810" s="444">
        <f t="shared" ca="1" si="119"/>
        <v>-665371402.87145853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-665371402.87145853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-2772380.845297744</v>
      </c>
      <c r="L1811" s="444">
        <f t="shared" ca="1" si="119"/>
        <v>-668143783.71675622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-668143783.71675622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-2783932.4321531509</v>
      </c>
      <c r="L1812" s="444">
        <f t="shared" ca="1" si="119"/>
        <v>-670927716.14890933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-670927716.14890933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-2795532.1506204554</v>
      </c>
      <c r="L1813" s="444">
        <f t="shared" ca="1" si="119"/>
        <v>-673723248.29952979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-673723248.29952979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-2807180.2012480409</v>
      </c>
      <c r="L1814" s="444">
        <f t="shared" ca="1" si="119"/>
        <v>-676530428.50077784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-676530428.50077784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-2818876.7854199074</v>
      </c>
      <c r="L1815" s="444">
        <f t="shared" ca="1" si="119"/>
        <v>-679349305.28619778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-679349305.28619778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-2830622.1053591575</v>
      </c>
      <c r="L1816" s="444">
        <f t="shared" ca="1" si="119"/>
        <v>-682179927.39155698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-682179927.39155698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-2842416.3641314874</v>
      </c>
      <c r="L1817" s="444">
        <f t="shared" ca="1" si="119"/>
        <v>-685022343.75568843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-685022343.75568843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-2854259.7656487017</v>
      </c>
      <c r="L1818" s="444">
        <f t="shared" ca="1" si="119"/>
        <v>-687876603.52133715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-687876603.52133715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-2866152.5146722379</v>
      </c>
      <c r="L1819" s="444">
        <f t="shared" ca="1" si="119"/>
        <v>-690742756.03600943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-690742756.03600943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-2878094.8168167057</v>
      </c>
      <c r="L1820" s="444">
        <f t="shared" ca="1" si="119"/>
        <v>-693620850.85282612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-693620850.85282612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-2890086.8785534422</v>
      </c>
      <c r="L1821" s="444">
        <f t="shared" ca="1" si="119"/>
        <v>-696510937.73137951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-696510937.73137951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-2902128.9072140814</v>
      </c>
      <c r="L1822" s="444">
        <f t="shared" ca="1" si="119"/>
        <v>-699413066.63859355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-699413066.63859355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-2914221.1109941397</v>
      </c>
      <c r="L1823" s="444">
        <f t="shared" ca="1" si="119"/>
        <v>-702327287.74958766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-702327287.74958766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-2926363.6989566153</v>
      </c>
      <c r="L1824" s="444">
        <f t="shared" ca="1" si="119"/>
        <v>-705253651.44854426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-705253651.44854426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-2938556.8810356013</v>
      </c>
      <c r="L1825" s="444">
        <f t="shared" ca="1" si="119"/>
        <v>-708192208.32957983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-708192208.32957983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-2950800.8680399158</v>
      </c>
      <c r="L1826" s="444">
        <f t="shared" ca="1" si="119"/>
        <v>-711143009.1976198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-711143009.1976198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-2963095.8716567489</v>
      </c>
      <c r="L1827" s="444">
        <f t="shared" ca="1" si="119"/>
        <v>-714106105.06927657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-714106105.06927657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-2975442.1044553192</v>
      </c>
      <c r="L1828" s="444">
        <f t="shared" ca="1" si="119"/>
        <v>-717081547.17373192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-717081547.17373192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-2987839.7798905498</v>
      </c>
      <c r="L1829" s="444">
        <f t="shared" ca="1" si="119"/>
        <v>-720069386.95362246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-720069386.95362246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-3000289.1123067602</v>
      </c>
      <c r="L1830" s="444">
        <f t="shared" ca="1" si="119"/>
        <v>-723069676.06592917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-723069676.06592917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-3012790.3169413717</v>
      </c>
      <c r="L1831" s="444">
        <f t="shared" ca="1" si="119"/>
        <v>-726082466.38287055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-726082466.38287055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-3025343.6099286275</v>
      </c>
      <c r="L1832" s="444">
        <f t="shared" ca="1" si="119"/>
        <v>-729107809.99279916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-729107809.99279916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-3037949.20830333</v>
      </c>
      <c r="L1833" s="444">
        <f t="shared" ca="1" si="119"/>
        <v>-732145759.2011025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-732145759.2011025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-3050607.3300045938</v>
      </c>
      <c r="L1834" s="444">
        <f t="shared" ca="1" si="119"/>
        <v>-735196366.53110707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-735196366.53110707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-3063318.1938796127</v>
      </c>
      <c r="L1835" s="444">
        <f t="shared" ca="1" si="119"/>
        <v>-738259684.72498667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-738259684.72498667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-3076082.0196874444</v>
      </c>
      <c r="L1836" s="444">
        <f t="shared" ca="1" si="119"/>
        <v>-741335766.74467409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-741335766.74467409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-3088899.0281028086</v>
      </c>
      <c r="L1837" s="444">
        <f t="shared" ca="1" si="119"/>
        <v>-744424665.77277684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-744424665.77277684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-3101769.4407199034</v>
      </c>
      <c r="L1838" s="444">
        <f t="shared" ca="1" si="119"/>
        <v>-747526435.2134968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-747526435.2134968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-3114693.4800562365</v>
      </c>
      <c r="L1839" s="444">
        <f t="shared" ca="1" si="119"/>
        <v>-750641128.69355309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-750641128.69355309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-3127671.3695564712</v>
      </c>
      <c r="L1840" s="444">
        <f t="shared" ca="1" si="119"/>
        <v>-753768800.06310952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-753768800.06310952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-3140703.3335962896</v>
      </c>
      <c r="L1841" s="444">
        <f t="shared" ca="1" si="119"/>
        <v>-756909503.39670587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-756909503.39670587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-3153789.5974862743</v>
      </c>
      <c r="L1842" s="444">
        <f t="shared" ca="1" si="119"/>
        <v>-760063292.99419212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-760063292.99419212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-3166930.3874758007</v>
      </c>
      <c r="L1843" s="444">
        <f t="shared" ca="1" si="119"/>
        <v>-763230223.38166797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-763230223.38166797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-3180125.9307569498</v>
      </c>
      <c r="L1844" s="444">
        <f t="shared" ca="1" si="119"/>
        <v>-766410349.3124249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-766410349.3124249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-3193376.4554684372</v>
      </c>
      <c r="L1845" s="444">
        <f t="shared" ca="1" si="119"/>
        <v>-769603725.76789331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-769603725.76789331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-3206682.1906995554</v>
      </c>
      <c r="L1846" s="444">
        <f t="shared" ca="1" si="119"/>
        <v>-772810407.95859289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-772810407.95859289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-3220043.3664941369</v>
      </c>
      <c r="L1847" s="444">
        <f t="shared" ca="1" si="119"/>
        <v>-776030451.32508707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-776030451.32508707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-3233460.2138545294</v>
      </c>
      <c r="L1848" s="444">
        <f t="shared" ca="1" si="119"/>
        <v>-779263911.53894162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-779263911.53894162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-3246932.96474559</v>
      </c>
      <c r="L1849" s="444">
        <f t="shared" ca="1" si="119"/>
        <v>-782510844.50368726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-782510844.50368726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-3260461.8520986969</v>
      </c>
      <c r="L1850" s="444">
        <f t="shared" ca="1" si="119"/>
        <v>-785771306.35578597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-785771306.35578597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-3274047.109815775</v>
      </c>
      <c r="L1851" s="444">
        <f t="shared" ca="1" si="119"/>
        <v>-789045353.46560168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-789045353.46560168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-3287688.9727733405</v>
      </c>
      <c r="L1852" s="444">
        <f t="shared" ca="1" si="119"/>
        <v>-792333042.438375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-792333042.438375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-3301387.6768265623</v>
      </c>
      <c r="L1853" s="444">
        <f t="shared" ca="1" si="119"/>
        <v>-795634430.11520159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-795634430.11520159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-3315143.4588133399</v>
      </c>
      <c r="L1854" s="444">
        <f t="shared" ca="1" si="119"/>
        <v>-798949573.5740149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-798949573.5740149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-3328956.5565583953</v>
      </c>
      <c r="L1855" s="444">
        <f t="shared" ca="1" si="119"/>
        <v>-802278530.13057327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-802278530.13057327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-3342827.2088773884</v>
      </c>
      <c r="L1856" s="444">
        <f t="shared" ca="1" si="119"/>
        <v>-805621357.33945072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-805621357.33945072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-3356755.6555810445</v>
      </c>
      <c r="L1857" s="444">
        <f t="shared" ca="1" si="119"/>
        <v>-808978112.99503171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-808978112.99503171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-3370742.1374792987</v>
      </c>
      <c r="L1858" s="444">
        <f t="shared" ca="1" si="119"/>
        <v>-812348855.13251102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-812348855.13251102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-3384786.8963854625</v>
      </c>
      <c r="L1859" s="444">
        <f t="shared" ca="1" si="119"/>
        <v>-815733642.02889645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-815733642.02889645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-3398890.1751204017</v>
      </c>
      <c r="L1860" s="444">
        <f t="shared" ca="1" si="119"/>
        <v>-819132532.2040168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-819132532.2040168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-3413052.2175167366</v>
      </c>
      <c r="L1861" s="444">
        <f t="shared" ca="1" si="119"/>
        <v>-822545584.42153358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-822545584.42153358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-3427273.2684230567</v>
      </c>
      <c r="L1862" s="444">
        <f t="shared" ca="1" si="119"/>
        <v>-825972857.68995667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-825972857.68995667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-3441553.5737081529</v>
      </c>
      <c r="L1863" s="444">
        <f t="shared" ca="1" si="119"/>
        <v>-829414411.26366484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-829414411.26366484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-3455893.3802652699</v>
      </c>
      <c r="L1864" s="444">
        <f t="shared" ca="1" si="119"/>
        <v>-832870304.64393008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-832870304.64393008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-3470292.9360163752</v>
      </c>
      <c r="L1865" s="444">
        <f t="shared" ca="1" si="119"/>
        <v>-836340597.5799464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-836340597.5799464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-3484752.4899164434</v>
      </c>
      <c r="L1866" s="444">
        <f t="shared" ca="1" si="119"/>
        <v>-839825350.06986284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-839825350.06986284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-3499272.2919577612</v>
      </c>
      <c r="L1867" s="444">
        <f t="shared" ca="1" si="119"/>
        <v>-843324622.36182058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-843324622.36182058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-3513852.5931742522</v>
      </c>
      <c r="L1868" s="444">
        <f t="shared" ca="1" si="119"/>
        <v>-846838474.9549948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-846838474.9549948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-3528493.6456458117</v>
      </c>
      <c r="L1869" s="444">
        <f t="shared" ca="1" si="119"/>
        <v>-850366968.60064065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-850366968.60064065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-3543195.7025026693</v>
      </c>
      <c r="L1870" s="444">
        <f t="shared" ca="1" si="119"/>
        <v>-853910164.30314338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-853910164.30314338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-3557959.0179297645</v>
      </c>
      <c r="L1871" s="444">
        <f t="shared" ca="1" si="119"/>
        <v>-857468123.32107317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-857468123.32107317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-3572783.8471711376</v>
      </c>
      <c r="L1872" s="444">
        <f t="shared" ca="1" si="119"/>
        <v>-861040907.16824436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-861040907.16824436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-3587670.4465343514</v>
      </c>
      <c r="L1873" s="444">
        <f t="shared" ca="1" si="119"/>
        <v>-864628577.61477876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-864628577.61477876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-3602619.0733949114</v>
      </c>
      <c r="L1874" s="444">
        <f t="shared" ca="1" si="119"/>
        <v>-868231196.68817365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-868231196.68817365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-3617629.9862007229</v>
      </c>
      <c r="L1875" s="444">
        <f t="shared" ca="1" si="119"/>
        <v>-871848826.67437434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-871848826.67437434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-3632703.4444765598</v>
      </c>
      <c r="L1876" s="444">
        <f t="shared" ca="1" si="119"/>
        <v>-875481530.11885095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-875481530.11885095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-3647839.7088285461</v>
      </c>
      <c r="L1877" s="444">
        <f t="shared" ca="1" si="119"/>
        <v>-879129369.82767951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-879129369.82767951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-3663039.0409486643</v>
      </c>
      <c r="L1878" s="444">
        <f t="shared" ca="1" si="119"/>
        <v>-882792408.86862814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-882792408.86862814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-3678301.7036192841</v>
      </c>
      <c r="L1879" s="444">
        <f t="shared" ca="1" si="119"/>
        <v>-886470710.57224739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-886470710.57224739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-3693627.9607176972</v>
      </c>
      <c r="L1880" s="444">
        <f t="shared" ca="1" si="119"/>
        <v>-890164338.53296506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-890164338.53296506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-3709018.0772206876</v>
      </c>
      <c r="L1881" s="444">
        <f t="shared" ca="1" si="119"/>
        <v>-893873356.61018574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-893873356.61018574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-3724472.3192091072</v>
      </c>
      <c r="L1882" s="444">
        <f t="shared" ca="1" si="119"/>
        <v>-897597828.92939484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-897597828.92939484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-3739990.9538724786</v>
      </c>
      <c r="L1883" s="444">
        <f t="shared" ca="1" si="119"/>
        <v>-901337819.88326728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-901337819.88326728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-3755574.249513614</v>
      </c>
      <c r="L1884" s="444">
        <f t="shared" ca="1" si="119"/>
        <v>-905093394.13278091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-905093394.13278091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-3771222.4755532537</v>
      </c>
      <c r="L1885" s="444">
        <f t="shared" ca="1" si="119"/>
        <v>-908864616.60833418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-908864616.60833418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-3786935.9025347256</v>
      </c>
      <c r="L1886" s="444">
        <f t="shared" ca="1" si="119"/>
        <v>-912651552.51086891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-912651552.51086891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-3802714.8021286204</v>
      </c>
      <c r="L1887" s="444">
        <f t="shared" ca="1" si="119"/>
        <v>-916454267.31299758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-916454267.31299758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-3818559.4471374899</v>
      </c>
      <c r="L1888" s="444">
        <f t="shared" ca="1" si="119"/>
        <v>-920272826.76013505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-920272826.76013505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-3834470.1115005626</v>
      </c>
      <c r="L1889" s="444">
        <f t="shared" ca="1" si="119"/>
        <v>-924107296.87163568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-924107296.87163568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-3850447.0702984817</v>
      </c>
      <c r="L1890" s="444">
        <f t="shared" ca="1" si="119"/>
        <v>-927957743.94193411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-927957743.94193411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-3866490.5997580588</v>
      </c>
      <c r="L1891" s="444">
        <f t="shared" ca="1" si="119"/>
        <v>-931824234.54169214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-931824234.54169214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-3882600.9772570501</v>
      </c>
      <c r="L1892" s="444">
        <f t="shared" ca="1" si="119"/>
        <v>-935706835.51894915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-935706835.51894915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-3898778.4813289545</v>
      </c>
      <c r="L1893" s="444">
        <f t="shared" ca="1" si="119"/>
        <v>-939605614.00027812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-939605614.00027812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-3915023.3916678256</v>
      </c>
      <c r="L1894" s="444">
        <f t="shared" ca="1" si="119"/>
        <v>-943520637.39194596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-943520637.39194596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-3931335.9891331075</v>
      </c>
      <c r="L1895" s="444">
        <f t="shared" ca="1" si="119"/>
        <v>-947451973.38107908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-947451973.38107908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-3947716.5557544958</v>
      </c>
      <c r="L1896" s="444">
        <f t="shared" ca="1" si="119"/>
        <v>-951399689.93683362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-951399689.93683362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-3964165.3747368068</v>
      </c>
      <c r="L1897" s="444">
        <f t="shared" ca="1" si="119"/>
        <v>-955363855.31157041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-955363855.31157041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-3980682.7304648762</v>
      </c>
      <c r="L1898" s="444">
        <f t="shared" ca="1" si="119"/>
        <v>-959344538.04203534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-959344538.04203534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-3997268.9085084805</v>
      </c>
      <c r="L1899" s="444">
        <f t="shared" ca="1" si="119"/>
        <v>-963341806.95054388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-963341806.95054388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-4013924.1956272665</v>
      </c>
      <c r="L1900" s="444">
        <f t="shared" ca="1" si="119"/>
        <v>-967355731.14617109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-967355731.14617109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-4030648.8797757123</v>
      </c>
      <c r="L1901" s="444">
        <f t="shared" ca="1" si="119"/>
        <v>-971386380.02594686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-971386380.02594686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-4047443.2501081112</v>
      </c>
      <c r="L1902" s="444">
        <f t="shared" ca="1" si="119"/>
        <v>-975433823.27605498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-975433823.27605498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-4064307.5969835622</v>
      </c>
      <c r="L1903" s="444">
        <f t="shared" ca="1" si="119"/>
        <v>-979498130.87303853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-979498130.87303853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-4081242.2119709938</v>
      </c>
      <c r="L1904" s="444">
        <f t="shared" ca="1" si="119"/>
        <v>-983579373.08500957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-983579373.08500957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-4098247.3878542059</v>
      </c>
      <c r="L1905" s="444">
        <f t="shared" ca="1" si="119"/>
        <v>-987677620.47286379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-987677620.47286379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-4115323.418636932</v>
      </c>
      <c r="L1906" s="444">
        <f t="shared" ca="1" si="119"/>
        <v>-991792943.89150071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-991792943.89150071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-4132470.5995479194</v>
      </c>
      <c r="L1907" s="444">
        <f t="shared" ca="1" si="119"/>
        <v>-995925414.49104857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-995925414.49104857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-4149689.2270460362</v>
      </c>
      <c r="L1908" s="444">
        <f t="shared" ca="1" si="119"/>
        <v>-1000075103.7180946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-1000075103.7180946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-4166979.5988253937</v>
      </c>
      <c r="L1909" s="444">
        <f t="shared" ca="1" si="119"/>
        <v>-1004242083.3169199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-1004242083.3169199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-4184342.0138204992</v>
      </c>
      <c r="L1910" s="444">
        <f t="shared" ca="1" si="119"/>
        <v>-1008426425.3307405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-1008426425.3307405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-4201776.7722114185</v>
      </c>
      <c r="L1911" s="444">
        <f t="shared" ca="1" si="119"/>
        <v>-1012628202.1029519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-1012628202.1029519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-4219284.1754289661</v>
      </c>
      <c r="L1912" s="444">
        <f t="shared" ca="1" si="119"/>
        <v>-1016847486.2783809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-1016847486.2783809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-4236864.5261599198</v>
      </c>
      <c r="L1913" s="444">
        <f t="shared" ca="1" si="119"/>
        <v>-1021084350.8045408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-1021084350.8045408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-4254518.1283522528</v>
      </c>
      <c r="L1914" s="444">
        <f t="shared" ca="1" si="119"/>
        <v>-1025338868.932893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-1025338868.932893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-4272245.2872203877</v>
      </c>
      <c r="L1915" s="444">
        <f t="shared" ca="1" si="119"/>
        <v>-1029611114.2201134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-1029611114.2201134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-4290046.3092504721</v>
      </c>
      <c r="L1916" s="444">
        <f t="shared" ca="1" si="119"/>
        <v>-1033901160.5293639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-1033901160.5293639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-4307921.502205682</v>
      </c>
      <c r="L1917" s="444">
        <f t="shared" ca="1" si="119"/>
        <v>-1038209082.0315696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-1038209082.0315696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-4325871.1751315398</v>
      </c>
      <c r="L1918" s="444">
        <f t="shared" ca="1" si="119"/>
        <v>-1042534953.2067012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-1042534953.2067012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-4343895.6383612547</v>
      </c>
      <c r="L1919" s="444">
        <f t="shared" ca="1" si="119"/>
        <v>-1046878848.8450624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-1046878848.8450624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-4361995.2035210934</v>
      </c>
      <c r="L1920" s="444">
        <f t="shared" ca="1" si="119"/>
        <v>-1051240844.0485835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-1051240844.0485835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-4380170.1835357649</v>
      </c>
      <c r="L1921" s="444">
        <f t="shared" ca="1" si="119"/>
        <v>-1055621014.2321193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-1055621014.2321193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-4398420.8926338302</v>
      </c>
      <c r="L1922" s="444">
        <f t="shared" ca="1" si="119"/>
        <v>-1060019435.1247531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-1060019435.1247531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-4416747.6463531377</v>
      </c>
      <c r="L1923" s="444">
        <f t="shared" ca="1" si="119"/>
        <v>-1064436182.7711062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-1064436182.7711062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-4435150.7615462756</v>
      </c>
      <c r="L1924" s="444">
        <f t="shared" ca="1" si="119"/>
        <v>-1068871333.5326525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-1068871333.5326525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-4453630.5563860517</v>
      </c>
      <c r="L1925" s="444">
        <f t="shared" ca="1" si="119"/>
        <v>-1073324964.0890385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-1073324964.0890385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-4472187.3503709938</v>
      </c>
      <c r="L1926" s="444">
        <f t="shared" ca="1" si="119"/>
        <v>-1077797151.4394095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-1077797151.4394095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-4490821.4643308725</v>
      </c>
      <c r="L1927" s="444">
        <f t="shared" ca="1" si="119"/>
        <v>-1082287972.9037404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-1082287972.9037404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-4509533.2204322517</v>
      </c>
      <c r="L1928" s="444">
        <f t="shared" ca="1" si="119"/>
        <v>-1086797506.1241727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-1086797506.1241727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-4528322.9421840524</v>
      </c>
      <c r="L1929" s="444">
        <f t="shared" ca="1" si="119"/>
        <v>-1091325829.0663567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-1091325829.0663567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-4547190.954443153</v>
      </c>
      <c r="L1930" s="444">
        <f t="shared" ca="1" si="119"/>
        <v>-1095873020.0207999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-1095873020.0207999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-4566137.5834199991</v>
      </c>
      <c r="L1931" s="444">
        <f t="shared" ca="1" si="119"/>
        <v>-1100439157.6042199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-1100439157.6042199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-4585163.1566842496</v>
      </c>
      <c r="L1932" s="444">
        <f t="shared" ca="1" si="119"/>
        <v>-1105024320.7609041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-1105024320.7609041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-4604268.0031704335</v>
      </c>
      <c r="L1933" s="444">
        <f t="shared" ca="1" si="119"/>
        <v>-1109628588.7640746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-1109628588.7640746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-4623452.4531836435</v>
      </c>
      <c r="L1934" s="444">
        <f t="shared" ca="1" si="119"/>
        <v>-1114252041.2172582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-1114252041.2172582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-4642716.8384052422</v>
      </c>
      <c r="L1935" s="444">
        <f t="shared" ca="1" si="119"/>
        <v>-1118894758.0556633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-1118894758.0556633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-4662061.4918985972</v>
      </c>
      <c r="L1936" s="444">
        <f t="shared" ca="1" si="119"/>
        <v>-1123556819.5475619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-1123556819.5475619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-4681486.7481148411</v>
      </c>
      <c r="L1937" s="444">
        <f t="shared" ca="1" si="119"/>
        <v>-1128238306.2956767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-1128238306.2956767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-4700992.9428986525</v>
      </c>
      <c r="L1938" s="444">
        <f t="shared" ca="1" si="119"/>
        <v>-1132939299.2385755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-1132939299.2385755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-4720580.4134940645</v>
      </c>
      <c r="L1939" s="444">
        <f t="shared" ca="1" si="119"/>
        <v>-1137659879.6520696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-1137659879.6520696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-4740249.4985502902</v>
      </c>
      <c r="L1940" s="444">
        <f t="shared" ca="1" si="119"/>
        <v>-1142400129.1506197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-1142400129.1506197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-4760000.5381275825</v>
      </c>
      <c r="L1941" s="444">
        <f t="shared" ca="1" si="119"/>
        <v>-1147160129.6887474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-1147160129.6887474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-4779833.8737031138</v>
      </c>
      <c r="L1942" s="444">
        <f t="shared" ca="1" si="119"/>
        <v>-1151939963.5624504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-1151939963.5624504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-4799749.848176877</v>
      </c>
      <c r="L1943" s="444">
        <f t="shared" ca="1" si="119"/>
        <v>-1156739713.4106274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-1156739713.4106274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-4819748.8058776138</v>
      </c>
      <c r="L1944" s="444">
        <f t="shared" ca="1" si="119"/>
        <v>-1161559462.2165051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-1161559462.2165051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-4839831.092568771</v>
      </c>
      <c r="L1945" s="444">
        <f t="shared" ca="1" si="119"/>
        <v>-1166399293.3090739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-1166399293.3090739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-4859997.0554544749</v>
      </c>
      <c r="L1946" s="444">
        <f t="shared" ca="1" si="119"/>
        <v>-1171259290.3645284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-1171259290.3645284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-4880247.0431855349</v>
      </c>
      <c r="L1947" s="444">
        <f t="shared" ca="1" si="119"/>
        <v>-1176139537.4077139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-1176139537.4077139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-4900581.4058654746</v>
      </c>
      <c r="L1948" s="444">
        <f t="shared" ca="1" si="119"/>
        <v>-1181040118.8135793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-1181040118.8135793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-4921000.4950565808</v>
      </c>
      <c r="L1949" s="444">
        <f t="shared" ca="1" si="119"/>
        <v>-1185961119.308636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-1185961119.308636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-4941504.6637859829</v>
      </c>
      <c r="L1950" s="444">
        <f t="shared" ca="1" si="119"/>
        <v>-1190902623.9724219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-1190902623.9724219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-4962094.2665517582</v>
      </c>
      <c r="L1951" s="444">
        <f t="shared" ca="1" si="119"/>
        <v>-1195864718.2389736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-1195864718.2389736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-4982769.6593290567</v>
      </c>
      <c r="L1952" s="444">
        <f t="shared" ca="1" si="119"/>
        <v>-1200847487.8983026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-1200847487.8983026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-5003531.1995762605</v>
      </c>
      <c r="L1953" s="444">
        <f t="shared" ca="1" si="119"/>
        <v>-1205851019.0978789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-1205851019.0978789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-5024379.2462411625</v>
      </c>
      <c r="L1954" s="444">
        <f t="shared" ca="1" si="119"/>
        <v>-1210875398.34412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-1210875398.34412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-5045314.1597671667</v>
      </c>
      <c r="L1955" s="444">
        <f t="shared" ca="1" si="119"/>
        <v>-1215920712.5038872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-1215920712.5038872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-5066336.3020995297</v>
      </c>
      <c r="L1956" s="444">
        <f t="shared" ca="1" si="119"/>
        <v>-1220987048.8059866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-1220987048.8059866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-5087446.0366916107</v>
      </c>
      <c r="L1957" s="444">
        <f t="shared" ca="1" si="119"/>
        <v>-1226074494.8426783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-1226074494.8426783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-5108643.7285111593</v>
      </c>
      <c r="L1958" s="444">
        <f t="shared" ca="1" si="119"/>
        <v>-1231183138.5711894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-1231183138.5711894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-5129929.7440466229</v>
      </c>
      <c r="L1959" s="444">
        <f t="shared" ca="1" si="119"/>
        <v>-1236313068.3152361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-1236313068.3152361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-5151304.4513134835</v>
      </c>
      <c r="L1960" s="444">
        <f t="shared" ca="1" si="119"/>
        <v>-1241464372.7665496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-1241464372.7665496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-5172768.2198606236</v>
      </c>
      <c r="L1961" s="444">
        <f t="shared" ca="1" si="119"/>
        <v>-1246637140.9864101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-1246637140.9864101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-5194321.420776709</v>
      </c>
      <c r="L1962" s="444">
        <f t="shared" ca="1" si="119"/>
        <v>-1251831462.4071867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-1251831462.4071867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-5215964.4266966116</v>
      </c>
      <c r="L1963" s="444">
        <f t="shared" ca="1" si="119"/>
        <v>-1257047426.8338833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-1257047426.8338833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-5237697.6118078474</v>
      </c>
      <c r="L1964" s="444">
        <f t="shared" ca="1" si="119"/>
        <v>-1262285124.4456911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-1262285124.4456911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-5259521.3518570466</v>
      </c>
      <c r="L1965" s="444">
        <f t="shared" ca="1" si="119"/>
        <v>-1267544645.7975481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-1267544645.7975481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-5281436.0241564503</v>
      </c>
      <c r="L1966" s="444">
        <f t="shared" ca="1" si="119"/>
        <v>-1272826081.8217044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-1272826081.8217044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-5303442.0075904345</v>
      </c>
      <c r="L1967" s="444">
        <f t="shared" ca="1" si="119"/>
        <v>-1278129523.8292949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-1278129523.8292949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-5325539.682622062</v>
      </c>
      <c r="L1968" s="444">
        <f t="shared" ca="1" si="119"/>
        <v>-1283455063.5119169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-1283455063.5119169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-5347729.4312996538</v>
      </c>
      <c r="L1969" s="444">
        <f t="shared" ca="1" si="119"/>
        <v>-1288802792.9432166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-1288802792.9432166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-5370011.6372634023</v>
      </c>
      <c r="L1970" s="444">
        <f t="shared" ca="1" si="119"/>
        <v>-1294172804.5804799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-1294172804.5804799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-5392386.6857519997</v>
      </c>
      <c r="L1971" s="444">
        <f t="shared" ca="1" si="119"/>
        <v>-1299565191.2662318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-1299565191.2662318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-5414854.9636092987</v>
      </c>
      <c r="L1972" s="444">
        <f t="shared" ca="1" si="119"/>
        <v>-1304980046.229841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-1304980046.229841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-5437416.859291004</v>
      </c>
      <c r="L1973" s="444">
        <f t="shared" ca="1" si="119"/>
        <v>-1310417463.0891321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-1310417463.0891321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-5460072.7628713837</v>
      </c>
      <c r="L1974" s="444">
        <f t="shared" ca="1" si="119"/>
        <v>-1315877535.8520033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-1315877535.8520033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-5482823.0660500135</v>
      </c>
      <c r="L1975" s="444">
        <f t="shared" ca="1" si="119"/>
        <v>-1321360358.9180534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-1321360358.9180534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-5505668.1621585554</v>
      </c>
      <c r="L1976" s="444">
        <f t="shared" ca="1" si="119"/>
        <v>-1326866027.0802119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-1326866027.0802119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-5528608.4461675491</v>
      </c>
      <c r="L1977" s="444">
        <f t="shared" ca="1" si="119"/>
        <v>-1332394635.5263793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-1332394635.5263793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-5551644.314693247</v>
      </c>
      <c r="L1978" s="444">
        <f t="shared" ca="1" si="119"/>
        <v>-1337946279.8410726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-1337946279.8410726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-5574776.1660044687</v>
      </c>
      <c r="L1979" s="444">
        <f t="shared" ca="1" si="119"/>
        <v>-1343521056.007077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-1343521056.007077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-5598004.400029487</v>
      </c>
      <c r="L1980" s="444">
        <f t="shared" ca="1" si="119"/>
        <v>-1349119060.4071064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-1349119060.4071064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-5621329.4183629435</v>
      </c>
      <c r="L1981" s="444">
        <f t="shared" ca="1" si="119"/>
        <v>-1354740389.8254693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-1354740389.8254693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-5644751.6242727889</v>
      </c>
      <c r="L1982" s="444">
        <f t="shared" ca="1" si="119"/>
        <v>-1360385141.4497421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-1360385141.4497421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-5668271.4227072587</v>
      </c>
      <c r="L1983" s="444">
        <f t="shared" ca="1" si="119"/>
        <v>-1366053412.8724494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-1366053412.8724494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-5691889.2203018721</v>
      </c>
      <c r="L1984" s="444">
        <f t="shared" ca="1" si="119"/>
        <v>-1371745302.0927513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-1371745302.0927513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-5715605.4253864633</v>
      </c>
      <c r="L1985" s="444">
        <f t="shared" ca="1" si="119"/>
        <v>-1377460907.5181377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-1377460907.5181377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-5739420.4479922401</v>
      </c>
      <c r="L1986" s="444">
        <f t="shared" ca="1" si="119"/>
        <v>-1383200327.96613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-1383200327.96613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-5763334.699858875</v>
      </c>
      <c r="L1987" s="444">
        <f t="shared" ca="1" si="119"/>
        <v>-1388963662.6659889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-1388963662.6659889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-5787348.5944416206</v>
      </c>
      <c r="L1988" s="444">
        <f t="shared" ca="1" si="119"/>
        <v>-1394751011.2604306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-1394751011.2604306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-5811462.5469184611</v>
      </c>
      <c r="L1989" s="444">
        <f t="shared" ca="1" si="119"/>
        <v>-1400562473.807349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-1400562473.807349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-5835676.9741972871</v>
      </c>
      <c r="L1990" s="444">
        <f t="shared" ca="1" si="119"/>
        <v>-1406398150.7815464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-1406398150.7815464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-5859992.2949231099</v>
      </c>
      <c r="L1991" s="444">
        <f t="shared" ca="1" si="119"/>
        <v>-1412258143.0764694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-1412258143.0764694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-5884408.9294852894</v>
      </c>
      <c r="L1992" s="444">
        <f t="shared" ca="1" si="119"/>
        <v>-1418142552.0059547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-1418142552.0059547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-5908927.3000248112</v>
      </c>
      <c r="L1993" s="444">
        <f t="shared" ca="1" si="119"/>
        <v>-1424051479.3059795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-1424051479.3059795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-5933547.8304415811</v>
      </c>
      <c r="L1994" s="444">
        <f t="shared" ca="1" si="119"/>
        <v>-1429985027.136421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-1429985027.136421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-5958270.9464017544</v>
      </c>
      <c r="L1995" s="444">
        <f t="shared" ca="1" si="119"/>
        <v>-1435943298.0828228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-1435943298.0828228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-5983097.0753450952</v>
      </c>
      <c r="L1996" s="444">
        <f t="shared" ca="1" si="119"/>
        <v>-1441926395.1581678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-1441926395.1581678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-6008026.6464923657</v>
      </c>
      <c r="L1997" s="444">
        <f t="shared" ca="1" si="119"/>
        <v>-1447934421.8046603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-1447934421.8046603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-6033060.0908527514</v>
      </c>
      <c r="L1998" s="444">
        <f t="shared" ca="1" si="119"/>
        <v>-1453967481.8955131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-1453967481.8955131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-6058197.8412313042</v>
      </c>
      <c r="L1999" s="444">
        <f t="shared" ca="1" si="119"/>
        <v>-1460025679.7367444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-1460025679.7367444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-6083440.3322364353</v>
      </c>
      <c r="L2000" s="444">
        <f t="shared" ca="1" si="119"/>
        <v>-1466109120.0689809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-1466109120.0689809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-6108788.0002874201</v>
      </c>
      <c r="L2001" s="444">
        <f t="shared" ca="1" si="119"/>
        <v>-1472217908.0692685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-1472217908.0692685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-6134241.2836219519</v>
      </c>
      <c r="L2002" s="444">
        <f t="shared" ca="1" si="119"/>
        <v>-1478352149.3528905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-1478352149.3528905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-6159800.6223037103</v>
      </c>
      <c r="L2003" s="444">
        <f t="shared" ca="1" si="119"/>
        <v>-1484511949.9751942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-1484511949.9751942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-6185466.4582299758</v>
      </c>
      <c r="L2004" s="444">
        <f t="shared" ca="1" si="119"/>
        <v>-1490697416.4334242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-1490697416.4334242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-6211239.2351392675</v>
      </c>
      <c r="L2005" s="444">
        <f t="shared" ca="1" si="119"/>
        <v>-1496908655.6685636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-1496908655.6685636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-6237119.3986190148</v>
      </c>
      <c r="L2006" s="444">
        <f t="shared" ca="1" si="119"/>
        <v>-1503145775.0671825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-1503145775.0671825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-6263107.3961132606</v>
      </c>
      <c r="L2007" s="444">
        <f t="shared" ca="1" si="119"/>
        <v>-1509408882.4632957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-1509408882.4632957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-6289203.6769303987</v>
      </c>
      <c r="L2008" s="444">
        <f t="shared" ca="1" si="119"/>
        <v>-1515698086.1402261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-1515698086.1402261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-6315408.6922509419</v>
      </c>
      <c r="L2009" s="444">
        <f t="shared" ca="1" si="119"/>
        <v>-1522013494.8324771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-1522013494.8324771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-6341722.8951353207</v>
      </c>
      <c r="L2010" s="444">
        <f t="shared" ca="1" si="119"/>
        <v>-1528355217.7276125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-1528355217.7276125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-6368146.7405317184</v>
      </c>
      <c r="L2011" s="444">
        <f t="shared" ca="1" si="119"/>
        <v>-1534723364.4681442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-1534723364.4681442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-6394680.6852839338</v>
      </c>
      <c r="L2012" s="444">
        <f t="shared" ca="1" si="119"/>
        <v>-1541118045.1534281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-1541118045.1534281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-6421325.188139284</v>
      </c>
      <c r="L2013" s="444">
        <f t="shared" ca="1" si="119"/>
        <v>-1547539370.3415673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-1547539370.3415673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-6448080.7097565299</v>
      </c>
      <c r="L2014" s="444">
        <f t="shared" ca="1" si="119"/>
        <v>-1553987451.0513239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-1553987451.0513239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-6474947.7127138497</v>
      </c>
      <c r="L2015" s="444">
        <f t="shared" ca="1" si="119"/>
        <v>-1560462398.7640378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-1560462398.7640378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-6501926.6615168247</v>
      </c>
      <c r="L2016" s="444">
        <f t="shared" ca="1" si="119"/>
        <v>-1566964325.4255548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-1566964325.4255548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-6529018.0226064781</v>
      </c>
      <c r="L2017" s="444">
        <f t="shared" ca="1" si="119"/>
        <v>-1573493343.4481611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-1573493343.4481611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-6556222.2643673383</v>
      </c>
      <c r="L2018" s="444">
        <f t="shared" ca="1" si="119"/>
        <v>-1580049565.7125285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-1580049565.7125285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-6583539.8571355352</v>
      </c>
      <c r="L2019" s="444">
        <f t="shared" ca="1" si="119"/>
        <v>-1586633105.569664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-1586633105.569664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-6610971.2732069334</v>
      </c>
      <c r="L2020" s="444">
        <f t="shared" ca="1" si="119"/>
        <v>-1593244076.842871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-1593244076.842871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-6638516.9868452959</v>
      </c>
      <c r="L2021" s="444">
        <f t="shared" ca="1" si="119"/>
        <v>-1599882593.8297162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-1599882593.8297162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-6666177.4742904846</v>
      </c>
      <c r="L2022" s="444">
        <f t="shared" ca="1" si="119"/>
        <v>-1606548771.3040066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-1606548771.3040066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-6693953.2137666941</v>
      </c>
      <c r="L2023" s="444">
        <f t="shared" ca="1" si="119"/>
        <v>-1613242724.5177732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-1613242724.5177732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-6721844.6854907218</v>
      </c>
      <c r="L2024" s="444">
        <f t="shared" ca="1" si="119"/>
        <v>-1619964569.2032638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-1619964569.2032638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-6749852.3716802653</v>
      </c>
      <c r="L2025" s="444">
        <f t="shared" ca="1" si="119"/>
        <v>-1626714421.574944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-1626714421.574944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-6777976.7565622665</v>
      </c>
      <c r="L2026" s="444">
        <f t="shared" ca="1" si="119"/>
        <v>-1633492398.3315063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-1633492398.3315063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-6806218.3263812764</v>
      </c>
      <c r="L2027" s="444">
        <f t="shared" ca="1" si="119"/>
        <v>-1640298616.6578875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-1640298616.6578875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-6834577.5694078645</v>
      </c>
      <c r="L2028" s="444">
        <f t="shared" ca="1" si="119"/>
        <v>-1647133194.2272954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-1647133194.2272954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-6863054.9759470643</v>
      </c>
      <c r="L2029" s="444">
        <f t="shared" ca="1" si="119"/>
        <v>-1653996249.2032425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-1653996249.2032425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-6891651.0383468438</v>
      </c>
      <c r="L2030" s="444">
        <f t="shared" ca="1" si="119"/>
        <v>-1660887900.2415893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-1660887900.2415893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-6920366.2510066219</v>
      </c>
      <c r="L2031" s="444">
        <f t="shared" ca="1" si="119"/>
        <v>-1667808266.4925959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-1667808266.4925959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-6949201.1103858165</v>
      </c>
      <c r="L2032" s="444">
        <f t="shared" ca="1" si="119"/>
        <v>-1674757467.6029818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-1674757467.6029818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-6978156.1150124241</v>
      </c>
      <c r="L2033" s="444">
        <f t="shared" ca="1" si="119"/>
        <v>-1681735623.7179942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-1681735623.7179942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-7007231.7654916421</v>
      </c>
      <c r="L2034" s="444">
        <f t="shared" ca="1" si="119"/>
        <v>-1688742855.4834859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-1688742855.4834859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-7036428.5645145243</v>
      </c>
      <c r="L2035" s="444">
        <f t="shared" ca="1" si="119"/>
        <v>-1695779284.0480006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-1695779284.0480006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-7065747.0168666691</v>
      </c>
      <c r="L2036" s="444">
        <f t="shared" ca="1" si="119"/>
        <v>-1702845031.0648673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-1702845031.0648673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-7095187.6294369465</v>
      </c>
      <c r="L2037" s="444">
        <f t="shared" ca="1" si="119"/>
        <v>-1709940218.6943042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-1709940218.6943042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-7124750.9112262679</v>
      </c>
      <c r="L2038" s="444">
        <f t="shared" ca="1" si="119"/>
        <v>-1717064969.6055305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-1717064969.6055305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-7154437.3733563768</v>
      </c>
      <c r="L2039" s="444">
        <f t="shared" ca="1" si="119"/>
        <v>-1724219406.9788868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-1724219406.9788868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-7184247.529078695</v>
      </c>
      <c r="L2040" s="444">
        <f t="shared" ca="1" si="119"/>
        <v>-1731403654.5079656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-1731403654.5079656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-7214181.8937831894</v>
      </c>
      <c r="L2041" s="444">
        <f t="shared" ca="1" si="119"/>
        <v>-1738617836.4017487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-1738617836.4017487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-7244240.9850072861</v>
      </c>
      <c r="L2042" s="444">
        <f t="shared" ca="1" si="119"/>
        <v>-1745862077.3867559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-1745862077.3867559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-7274425.3224448161</v>
      </c>
      <c r="L2043" s="444">
        <f t="shared" ca="1" si="119"/>
        <v>-1753136502.7092009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-1753136502.7092009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-7304735.4279550035</v>
      </c>
      <c r="L2044" s="444">
        <f t="shared" ca="1" si="119"/>
        <v>-1760441238.1371558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-1760441238.1371558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-7335171.8255714811</v>
      </c>
      <c r="L2045" s="444">
        <f t="shared" ca="1" si="119"/>
        <v>-1767776409.9627273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-1767776409.9627273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-7365735.0415113633</v>
      </c>
      <c r="L2046" s="444">
        <f t="shared" ca="1" si="119"/>
        <v>-1775142145.0042386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-1775142145.0042386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-7396425.6041843286</v>
      </c>
      <c r="L2047" s="444">
        <f t="shared" ca="1" si="119"/>
        <v>-1782538570.608423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-1782538570.608423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-7427244.0442017624</v>
      </c>
      <c r="L2048" s="444">
        <f t="shared" ref="L2048:L2302" ca="1" si="124">I2048-J2048+K2048</f>
        <v>-1789965814.6526248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-1789965814.6526248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-7458190.8943859367</v>
      </c>
      <c r="L2049" s="444">
        <f t="shared" ca="1" si="124"/>
        <v>-1797424005.5470109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-1797424005.5470109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-7489266.6897792108</v>
      </c>
      <c r="L2050" s="444">
        <f t="shared" ca="1" si="124"/>
        <v>-1804913272.2367902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-1804913272.2367902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-7520471.9676532922</v>
      </c>
      <c r="L2051" s="444">
        <f t="shared" ca="1" si="124"/>
        <v>-1812433744.2044435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-1812433744.2044435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-7551807.2675185129</v>
      </c>
      <c r="L2052" s="444">
        <f t="shared" ca="1" si="124"/>
        <v>-1819985551.471962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-1819985551.471962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-7583273.1311331736</v>
      </c>
      <c r="L2053" s="444">
        <f t="shared" ca="1" si="124"/>
        <v>-1827568824.6030951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-1827568824.6030951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-7614870.1025128961</v>
      </c>
      <c r="L2054" s="444">
        <f t="shared" ca="1" si="124"/>
        <v>-1835183694.7056079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-1835183694.7056079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-7646598.7279400332</v>
      </c>
      <c r="L2055" s="444">
        <f t="shared" ca="1" si="124"/>
        <v>-1842830293.433548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-1842830293.433548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-7678459.5559731154</v>
      </c>
      <c r="L2056" s="444">
        <f t="shared" ca="1" si="124"/>
        <v>-1850508752.989521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-1850508752.989521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-7710453.1374563361</v>
      </c>
      <c r="L2057" s="444">
        <f t="shared" ca="1" si="124"/>
        <v>-1858219206.1269774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-1858219206.1269774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-7742580.0255290736</v>
      </c>
      <c r="L2058" s="444">
        <f t="shared" ca="1" si="124"/>
        <v>-1865961786.1525066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-1865961786.1525066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-7774840.7756354436</v>
      </c>
      <c r="L2059" s="444">
        <f t="shared" ca="1" si="124"/>
        <v>-1873736626.9281421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-1873736626.9281421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-7807235.9455339238</v>
      </c>
      <c r="L2060" s="444">
        <f t="shared" ca="1" si="124"/>
        <v>-1881543862.8736761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-1881543862.8736761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-7839766.0953069832</v>
      </c>
      <c r="L2061" s="444">
        <f t="shared" ca="1" si="124"/>
        <v>-1889383628.9689829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-1889383628.9689829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-7872431.7873707619</v>
      </c>
      <c r="L2062" s="444">
        <f t="shared" ca="1" si="124"/>
        <v>-1897256060.7563536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-1897256060.7563536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-7905233.5864848066</v>
      </c>
      <c r="L2063" s="444">
        <f t="shared" ca="1" si="124"/>
        <v>-1905161294.3428385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-1905161294.3428385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-7938172.0597618269</v>
      </c>
      <c r="L2064" s="444">
        <f t="shared" ca="1" si="124"/>
        <v>-1913099466.4026003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-1913099466.4026003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-7971247.7766775014</v>
      </c>
      <c r="L2065" s="444">
        <f t="shared" ca="1" si="124"/>
        <v>-1921070714.1792779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-1921070714.1792779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-8004461.3090803251</v>
      </c>
      <c r="L2066" s="444">
        <f t="shared" ca="1" si="124"/>
        <v>-1929075175.4883583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-1929075175.4883583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-8037813.2312014922</v>
      </c>
      <c r="L2067" s="444">
        <f t="shared" ca="1" si="124"/>
        <v>-1937112988.7195597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-1937112988.7195597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-8071304.119664832</v>
      </c>
      <c r="L2068" s="444">
        <f t="shared" ca="1" si="124"/>
        <v>-1945184292.8392246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-1945184292.8392246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-8104934.5534967687</v>
      </c>
      <c r="L2069" s="444">
        <f t="shared" ca="1" si="124"/>
        <v>-1953289227.3927214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-1953289227.3927214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-8138705.1141363392</v>
      </c>
      <c r="L2070" s="444">
        <f t="shared" ca="1" si="124"/>
        <v>-1961427932.5068579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-1961427932.5068579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-8172616.38544524</v>
      </c>
      <c r="L2071" s="444">
        <f t="shared" ca="1" si="124"/>
        <v>-1969600548.8923032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-1969600548.8923032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-8206668.9537179302</v>
      </c>
      <c r="L2072" s="444">
        <f t="shared" ca="1" si="124"/>
        <v>-1977807217.8460212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-1977807217.8460212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-8240863.4076917553</v>
      </c>
      <c r="L2073" s="444">
        <f t="shared" ca="1" si="124"/>
        <v>-1986048081.2537129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-1986048081.2537129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-8275200.3385571372</v>
      </c>
      <c r="L2074" s="444">
        <f t="shared" ca="1" si="124"/>
        <v>-1994323281.5922701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-1994323281.5922701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-8309680.3399677919</v>
      </c>
      <c r="L2075" s="444">
        <f t="shared" ca="1" si="124"/>
        <v>-2002632961.9322379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-2002632961.9322379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-8344304.0080509903</v>
      </c>
      <c r="L2076" s="444">
        <f t="shared" ca="1" si="124"/>
        <v>-2010977265.9402888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-2010977265.9402888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-8379071.9414178692</v>
      </c>
      <c r="L2077" s="444">
        <f t="shared" ca="1" si="124"/>
        <v>-2019356337.8817067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-2019356337.8817067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-8413984.7411737796</v>
      </c>
      <c r="L2078" s="444">
        <f t="shared" ca="1" si="124"/>
        <v>-2027770322.6228805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-2027770322.6228805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-8449043.0109286681</v>
      </c>
      <c r="L2079" s="444">
        <f t="shared" ca="1" si="124"/>
        <v>-2036219365.6338091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-2036219365.6338091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-8484247.3568075374</v>
      </c>
      <c r="L2080" s="444">
        <f t="shared" ca="1" si="124"/>
        <v>-2044703612.9906166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-2044703612.9906166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-8519598.3874609023</v>
      </c>
      <c r="L2081" s="444">
        <f t="shared" ca="1" si="124"/>
        <v>-2053223211.3780775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-2053223211.3780775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-8555096.7140753232</v>
      </c>
      <c r="L2082" s="444">
        <f t="shared" ca="1" si="124"/>
        <v>-2061778308.0921528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-2061778308.0921528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-8590742.9503839705</v>
      </c>
      <c r="L2083" s="444">
        <f t="shared" ca="1" si="124"/>
        <v>-2070369051.0425367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-2070369051.0425367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-8626537.7126772366</v>
      </c>
      <c r="L2084" s="444">
        <f t="shared" ca="1" si="124"/>
        <v>-2078995588.755214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-2078995588.755214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-8662481.6198133919</v>
      </c>
      <c r="L2085" s="444">
        <f t="shared" ca="1" si="124"/>
        <v>-2087658070.3750274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-2087658070.3750274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-8698575.29322928</v>
      </c>
      <c r="L2086" s="444">
        <f t="shared" ca="1" si="124"/>
        <v>-2096356645.6682568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-2096356645.6682568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-8734819.3569510691</v>
      </c>
      <c r="L2087" s="444">
        <f t="shared" ca="1" si="124"/>
        <v>-2105091465.0252078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-2105091465.0252078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-8771214.4376050327</v>
      </c>
      <c r="L2088" s="444">
        <f t="shared" ca="1" si="124"/>
        <v>-2113862679.4628129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-2113862679.4628129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-8807761.1644283868</v>
      </c>
      <c r="L2089" s="444">
        <f t="shared" ca="1" si="124"/>
        <v>-2122670440.6272414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-2122670440.6272414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-8844460.1692801733</v>
      </c>
      <c r="L2090" s="444">
        <f t="shared" ca="1" si="124"/>
        <v>-2131514900.7965217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-2131514900.7965217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-8881312.0866521727</v>
      </c>
      <c r="L2091" s="444">
        <f t="shared" ca="1" si="124"/>
        <v>-2140396212.8831739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-2140396212.8831739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-8918317.5536798909</v>
      </c>
      <c r="L2092" s="444">
        <f t="shared" ca="1" si="124"/>
        <v>-2149314530.4368539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-2149314530.4368539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-8955477.2101535574</v>
      </c>
      <c r="L2093" s="444">
        <f t="shared" ca="1" si="124"/>
        <v>-2158270007.6470075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-2158270007.6470075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-8992791.6985291969</v>
      </c>
      <c r="L2094" s="444">
        <f t="shared" ca="1" si="124"/>
        <v>-2167262799.3455367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-2167262799.3455367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-9030261.6639397368</v>
      </c>
      <c r="L2095" s="444">
        <f t="shared" ca="1" si="124"/>
        <v>-2176293061.0094767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-2176293061.0094767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-9067887.7542061526</v>
      </c>
      <c r="L2096" s="444">
        <f t="shared" ca="1" si="124"/>
        <v>-2185360948.7636828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-2185360948.7636828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-9105670.6198486779</v>
      </c>
      <c r="L2097" s="444">
        <f t="shared" ca="1" si="124"/>
        <v>-2194466619.3835316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-2194466619.3835316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-9143610.9140980486</v>
      </c>
      <c r="L2098" s="444">
        <f t="shared" ca="1" si="124"/>
        <v>-2203610230.2976298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-2203610230.2976298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-9181709.292906791</v>
      </c>
      <c r="L2099" s="444">
        <f t="shared" ca="1" si="124"/>
        <v>-2212791939.5905366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-2212791939.5905366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-9219966.4149605688</v>
      </c>
      <c r="L2100" s="444">
        <f t="shared" ca="1" si="124"/>
        <v>-2222011906.005497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-2222011906.005497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-9258382.9416895714</v>
      </c>
      <c r="L2101" s="444">
        <f t="shared" ca="1" si="124"/>
        <v>-2231270288.9471865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-2231270288.9471865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-9296959.537279943</v>
      </c>
      <c r="L2102" s="444">
        <f t="shared" ca="1" si="124"/>
        <v>-2240567248.4844666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-2240567248.4844666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-9335696.8686852772</v>
      </c>
      <c r="L2103" s="444">
        <f t="shared" ca="1" si="124"/>
        <v>-2249902945.3531518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-2249902945.3531518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-9374595.6056381315</v>
      </c>
      <c r="L2104" s="444">
        <f t="shared" ca="1" si="124"/>
        <v>-2259277540.9587898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-2259277540.9587898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-9413656.4206616245</v>
      </c>
      <c r="L2105" s="444">
        <f t="shared" ca="1" si="124"/>
        <v>-2268691197.3794513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-2268691197.3794513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-9452879.9890810475</v>
      </c>
      <c r="L2106" s="444">
        <f t="shared" ca="1" si="124"/>
        <v>-2278144077.3685322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-2278144077.3685322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-9492266.9890355505</v>
      </c>
      <c r="L2107" s="444">
        <f t="shared" ca="1" si="124"/>
        <v>-2287636344.3575678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-2287636344.3575678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-9531818.1014898662</v>
      </c>
      <c r="L2108" s="444">
        <f t="shared" ca="1" si="124"/>
        <v>-2297168162.4590578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-2297168162.4590578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-9571534.0102460738</v>
      </c>
      <c r="L2109" s="444">
        <f t="shared" ca="1" si="124"/>
        <v>-2306739696.4693041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-2306739696.4693041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-9611415.4019554332</v>
      </c>
      <c r="L2110" s="444">
        <f t="shared" ca="1" si="124"/>
        <v>-2316351111.8712597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-2316351111.8712597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-9651462.9661302492</v>
      </c>
      <c r="L2111" s="444">
        <f t="shared" ca="1" si="124"/>
        <v>-2326002574.8373899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-2326002574.8373899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-9691677.3951557912</v>
      </c>
      <c r="L2112" s="444">
        <f t="shared" ca="1" si="124"/>
        <v>-2335694252.2325459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-2335694252.2325459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-9732059.3843022734</v>
      </c>
      <c r="L2113" s="444">
        <f t="shared" ca="1" si="124"/>
        <v>-2345426311.616848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-2345426311.616848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-9772609.6317368671</v>
      </c>
      <c r="L2114" s="444">
        <f t="shared" ca="1" si="124"/>
        <v>-2355198921.2485847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-2355198921.2485847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-9813328.8385357689</v>
      </c>
      <c r="L2115" s="444">
        <f t="shared" ca="1" si="124"/>
        <v>-2365012250.0871205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-2365012250.0871205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-9854217.7086963356</v>
      </c>
      <c r="L2116" s="444">
        <f t="shared" ca="1" si="124"/>
        <v>-2374866467.7958169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-2374866467.7958169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-9895276.9491492361</v>
      </c>
      <c r="L2117" s="444">
        <f t="shared" ca="1" si="124"/>
        <v>-2384761744.744966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-2384761744.744966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-9936507.2697706912</v>
      </c>
      <c r="L2118" s="444">
        <f t="shared" ca="1" si="124"/>
        <v>-2394698252.0147367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-2394698252.0147367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-9977909.3833947368</v>
      </c>
      <c r="L2119" s="444">
        <f t="shared" ca="1" si="124"/>
        <v>-2404676161.3981314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-2404676161.3981314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-10019484.005825548</v>
      </c>
      <c r="L2120" s="444">
        <f t="shared" ca="1" si="124"/>
        <v>-2414695645.4039569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-2414695645.4039569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-10061231.855849821</v>
      </c>
      <c r="L2121" s="444">
        <f t="shared" ca="1" si="124"/>
        <v>-2424756877.2598066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-2424756877.2598066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-10103153.655249193</v>
      </c>
      <c r="L2122" s="444">
        <f t="shared" ca="1" si="124"/>
        <v>-2434860030.9150558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-2434860030.9150558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-10145250.128812732</v>
      </c>
      <c r="L2123" s="444">
        <f t="shared" ca="1" si="124"/>
        <v>-2445005281.0438685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-2445005281.0438685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-10187522.004349452</v>
      </c>
      <c r="L2124" s="444">
        <f t="shared" ca="1" si="124"/>
        <v>-2455192803.0482178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-2455192803.0482178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-10229970.012700908</v>
      </c>
      <c r="L2125" s="444">
        <f t="shared" ca="1" si="124"/>
        <v>-2465422773.0609188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-2465422773.0609188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-10272594.887753827</v>
      </c>
      <c r="L2126" s="444">
        <f t="shared" ca="1" si="124"/>
        <v>-2475695367.9486728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-2475695367.9486728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-10315397.366452804</v>
      </c>
      <c r="L2127" s="444">
        <f t="shared" ca="1" si="124"/>
        <v>-2486010765.3151255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-2486010765.3151255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-10358378.188813023</v>
      </c>
      <c r="L2128" s="444">
        <f t="shared" ca="1" si="124"/>
        <v>-2496369143.5039387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-2496369143.5039387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-10401538.097933078</v>
      </c>
      <c r="L2129" s="444">
        <f t="shared" ca="1" si="124"/>
        <v>-2506770681.601872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-2506770681.601872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-10444877.840007801</v>
      </c>
      <c r="L2130" s="444">
        <f t="shared" ca="1" si="124"/>
        <v>-2517215559.4418797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-2517215559.4418797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-10488398.164341165</v>
      </c>
      <c r="L2131" s="444">
        <f t="shared" ca="1" si="124"/>
        <v>-2527703957.6062207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-2527703957.6062207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-10532099.823359253</v>
      </c>
      <c r="L2132" s="444">
        <f t="shared" ca="1" si="124"/>
        <v>-2538236057.4295802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-2538236057.4295802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-10575983.572623251</v>
      </c>
      <c r="L2133" s="444">
        <f t="shared" ca="1" si="124"/>
        <v>-2548812041.0022035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-2548812041.0022035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-10620050.170842513</v>
      </c>
      <c r="L2134" s="444">
        <f t="shared" ca="1" si="124"/>
        <v>-2559432091.1730461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-2559432091.1730461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-10664300.379887693</v>
      </c>
      <c r="L2135" s="444">
        <f t="shared" ca="1" si="124"/>
        <v>-2570096391.5529337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-2570096391.5529337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-10708734.964803889</v>
      </c>
      <c r="L2136" s="444">
        <f t="shared" ca="1" si="124"/>
        <v>-2580805126.5177374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-2580805126.5177374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-10753354.693823906</v>
      </c>
      <c r="L2137" s="444">
        <f t="shared" ca="1" si="124"/>
        <v>-2591558481.2115612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-2591558481.2115612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-10798160.338381505</v>
      </c>
      <c r="L2138" s="444">
        <f t="shared" ca="1" si="124"/>
        <v>-2602356641.5499425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-2602356641.5499425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-10843152.67312476</v>
      </c>
      <c r="L2139" s="444">
        <f t="shared" ca="1" si="124"/>
        <v>-2613199794.2230673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-2613199794.2230673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-10888332.475929447</v>
      </c>
      <c r="L2140" s="444">
        <f t="shared" ca="1" si="124"/>
        <v>-2624088126.6989965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-2624088126.6989965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-10933700.527912486</v>
      </c>
      <c r="L2141" s="444">
        <f t="shared" ca="1" si="124"/>
        <v>-2635021827.2269092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-2635021827.2269092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-10979257.613445455</v>
      </c>
      <c r="L2142" s="444">
        <f t="shared" ca="1" si="124"/>
        <v>-2646001084.8403544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-2646001084.8403544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-11025004.520168144</v>
      </c>
      <c r="L2143" s="444">
        <f t="shared" ca="1" si="124"/>
        <v>-2657026089.3605227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-2657026089.3605227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-11070942.039002178</v>
      </c>
      <c r="L2144" s="444">
        <f t="shared" ca="1" si="124"/>
        <v>-2668097031.3995247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-2668097031.3995247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-11117070.964164685</v>
      </c>
      <c r="L2145" s="444">
        <f t="shared" ca="1" si="124"/>
        <v>-2679214102.3636894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-2679214102.3636894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-11163392.093182039</v>
      </c>
      <c r="L2146" s="444">
        <f t="shared" ca="1" si="124"/>
        <v>-2690377494.4568715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-2690377494.4568715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-11209906.22690363</v>
      </c>
      <c r="L2147" s="444">
        <f t="shared" ca="1" si="124"/>
        <v>-2701587400.6837749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-2701587400.6837749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-11256614.169515729</v>
      </c>
      <c r="L2148" s="444">
        <f t="shared" ca="1" si="124"/>
        <v>-2712844014.8532906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-2712844014.8532906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-11303516.728555378</v>
      </c>
      <c r="L2149" s="444">
        <f t="shared" ca="1" si="124"/>
        <v>-2724147531.5818458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-2724147531.5818458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-11350614.714924358</v>
      </c>
      <c r="L2150" s="444">
        <f t="shared" ca="1" si="124"/>
        <v>-2735498146.2967701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-2735498146.2967701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-11397908.942903209</v>
      </c>
      <c r="L2151" s="444">
        <f t="shared" ca="1" si="124"/>
        <v>-2746896055.2396731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-2746896055.2396731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-11445400.230165305</v>
      </c>
      <c r="L2152" s="444">
        <f t="shared" ca="1" si="124"/>
        <v>-2758341455.4698386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-2758341455.4698386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-11493089.397790994</v>
      </c>
      <c r="L2153" s="444">
        <f t="shared" ca="1" si="124"/>
        <v>-2769834544.8676295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-2769834544.8676295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-11540977.27028179</v>
      </c>
      <c r="L2154" s="444">
        <f t="shared" ca="1" si="124"/>
        <v>-2781375522.1379113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-2781375522.1379113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-11589064.67557463</v>
      </c>
      <c r="L2155" s="444">
        <f t="shared" ca="1" si="124"/>
        <v>-2792964586.8134861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-2792964586.8134861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-11637352.445056193</v>
      </c>
      <c r="L2156" s="444">
        <f t="shared" ca="1" si="124"/>
        <v>-2804601939.2585421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-2804601939.2585421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-11685841.413577259</v>
      </c>
      <c r="L2157" s="444">
        <f t="shared" ca="1" si="124"/>
        <v>-2816287780.6721191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-2816287780.6721191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-11734532.419467162</v>
      </c>
      <c r="L2158" s="444">
        <f t="shared" ca="1" si="124"/>
        <v>-2828022313.0915861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-2828022313.0915861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-11783426.304548275</v>
      </c>
      <c r="L2159" s="444">
        <f t="shared" ca="1" si="124"/>
        <v>-2839805739.3961344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-2839805739.3961344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-11832523.91415056</v>
      </c>
      <c r="L2160" s="444">
        <f t="shared" ca="1" si="124"/>
        <v>-2851638263.3102851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-2851638263.3102851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-11881826.097126188</v>
      </c>
      <c r="L2161" s="444">
        <f t="shared" ca="1" si="124"/>
        <v>-2863520089.4074111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-2863520089.4074111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-11931333.705864213</v>
      </c>
      <c r="L2162" s="444">
        <f t="shared" ca="1" si="124"/>
        <v>-2875451423.1132755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-2875451423.1132755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-11981047.596305314</v>
      </c>
      <c r="L2163" s="444">
        <f t="shared" ca="1" si="124"/>
        <v>-2887432470.7095809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-2887432470.7095809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-12030968.627956588</v>
      </c>
      <c r="L2164" s="444">
        <f t="shared" ca="1" si="124"/>
        <v>-2899463439.3375373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-2899463439.3375373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-12081097.663906405</v>
      </c>
      <c r="L2165" s="444">
        <f t="shared" ca="1" si="124"/>
        <v>-2911544537.0014439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-2911544537.0014439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-12131435.570839349</v>
      </c>
      <c r="L2166" s="444">
        <f t="shared" ca="1" si="124"/>
        <v>-2923675972.5722833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-2923675972.5722833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-12181983.21905118</v>
      </c>
      <c r="L2167" s="444">
        <f t="shared" ca="1" si="124"/>
        <v>-2935857955.7913346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-2935857955.7913346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-12232741.482463894</v>
      </c>
      <c r="L2168" s="444">
        <f t="shared" ca="1" si="124"/>
        <v>-2948090697.2737985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-2948090697.2737985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-12283711.238640826</v>
      </c>
      <c r="L2169" s="444">
        <f t="shared" ca="1" si="124"/>
        <v>-2960374408.5124393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-2960374408.5124393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-12334893.36880183</v>
      </c>
      <c r="L2170" s="444">
        <f t="shared" ca="1" si="124"/>
        <v>-2972709301.8812408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-2972709301.8812408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-12386288.757838503</v>
      </c>
      <c r="L2171" s="444">
        <f t="shared" ca="1" si="124"/>
        <v>-2985095590.6390796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-2985095590.6390796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-12437898.294329498</v>
      </c>
      <c r="L2172" s="444">
        <f t="shared" ca="1" si="124"/>
        <v>-2997533488.9334092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-2997533488.9334092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-12489722.870555872</v>
      </c>
      <c r="L2173" s="444">
        <f t="shared" ca="1" si="124"/>
        <v>-3010023211.8039651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-3010023211.8039651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-12541763.382516522</v>
      </c>
      <c r="L2174" s="444">
        <f t="shared" ca="1" si="124"/>
        <v>-3022564975.1864815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-3022564975.1864815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-12594020.729943672</v>
      </c>
      <c r="L2175" s="444">
        <f t="shared" ca="1" si="124"/>
        <v>-3035158995.9164252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-3035158995.9164252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-12646495.816318437</v>
      </c>
      <c r="L2176" s="444">
        <f t="shared" ca="1" si="124"/>
        <v>-3047805491.7327437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-3047805491.7327437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-12699189.548886431</v>
      </c>
      <c r="L2177" s="444">
        <f t="shared" ca="1" si="124"/>
        <v>-3060504681.28163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-3060504681.28163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-12752102.838673458</v>
      </c>
      <c r="L2178" s="444">
        <f t="shared" ca="1" si="124"/>
        <v>-3073256784.1203036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-3073256784.1203036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-12805236.600501265</v>
      </c>
      <c r="L2179" s="444">
        <f t="shared" ca="1" si="124"/>
        <v>-3086062020.7208047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-3086062020.7208047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-12858591.753003353</v>
      </c>
      <c r="L2180" s="444">
        <f t="shared" ca="1" si="124"/>
        <v>-3098920612.4738078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-3098920612.4738078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-12912169.218640866</v>
      </c>
      <c r="L2181" s="444">
        <f t="shared" ca="1" si="124"/>
        <v>-3111832781.6924486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-3111832781.6924486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-12965969.923718536</v>
      </c>
      <c r="L2182" s="444">
        <f t="shared" ca="1" si="124"/>
        <v>-3124798751.6161671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-3124798751.6161671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-13019994.798400696</v>
      </c>
      <c r="L2183" s="444">
        <f t="shared" ca="1" si="124"/>
        <v>-3137818746.4145679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-3137818746.4145679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-13074244.776727367</v>
      </c>
      <c r="L2184" s="444">
        <f t="shared" ca="1" si="124"/>
        <v>-3150892991.1912951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-3150892991.1912951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-13128720.796630396</v>
      </c>
      <c r="L2185" s="444">
        <f t="shared" ca="1" si="124"/>
        <v>-3164021711.9879255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-3164021711.9879255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-13183423.799949689</v>
      </c>
      <c r="L2186" s="444">
        <f t="shared" ca="1" si="124"/>
        <v>-3177205135.7878752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-3177205135.7878752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-13238354.732449479</v>
      </c>
      <c r="L2187" s="444">
        <f t="shared" ca="1" si="124"/>
        <v>-3190443490.5203247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-3190443490.5203247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-13293514.543834686</v>
      </c>
      <c r="L2188" s="444">
        <f t="shared" ca="1" si="124"/>
        <v>-3203737005.0641594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-3203737005.0641594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-13348904.187767331</v>
      </c>
      <c r="L2189" s="444">
        <f t="shared" ca="1" si="124"/>
        <v>-3217085909.2519269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-3217085909.2519269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-13404524.621883029</v>
      </c>
      <c r="L2190" s="444">
        <f t="shared" ca="1" si="124"/>
        <v>-3230490433.8738098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-3230490433.8738098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-13460376.807807541</v>
      </c>
      <c r="L2191" s="444">
        <f t="shared" ca="1" si="124"/>
        <v>-3243950810.6816173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-3243950810.6816173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-13516461.711173406</v>
      </c>
      <c r="L2192" s="444">
        <f t="shared" ca="1" si="124"/>
        <v>-3257467272.3927908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-3257467272.3927908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-13572780.301636629</v>
      </c>
      <c r="L2193" s="444">
        <f t="shared" ca="1" si="124"/>
        <v>-3271040052.6944275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-3271040052.6944275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-13629333.552893447</v>
      </c>
      <c r="L2194" s="444">
        <f t="shared" ca="1" si="124"/>
        <v>-3284669386.2473211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-3284669386.2473211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-13686122.442697171</v>
      </c>
      <c r="L2195" s="444">
        <f t="shared" ca="1" si="124"/>
        <v>-3298355508.6900182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-3298355508.6900182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-13743147.952875076</v>
      </c>
      <c r="L2196" s="444">
        <f t="shared" ca="1" si="124"/>
        <v>-3312098656.6428933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-3312098656.6428933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-13800411.069345389</v>
      </c>
      <c r="L2197" s="444">
        <f t="shared" ca="1" si="124"/>
        <v>-3325899067.7122388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-3325899067.7122388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-13857912.782134328</v>
      </c>
      <c r="L2198" s="444">
        <f t="shared" ca="1" si="124"/>
        <v>-3339756980.4943733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-3339756980.4943733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-13915654.085393222</v>
      </c>
      <c r="L2199" s="444">
        <f t="shared" ca="1" si="124"/>
        <v>-3353672634.5797668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-3353672634.5797668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-13973635.977415696</v>
      </c>
      <c r="L2200" s="444">
        <f t="shared" ca="1" si="124"/>
        <v>-3367646270.5571823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-3367646270.5571823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-14031859.460654926</v>
      </c>
      <c r="L2201" s="444">
        <f t="shared" ca="1" si="124"/>
        <v>-3381678130.017837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-3381678130.017837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-14090325.541740987</v>
      </c>
      <c r="L2202" s="444">
        <f t="shared" ca="1" si="124"/>
        <v>-3395768455.5595779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-3395768455.5595779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-14149035.231498241</v>
      </c>
      <c r="L2203" s="444">
        <f t="shared" ca="1" si="124"/>
        <v>-3409917490.7910762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-3409917490.7910762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-14207989.544962818</v>
      </c>
      <c r="L2204" s="444">
        <f t="shared" ca="1" si="124"/>
        <v>-3424125480.3360391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-3424125480.3360391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-14267189.501400163</v>
      </c>
      <c r="L2205" s="444">
        <f t="shared" ca="1" si="124"/>
        <v>-3438392669.8374391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-3438392669.8374391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-14326636.124322662</v>
      </c>
      <c r="L2206" s="444">
        <f t="shared" ca="1" si="124"/>
        <v>-3452719305.961762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-3452719305.961762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-14386330.441507341</v>
      </c>
      <c r="L2207" s="444">
        <f t="shared" ca="1" si="124"/>
        <v>-3467105636.4032693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-3467105636.4032693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-14446273.485013621</v>
      </c>
      <c r="L2208" s="444">
        <f t="shared" ca="1" si="124"/>
        <v>-3481551909.8882828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-3481551909.8882828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-14506466.29120118</v>
      </c>
      <c r="L2209" s="444">
        <f t="shared" ca="1" si="124"/>
        <v>-3496058376.1794839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-3496058376.1794839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-14566909.900747849</v>
      </c>
      <c r="L2210" s="444">
        <f t="shared" ca="1" si="124"/>
        <v>-3510625286.0802317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-3510625286.0802317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-14627605.358667633</v>
      </c>
      <c r="L2211" s="444">
        <f t="shared" ca="1" si="124"/>
        <v>-3525252891.4388995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-3525252891.4388995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-14688553.714328747</v>
      </c>
      <c r="L2212" s="444">
        <f t="shared" ca="1" si="124"/>
        <v>-3539941445.1532283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-3539941445.1532283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-14749756.021471784</v>
      </c>
      <c r="L2213" s="444">
        <f t="shared" ca="1" si="124"/>
        <v>-3554691201.1747003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-3554691201.1747003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-14811213.33822792</v>
      </c>
      <c r="L2214" s="444">
        <f t="shared" ca="1" si="124"/>
        <v>-3569502414.512928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-3569502414.512928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-14872926.727137201</v>
      </c>
      <c r="L2215" s="444">
        <f t="shared" ca="1" si="124"/>
        <v>-3584375341.2400651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-3584375341.2400651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-14934897.255166939</v>
      </c>
      <c r="L2216" s="444">
        <f t="shared" ca="1" si="124"/>
        <v>-3599310238.4952321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-3599310238.4952321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-14997125.993730133</v>
      </c>
      <c r="L2217" s="444">
        <f t="shared" ca="1" si="124"/>
        <v>-3614307364.4889622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-3614307364.4889622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-15059614.018704008</v>
      </c>
      <c r="L2218" s="444">
        <f t="shared" ca="1" si="124"/>
        <v>-3629366978.5076661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-3629366978.5076661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-15122362.410448609</v>
      </c>
      <c r="L2219" s="444">
        <f t="shared" ca="1" si="124"/>
        <v>-3644489340.9181147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-3644489340.9181147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-15185372.253825476</v>
      </c>
      <c r="L2220" s="444">
        <f t="shared" ca="1" si="124"/>
        <v>-3659674713.1719403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-3659674713.1719403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-15248644.638216417</v>
      </c>
      <c r="L2221" s="444">
        <f t="shared" ca="1" si="124"/>
        <v>-3674923357.8101568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-3674923357.8101568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-15312180.657542322</v>
      </c>
      <c r="L2222" s="444">
        <f t="shared" ca="1" si="124"/>
        <v>-3690235538.4676991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-3690235538.4676991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-15375981.410282079</v>
      </c>
      <c r="L2223" s="444">
        <f t="shared" ca="1" si="124"/>
        <v>-3705611519.8779812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-3705611519.8779812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-15440047.999491585</v>
      </c>
      <c r="L2224" s="444">
        <f t="shared" ca="1" si="124"/>
        <v>-3721051567.8774729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-3721051567.8774729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-15504381.532822803</v>
      </c>
      <c r="L2225" s="444">
        <f t="shared" ca="1" si="124"/>
        <v>-3736555949.4102955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-3736555949.4102955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-15568983.122542895</v>
      </c>
      <c r="L2226" s="444">
        <f t="shared" ca="1" si="124"/>
        <v>-3752124932.5328383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-3752124932.5328383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-15633853.885553492</v>
      </c>
      <c r="L2227" s="444">
        <f t="shared" ca="1" si="124"/>
        <v>-3767758786.4183917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-3767758786.4183917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-15698994.943409964</v>
      </c>
      <c r="L2228" s="444">
        <f t="shared" ca="1" si="124"/>
        <v>-3783457781.3618016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-3783457781.3618016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-15764407.422340842</v>
      </c>
      <c r="L2229" s="444">
        <f t="shared" ca="1" si="124"/>
        <v>-3799222188.7841425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-3799222188.7841425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-15830092.45326726</v>
      </c>
      <c r="L2230" s="444">
        <f t="shared" ca="1" si="124"/>
        <v>-3815052281.2374096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-3815052281.2374096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-15896051.171822542</v>
      </c>
      <c r="L2231" s="444">
        <f t="shared" ca="1" si="124"/>
        <v>-3830948332.4092321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-3830948332.4092321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-15962284.718371803</v>
      </c>
      <c r="L2232" s="444">
        <f t="shared" ca="1" si="124"/>
        <v>-3846910617.127604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-3846910617.127604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-16028794.238031683</v>
      </c>
      <c r="L2233" s="444">
        <f t="shared" ca="1" si="124"/>
        <v>-3862939411.3656359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-3862939411.3656359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-16095580.880690152</v>
      </c>
      <c r="L2234" s="444">
        <f t="shared" ca="1" si="124"/>
        <v>-3879034992.246326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-3879034992.246326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-16162645.801026357</v>
      </c>
      <c r="L2235" s="444">
        <f t="shared" ca="1" si="124"/>
        <v>-3895197638.0473523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-3895197638.0473523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-16229990.158530632</v>
      </c>
      <c r="L2236" s="444">
        <f t="shared" ca="1" si="124"/>
        <v>-3911427628.205883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-3911427628.205883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-16297615.117524514</v>
      </c>
      <c r="L2237" s="444">
        <f t="shared" ca="1" si="124"/>
        <v>-3927725243.3234076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-3927725243.3234076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-16365521.847180864</v>
      </c>
      <c r="L2238" s="444">
        <f t="shared" ca="1" si="124"/>
        <v>-3944090765.1705885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-3944090765.1705885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-16433711.521544119</v>
      </c>
      <c r="L2239" s="444">
        <f t="shared" ca="1" si="124"/>
        <v>-3960524476.6921325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-3960524476.6921325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-16502185.31955055</v>
      </c>
      <c r="L2240" s="444">
        <f t="shared" ca="1" si="124"/>
        <v>-3977026662.011683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-3977026662.011683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-16570944.425048677</v>
      </c>
      <c r="L2241" s="444">
        <f t="shared" ca="1" si="124"/>
        <v>-3993597606.4367318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-3993597606.4367318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-16639990.026819715</v>
      </c>
      <c r="L2242" s="444">
        <f t="shared" ca="1" si="124"/>
        <v>-4010237596.4635515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-4010237596.4635515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-16709323.318598131</v>
      </c>
      <c r="L2243" s="444">
        <f t="shared" ca="1" si="124"/>
        <v>-4026946919.7821498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-4026946919.7821498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-16778945.499092292</v>
      </c>
      <c r="L2244" s="444">
        <f t="shared" ca="1" si="124"/>
        <v>-4043725865.2812419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-4043725865.2812419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-16848857.772005174</v>
      </c>
      <c r="L2245" s="444">
        <f t="shared" ca="1" si="124"/>
        <v>-4060574723.053247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-4060574723.053247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-16919061.346055195</v>
      </c>
      <c r="L2246" s="444">
        <f t="shared" ca="1" si="124"/>
        <v>-4077493784.399302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-4077493784.399302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-16989557.434997093</v>
      </c>
      <c r="L2247" s="444">
        <f t="shared" ca="1" si="124"/>
        <v>-4094483341.8342991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-4094483341.8342991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-17060347.257642914</v>
      </c>
      <c r="L2248" s="444">
        <f t="shared" ca="1" si="124"/>
        <v>-4111543689.0919418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-4111543689.0919418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-17131432.037883088</v>
      </c>
      <c r="L2249" s="444">
        <f t="shared" ca="1" si="124"/>
        <v>-4128675121.1298251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-4128675121.1298251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-17202813.004707605</v>
      </c>
      <c r="L2250" s="444">
        <f t="shared" ca="1" si="124"/>
        <v>-4145877934.1345329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-4145877934.1345329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-17274491.392227221</v>
      </c>
      <c r="L2251" s="444">
        <f t="shared" ca="1" si="124"/>
        <v>-4163152425.5267601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-4163152425.5267601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-17346468.439694833</v>
      </c>
      <c r="L2252" s="444">
        <f t="shared" ca="1" si="124"/>
        <v>-4180498893.966455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-4180498893.966455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-17418745.391526897</v>
      </c>
      <c r="L2253" s="444">
        <f t="shared" ca="1" si="124"/>
        <v>-4197917639.3579817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-4197917639.3579817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-17491323.497324921</v>
      </c>
      <c r="L2254" s="444">
        <f t="shared" ca="1" si="124"/>
        <v>-4215408962.8553066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-4215408962.8553066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-17564204.011897109</v>
      </c>
      <c r="L2255" s="444">
        <f t="shared" ca="1" si="124"/>
        <v>-4232973166.8672037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-4232973166.8672037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-17637388.195280015</v>
      </c>
      <c r="L2256" s="444">
        <f t="shared" ca="1" si="124"/>
        <v>-4250610555.0624838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-4250610555.0624838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-17710877.312760349</v>
      </c>
      <c r="L2257" s="444">
        <f t="shared" ca="1" si="124"/>
        <v>-4268321432.3752441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-4268321432.3752441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-17784672.634896852</v>
      </c>
      <c r="L2258" s="444">
        <f t="shared" ca="1" si="124"/>
        <v>-4286106105.0101409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-4286106105.0101409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-17858775.437542252</v>
      </c>
      <c r="L2259" s="444">
        <f t="shared" ca="1" si="124"/>
        <v>-4303964880.4476833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-4303964880.4476833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-17933187.001865346</v>
      </c>
      <c r="L2260" s="444">
        <f t="shared" ca="1" si="124"/>
        <v>-4321898067.4495487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-4321898067.4495487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-18007908.614373118</v>
      </c>
      <c r="L2261" s="444">
        <f t="shared" ca="1" si="124"/>
        <v>-4339905976.0639219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-4339905976.0639219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-18082941.566933006</v>
      </c>
      <c r="L2262" s="444">
        <f t="shared" ca="1" si="124"/>
        <v>-4357988917.6308546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-4357988917.6308546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-18158287.156795226</v>
      </c>
      <c r="L2263" s="444">
        <f t="shared" ca="1" si="124"/>
        <v>-4376147204.7876501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-4376147204.7876501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-18233946.68661521</v>
      </c>
      <c r="L2264" s="444">
        <f t="shared" ca="1" si="124"/>
        <v>-4394381151.4742651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-4394381151.4742651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-18309921.464476105</v>
      </c>
      <c r="L2265" s="444">
        <f t="shared" ca="1" si="124"/>
        <v>-4412691072.9387407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-4412691072.9387407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-18386212.803911418</v>
      </c>
      <c r="L2266" s="444">
        <f t="shared" ca="1" si="124"/>
        <v>-4431077285.7426519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-4431077285.7426519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-18462822.023927715</v>
      </c>
      <c r="L2267" s="444">
        <f t="shared" ca="1" si="124"/>
        <v>-4449540107.7665796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-4449540107.7665796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-18539750.449027415</v>
      </c>
      <c r="L2268" s="444">
        <f t="shared" ca="1" si="124"/>
        <v>-4468079858.2156067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-4468079858.2156067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-18616999.409231693</v>
      </c>
      <c r="L2269" s="444">
        <f t="shared" ca="1" si="124"/>
        <v>-4486696857.6248388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-4486696857.6248388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-18694570.240103494</v>
      </c>
      <c r="L2270" s="444">
        <f t="shared" ca="1" si="124"/>
        <v>-4505391427.8649426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-4505391427.8649426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-18772464.282770593</v>
      </c>
      <c r="L2271" s="444">
        <f t="shared" ca="1" si="124"/>
        <v>-4524163892.1477127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-4524163892.1477127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-18850682.883948803</v>
      </c>
      <c r="L2272" s="444">
        <f t="shared" ca="1" si="124"/>
        <v>-4543014575.031662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-4543014575.031662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-18929227.39596526</v>
      </c>
      <c r="L2273" s="444">
        <f t="shared" ca="1" si="124"/>
        <v>-4561943802.4276276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-4561943802.4276276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-19008099.176781781</v>
      </c>
      <c r="L2274" s="444">
        <f t="shared" ca="1" si="124"/>
        <v>-4580951901.6044092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-4580951901.6044092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-19087299.590018373</v>
      </c>
      <c r="L2275" s="444">
        <f t="shared" ca="1" si="124"/>
        <v>-4600039201.1944275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-4600039201.1944275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-19166830.004976779</v>
      </c>
      <c r="L2276" s="444">
        <f t="shared" ca="1" si="124"/>
        <v>-4619206031.1994047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-4619206031.1994047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-19246691.796664186</v>
      </c>
      <c r="L2277" s="444">
        <f t="shared" ca="1" si="124"/>
        <v>-4638452722.996069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-4638452722.996069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-19326886.345816955</v>
      </c>
      <c r="L2278" s="444">
        <f t="shared" ca="1" si="124"/>
        <v>-4657779609.3418856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-4657779609.3418856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-19407415.038924523</v>
      </c>
      <c r="L2279" s="444">
        <f t="shared" ca="1" si="124"/>
        <v>-4677187024.3808098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-4677187024.3808098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-19488279.268253375</v>
      </c>
      <c r="L2280" s="444">
        <f t="shared" ca="1" si="124"/>
        <v>-4696675303.6490631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-4696675303.6490631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-19569480.431871098</v>
      </c>
      <c r="L2281" s="444">
        <f t="shared" ca="1" si="124"/>
        <v>-4716244784.0809345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-4716244784.0809345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-19651019.933670562</v>
      </c>
      <c r="L2282" s="444">
        <f t="shared" ca="1" si="124"/>
        <v>-4735895804.0146055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-4735895804.0146055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-19732899.18339419</v>
      </c>
      <c r="L2283" s="444">
        <f t="shared" ca="1" si="124"/>
        <v>-4755628703.198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-4755628703.198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-19815119.596658334</v>
      </c>
      <c r="L2284" s="444">
        <f t="shared" ca="1" si="124"/>
        <v>-4775443822.7946587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-4775443822.7946587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-19897682.594977744</v>
      </c>
      <c r="L2285" s="444">
        <f t="shared" ca="1" si="124"/>
        <v>-4795341505.389636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-4795341505.389636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-19980589.605790149</v>
      </c>
      <c r="L2286" s="444">
        <f t="shared" ca="1" si="124"/>
        <v>-4815322094.9954262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-4815322094.9954262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-20063842.062480941</v>
      </c>
      <c r="L2287" s="444">
        <f t="shared" ca="1" si="124"/>
        <v>-4835385937.0579071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-4835385937.0579071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-20147441.404407945</v>
      </c>
      <c r="L2288" s="444">
        <f t="shared" ca="1" si="124"/>
        <v>-4855533378.4623146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-4855533378.4623146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-20231389.07692631</v>
      </c>
      <c r="L2289" s="444">
        <f t="shared" ca="1" si="124"/>
        <v>-4875764767.5392408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-4875764767.5392408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-20315686.531413503</v>
      </c>
      <c r="L2290" s="444">
        <f t="shared" ca="1" si="124"/>
        <v>-4896080454.0706539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-4896080454.0706539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-20400335.225294393</v>
      </c>
      <c r="L2291" s="444">
        <f t="shared" ca="1" si="124"/>
        <v>-4916480789.295948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-4916480789.295948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-20485336.622066449</v>
      </c>
      <c r="L2292" s="444">
        <f t="shared" ca="1" si="124"/>
        <v>-4936966125.9180145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-4936966125.9180145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-20570692.191325061</v>
      </c>
      <c r="L2293" s="444">
        <f t="shared" ca="1" si="124"/>
        <v>-4957536818.1093397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-4957536818.1093397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-20656403.408788916</v>
      </c>
      <c r="L2294" s="444">
        <f t="shared" ca="1" si="124"/>
        <v>-4978193221.5181284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-4978193221.5181284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-20742471.756325535</v>
      </c>
      <c r="L2295" s="444">
        <f t="shared" ca="1" si="124"/>
        <v>-4998935693.2744541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-4998935693.2744541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-20828898.721976891</v>
      </c>
      <c r="L2296" s="444">
        <f t="shared" ca="1" si="124"/>
        <v>-5019764591.9964314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-5019764591.9964314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-20915685.799985129</v>
      </c>
      <c r="L2297" s="444">
        <f t="shared" ca="1" si="124"/>
        <v>-5040680277.7964163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-5040680277.7964163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-21002834.4908184</v>
      </c>
      <c r="L2298" s="444">
        <f t="shared" ca="1" si="124"/>
        <v>-5061683112.2872343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-5061683112.2872343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-21090346.30119681</v>
      </c>
      <c r="L2299" s="444">
        <f t="shared" ca="1" si="124"/>
        <v>-5082773458.5884314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-5082773458.5884314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-21178222.744118463</v>
      </c>
      <c r="L2300" s="444">
        <f t="shared" ca="1" si="124"/>
        <v>-5103951681.33255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-5103951681.33255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-21266465.338885624</v>
      </c>
      <c r="L2301" s="444">
        <f t="shared" ca="1" si="124"/>
        <v>-5125218146.6714354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-5125218146.6714354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-21355075.611130979</v>
      </c>
      <c r="L2302" s="444">
        <f t="shared" ca="1" si="124"/>
        <v>-5146573222.2825661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-5146573222.2825661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-21444055.092844024</v>
      </c>
      <c r="L2303" s="444">
        <f t="shared" ref="L2303:L2557" ca="1" si="129">I2303-J2303+K2303</f>
        <v>-5168017277.3754101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-5168017277.3754101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-21533405.322397541</v>
      </c>
      <c r="L2304" s="444">
        <f t="shared" ca="1" si="129"/>
        <v>-5189550682.6978073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-5189550682.6978073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-21623127.844574198</v>
      </c>
      <c r="L2305" s="444">
        <f t="shared" ca="1" si="129"/>
        <v>-5211173810.5423813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-5211173810.5423813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-21713224.210593253</v>
      </c>
      <c r="L2306" s="444">
        <f t="shared" ca="1" si="129"/>
        <v>-5232887034.7529745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-5232887034.7529745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-21803695.978137393</v>
      </c>
      <c r="L2307" s="444">
        <f t="shared" ca="1" si="129"/>
        <v>-5254690730.7311115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-5254690730.7311115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-21894544.711379632</v>
      </c>
      <c r="L2308" s="444">
        <f t="shared" ca="1" si="129"/>
        <v>-5276585275.4424915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-5276585275.4424915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-21985771.981010381</v>
      </c>
      <c r="L2309" s="444">
        <f t="shared" ca="1" si="129"/>
        <v>-5298571047.423502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-5298571047.423502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-22077379.364264593</v>
      </c>
      <c r="L2310" s="444">
        <f t="shared" ca="1" si="129"/>
        <v>-5320648426.7877665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-5320648426.7877665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-22169368.444949027</v>
      </c>
      <c r="L2311" s="444">
        <f t="shared" ca="1" si="129"/>
        <v>-5342817795.2327156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-5342817795.2327156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-22261740.813469648</v>
      </c>
      <c r="L2312" s="444">
        <f t="shared" ca="1" si="129"/>
        <v>-5365079536.0461855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-5365079536.0461855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-22354498.066859107</v>
      </c>
      <c r="L2313" s="444">
        <f t="shared" ca="1" si="129"/>
        <v>-5387434034.1130447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-5387434034.1130447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-22447641.808804352</v>
      </c>
      <c r="L2314" s="444">
        <f t="shared" ca="1" si="129"/>
        <v>-5409881675.9218493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-5409881675.9218493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-22541173.649674371</v>
      </c>
      <c r="L2315" s="444">
        <f t="shared" ca="1" si="129"/>
        <v>-5432422849.5715237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-5432422849.5715237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-22635095.206548017</v>
      </c>
      <c r="L2316" s="444">
        <f t="shared" ca="1" si="129"/>
        <v>-5455057944.7780714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-5455057944.7780714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-22729408.103241965</v>
      </c>
      <c r="L2317" s="444">
        <f t="shared" ca="1" si="129"/>
        <v>-5477787352.8813133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-5477787352.8813133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-22824113.970338807</v>
      </c>
      <c r="L2318" s="444">
        <f t="shared" ca="1" si="129"/>
        <v>-5500611466.8516521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-5500611466.8516521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-22919214.445215218</v>
      </c>
      <c r="L2319" s="444">
        <f t="shared" ca="1" si="129"/>
        <v>-5523530681.2968674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-5523530681.2968674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-23014711.17207028</v>
      </c>
      <c r="L2320" s="444">
        <f t="shared" ca="1" si="129"/>
        <v>-5546545392.4689379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-5546545392.4689379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-23110605.801953908</v>
      </c>
      <c r="L2321" s="444">
        <f t="shared" ca="1" si="129"/>
        <v>-5569655998.2708921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-5569655998.2708921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-23206899.992795385</v>
      </c>
      <c r="L2322" s="444">
        <f t="shared" ca="1" si="129"/>
        <v>-5592862898.2636871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-5592862898.2636871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-23303595.409432031</v>
      </c>
      <c r="L2323" s="444">
        <f t="shared" ca="1" si="129"/>
        <v>-5616166493.6731195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-5616166493.6731195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-23400693.723637998</v>
      </c>
      <c r="L2324" s="444">
        <f t="shared" ca="1" si="129"/>
        <v>-5639567187.3967571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-5639567187.3967571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-23498196.614153154</v>
      </c>
      <c r="L2325" s="444">
        <f t="shared" ca="1" si="129"/>
        <v>-5663065384.01091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-5663065384.01091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-23596105.766712125</v>
      </c>
      <c r="L2326" s="444">
        <f t="shared" ca="1" si="129"/>
        <v>-5686661489.7776222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-5686661489.7776222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-23694422.874073427</v>
      </c>
      <c r="L2327" s="444">
        <f t="shared" ca="1" si="129"/>
        <v>-5710355912.6516953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-5710355912.6516953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-23793149.63604873</v>
      </c>
      <c r="L2328" s="444">
        <f t="shared" ca="1" si="129"/>
        <v>-5734149062.2877436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-5734149062.2877436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-23892287.759532265</v>
      </c>
      <c r="L2329" s="444">
        <f t="shared" ca="1" si="129"/>
        <v>-5758041350.0472755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-5758041350.0472755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-23991838.958530314</v>
      </c>
      <c r="L2330" s="444">
        <f t="shared" ca="1" si="129"/>
        <v>-5782033189.005806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-5782033189.005806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-24091804.954190858</v>
      </c>
      <c r="L2331" s="444">
        <f t="shared" ca="1" si="129"/>
        <v>-5806124993.9599972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-5806124993.9599972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-24192187.474833321</v>
      </c>
      <c r="L2332" s="444">
        <f t="shared" ca="1" si="129"/>
        <v>-5830317181.4348307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-5830317181.4348307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-24292988.255978461</v>
      </c>
      <c r="L2333" s="444">
        <f t="shared" ca="1" si="129"/>
        <v>-5854610169.6908092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-5854610169.6908092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-24394209.040378373</v>
      </c>
      <c r="L2334" s="444">
        <f t="shared" ca="1" si="129"/>
        <v>-5879004378.7311878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-5879004378.7311878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-24495851.578046616</v>
      </c>
      <c r="L2335" s="444">
        <f t="shared" ca="1" si="129"/>
        <v>-5903500230.3092346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-5903500230.3092346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-24597917.626288477</v>
      </c>
      <c r="L2336" s="444">
        <f t="shared" ca="1" si="129"/>
        <v>-5928098147.935523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-5928098147.935523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-24700408.949731346</v>
      </c>
      <c r="L2337" s="444">
        <f t="shared" ca="1" si="129"/>
        <v>-5952798556.8852539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-5952798556.8852539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-24803327.320355225</v>
      </c>
      <c r="L2338" s="444">
        <f t="shared" ca="1" si="129"/>
        <v>-5977601884.2056093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-5977601884.2056093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-24906674.517523371</v>
      </c>
      <c r="L2339" s="444">
        <f t="shared" ca="1" si="129"/>
        <v>-6002508558.7231331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-6002508558.7231331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-25010452.328013055</v>
      </c>
      <c r="L2340" s="444">
        <f t="shared" ca="1" si="129"/>
        <v>-6027519011.0511465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-6027519011.0511465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-25114662.546046443</v>
      </c>
      <c r="L2341" s="444">
        <f t="shared" ca="1" si="129"/>
        <v>-6052633673.5971928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-6052633673.5971928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-25219306.973321635</v>
      </c>
      <c r="L2342" s="444">
        <f t="shared" ca="1" si="129"/>
        <v>-6077852980.5705147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-6077852980.5705147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-25324387.419043809</v>
      </c>
      <c r="L2343" s="444">
        <f t="shared" ca="1" si="129"/>
        <v>-6103177367.9895582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-6103177367.9895582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-25429905.699956492</v>
      </c>
      <c r="L2344" s="444">
        <f t="shared" ca="1" si="129"/>
        <v>-6128607273.6895151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-6128607273.6895151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-25535863.64037298</v>
      </c>
      <c r="L2345" s="444">
        <f t="shared" ca="1" si="129"/>
        <v>-6154143137.3298883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-6154143137.3298883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-25642263.072207868</v>
      </c>
      <c r="L2346" s="444">
        <f t="shared" ca="1" si="129"/>
        <v>-6179785400.4020958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-6179785400.4020958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-25749105.835008733</v>
      </c>
      <c r="L2347" s="444">
        <f t="shared" ca="1" si="129"/>
        <v>-6205534506.2371044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-6205534506.2371044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-25856393.775987934</v>
      </c>
      <c r="L2348" s="444">
        <f t="shared" ca="1" si="129"/>
        <v>-6231390900.013092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-6231390900.013092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-25964128.750054549</v>
      </c>
      <c r="L2349" s="444">
        <f t="shared" ca="1" si="129"/>
        <v>-6257355028.7631464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-6257355028.7631464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-26072312.619846445</v>
      </c>
      <c r="L2350" s="444">
        <f t="shared" ca="1" si="129"/>
        <v>-6283427341.3829927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-6283427341.3829927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-26180947.255762469</v>
      </c>
      <c r="L2351" s="444">
        <f t="shared" ca="1" si="129"/>
        <v>-6309608288.6387548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-6309608288.6387548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-26290034.535994813</v>
      </c>
      <c r="L2352" s="444">
        <f t="shared" ca="1" si="129"/>
        <v>-6335898323.1747494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-6335898323.1747494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-26399576.346561454</v>
      </c>
      <c r="L2353" s="444">
        <f t="shared" ca="1" si="129"/>
        <v>-6362297899.5213108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-6362297899.5213108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-26509574.581338793</v>
      </c>
      <c r="L2354" s="444">
        <f t="shared" ca="1" si="129"/>
        <v>-6388807474.1026497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-6388807474.1026497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-26620031.142094374</v>
      </c>
      <c r="L2355" s="444">
        <f t="shared" ca="1" si="129"/>
        <v>-6415427505.2447443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-6415427505.2447443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-26730947.938519768</v>
      </c>
      <c r="L2356" s="444">
        <f t="shared" ca="1" si="129"/>
        <v>-6442158453.1832638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-6442158453.1832638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-26842326.888263598</v>
      </c>
      <c r="L2357" s="444">
        <f t="shared" ca="1" si="129"/>
        <v>-6469000780.0715275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-6469000780.0715275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-26954169.916964699</v>
      </c>
      <c r="L2358" s="444">
        <f t="shared" ca="1" si="129"/>
        <v>-6495954949.988492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-6495954949.988492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-27066478.958285384</v>
      </c>
      <c r="L2359" s="444">
        <f t="shared" ca="1" si="129"/>
        <v>-6523021428.9467773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-6523021428.9467773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-27179255.953944907</v>
      </c>
      <c r="L2360" s="444">
        <f t="shared" ca="1" si="129"/>
        <v>-6550200684.9007225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-6550200684.9007225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-27292502.853753012</v>
      </c>
      <c r="L2361" s="444">
        <f t="shared" ca="1" si="129"/>
        <v>-6577493187.7544756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-6577493187.7544756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-27406221.615643647</v>
      </c>
      <c r="L2362" s="444">
        <f t="shared" ca="1" si="129"/>
        <v>-6604899409.3701191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-6604899409.3701191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-27520414.205708828</v>
      </c>
      <c r="L2363" s="444">
        <f t="shared" ca="1" si="129"/>
        <v>-6632419823.5758276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-6632419823.5758276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-27635082.598232616</v>
      </c>
      <c r="L2364" s="444">
        <f t="shared" ca="1" si="129"/>
        <v>-6660054906.1740599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-6660054906.1740599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-27750228.775725249</v>
      </c>
      <c r="L2365" s="444">
        <f t="shared" ca="1" si="129"/>
        <v>-6687805134.9497852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-6687805134.9497852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-27865854.728957437</v>
      </c>
      <c r="L2366" s="444">
        <f t="shared" ca="1" si="129"/>
        <v>-6715670989.6787424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-6715670989.6787424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-27981962.456994761</v>
      </c>
      <c r="L2367" s="444">
        <f t="shared" ca="1" si="129"/>
        <v>-6743652952.1357374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-6743652952.1357374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-28098553.967232235</v>
      </c>
      <c r="L2368" s="444">
        <f t="shared" ca="1" si="129"/>
        <v>-6771751506.1029701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-6771751506.1029701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-28215631.27542904</v>
      </c>
      <c r="L2369" s="444">
        <f t="shared" ca="1" si="129"/>
        <v>-6799967137.3783989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-6799967137.3783989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-28333196.405743327</v>
      </c>
      <c r="L2370" s="444">
        <f t="shared" ca="1" si="129"/>
        <v>-6828300333.7841425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-6828300333.7841425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-28451251.390767265</v>
      </c>
      <c r="L2371" s="444">
        <f t="shared" ca="1" si="129"/>
        <v>-6856751585.1749096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-6856751585.1749096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-28569798.271562118</v>
      </c>
      <c r="L2372" s="444">
        <f t="shared" ca="1" si="129"/>
        <v>-6885321383.4464722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-6885321383.4464722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-28688839.097693633</v>
      </c>
      <c r="L2373" s="444">
        <f t="shared" ca="1" si="129"/>
        <v>-6914010222.5441656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-6914010222.5441656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-28808375.927267358</v>
      </c>
      <c r="L2374" s="444">
        <f t="shared" ca="1" si="129"/>
        <v>-6942818598.4714327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-6942818598.4714327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-28928410.826964308</v>
      </c>
      <c r="L2375" s="444">
        <f t="shared" ca="1" si="129"/>
        <v>-6971747009.2983971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-6971747009.2983971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-29048945.872076649</v>
      </c>
      <c r="L2376" s="444">
        <f t="shared" ca="1" si="129"/>
        <v>-7000795955.1704741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-7000795955.1704741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-29169983.146543641</v>
      </c>
      <c r="L2377" s="444">
        <f t="shared" ca="1" si="129"/>
        <v>-7029965938.3170176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-7029965938.3170176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-29291524.742987573</v>
      </c>
      <c r="L2378" s="444">
        <f t="shared" ca="1" si="129"/>
        <v>-7059257463.0600052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-7059257463.0600052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-29413572.762750022</v>
      </c>
      <c r="L2379" s="444">
        <f t="shared" ca="1" si="129"/>
        <v>-7088671035.8227549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-7088671035.8227549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-29536129.31592815</v>
      </c>
      <c r="L2380" s="444">
        <f t="shared" ca="1" si="129"/>
        <v>-7118207165.1386833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-7118207165.1386833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-29659196.521411184</v>
      </c>
      <c r="L2381" s="444">
        <f t="shared" ca="1" si="129"/>
        <v>-7147866361.6600943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-7147866361.6600943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-29782776.506917059</v>
      </c>
      <c r="L2382" s="444">
        <f t="shared" ca="1" si="129"/>
        <v>-7177649138.1670113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-7177649138.1670113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-29906871.409029212</v>
      </c>
      <c r="L2383" s="444">
        <f t="shared" ca="1" si="129"/>
        <v>-7207556009.5760403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-7207556009.5760403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-30031483.373233501</v>
      </c>
      <c r="L2384" s="444">
        <f t="shared" ca="1" si="129"/>
        <v>-7237587492.9492741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-7237587492.9492741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-30156614.553955305</v>
      </c>
      <c r="L2385" s="444">
        <f t="shared" ca="1" si="129"/>
        <v>-7267744107.5032291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-7267744107.5032291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-30282267.114596784</v>
      </c>
      <c r="L2386" s="444">
        <f t="shared" ca="1" si="129"/>
        <v>-7298026374.6178255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-7298026374.6178255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-30408443.227574274</v>
      </c>
      <c r="L2387" s="444">
        <f t="shared" ca="1" si="129"/>
        <v>-7328434817.8453999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-7328434817.8453999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-30535145.074355833</v>
      </c>
      <c r="L2388" s="444">
        <f t="shared" ca="1" si="129"/>
        <v>-7358969962.9197559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-7358969962.9197559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-30662374.845498979</v>
      </c>
      <c r="L2389" s="444">
        <f t="shared" ca="1" si="129"/>
        <v>-7389632337.765255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-7389632337.765255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-30790134.740688562</v>
      </c>
      <c r="L2390" s="444">
        <f t="shared" ca="1" si="129"/>
        <v>-7420422472.5059433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-7420422472.5059433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-30918426.968774762</v>
      </c>
      <c r="L2391" s="444">
        <f t="shared" ca="1" si="129"/>
        <v>-7451340899.4747181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-7451340899.4747181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-31047253.747811325</v>
      </c>
      <c r="L2392" s="444">
        <f t="shared" ca="1" si="129"/>
        <v>-7482388153.2225294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-7482388153.2225294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-31176617.305093873</v>
      </c>
      <c r="L2393" s="444">
        <f t="shared" ca="1" si="129"/>
        <v>-7513564770.5276232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-7513564770.5276232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-31306519.877198428</v>
      </c>
      <c r="L2394" s="444">
        <f t="shared" ca="1" si="129"/>
        <v>-7544871290.4048214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-7544871290.4048214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-31436963.710020088</v>
      </c>
      <c r="L2395" s="444">
        <f t="shared" ca="1" si="129"/>
        <v>-7576308254.1148415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-7576308254.1148415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-31567951.05881184</v>
      </c>
      <c r="L2396" s="444">
        <f t="shared" ca="1" si="129"/>
        <v>-7607876205.1736536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-7607876205.1736536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-31699484.188223552</v>
      </c>
      <c r="L2397" s="444">
        <f t="shared" ca="1" si="129"/>
        <v>-7639575689.3618774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-7639575689.3618774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-31831565.372341152</v>
      </c>
      <c r="L2398" s="444">
        <f t="shared" ca="1" si="129"/>
        <v>-7671407254.7342186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-7671407254.7342186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-31964196.894725911</v>
      </c>
      <c r="L2399" s="444">
        <f t="shared" ca="1" si="129"/>
        <v>-7703371451.6289444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-7703371451.6289444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-32097381.048453938</v>
      </c>
      <c r="L2400" s="444">
        <f t="shared" ca="1" si="129"/>
        <v>-7735468832.6773987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-7735468832.6773987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-32231120.136155829</v>
      </c>
      <c r="L2401" s="444">
        <f t="shared" ca="1" si="129"/>
        <v>-7767699952.8135548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-7767699952.8135548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-32365416.470056478</v>
      </c>
      <c r="L2402" s="444">
        <f t="shared" ca="1" si="129"/>
        <v>-7800065369.2836113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-7800065369.2836113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-32500272.372015048</v>
      </c>
      <c r="L2403" s="444">
        <f t="shared" ca="1" si="129"/>
        <v>-7832565641.6556263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-7832565641.6556263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-32635690.173565108</v>
      </c>
      <c r="L2404" s="444">
        <f t="shared" ca="1" si="129"/>
        <v>-7865201331.8291912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-7865201331.8291912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-32771672.215954959</v>
      </c>
      <c r="L2405" s="444">
        <f t="shared" ca="1" si="129"/>
        <v>-7897973004.045146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-7897973004.045146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-32908220.850188103</v>
      </c>
      <c r="L2406" s="444">
        <f t="shared" ca="1" si="129"/>
        <v>-7930881224.8953342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-7930881224.8953342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-33045338.437063891</v>
      </c>
      <c r="L2407" s="444">
        <f t="shared" ca="1" si="129"/>
        <v>-7963926563.3323984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-7963926563.3323984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-33183027.347218327</v>
      </c>
      <c r="L2408" s="444">
        <f t="shared" ca="1" si="129"/>
        <v>-7997109590.6796169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-7997109590.6796169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-33321289.961165071</v>
      </c>
      <c r="L2409" s="444">
        <f t="shared" ca="1" si="129"/>
        <v>-8030430880.6407824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-8030430880.6407824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-33460128.669336587</v>
      </c>
      <c r="L2410" s="444">
        <f t="shared" ca="1" si="129"/>
        <v>-8063891009.3101187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-8063891009.3101187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-33599545.872125491</v>
      </c>
      <c r="L2411" s="444">
        <f t="shared" ca="1" si="129"/>
        <v>-8097490555.1822443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-8097490555.1822443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-33739543.97992602</v>
      </c>
      <c r="L2412" s="444">
        <f t="shared" ca="1" si="129"/>
        <v>-8131230099.1621704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-8131230099.1621704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-33880125.41317571</v>
      </c>
      <c r="L2413" s="444">
        <f t="shared" ca="1" si="129"/>
        <v>-8165110224.575346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-8165110224.575346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-34021292.602397278</v>
      </c>
      <c r="L2414" s="444">
        <f t="shared" ca="1" si="129"/>
        <v>-8199131517.177743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-8199131517.177743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-34163047.9882406</v>
      </c>
      <c r="L2415" s="444">
        <f t="shared" ca="1" si="129"/>
        <v>-8233294565.1659832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-8233294565.1659832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-34305394.021524929</v>
      </c>
      <c r="L2416" s="444">
        <f t="shared" ca="1" si="129"/>
        <v>-8267599959.1875086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-8267599959.1875086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-34448333.163281284</v>
      </c>
      <c r="L2417" s="444">
        <f t="shared" ca="1" si="129"/>
        <v>-8302048292.35079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-8302048292.35079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-34591867.884794965</v>
      </c>
      <c r="L2418" s="444">
        <f t="shared" ca="1" si="129"/>
        <v>-8336640160.2355852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-8336640160.2355852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-34736000.667648271</v>
      </c>
      <c r="L2419" s="444">
        <f t="shared" ca="1" si="129"/>
        <v>-8371376160.9032335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-8371376160.9032335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-34880734.003763475</v>
      </c>
      <c r="L2420" s="444">
        <f t="shared" ca="1" si="129"/>
        <v>-8406256894.9069967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-8406256894.9069967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-35026070.395445816</v>
      </c>
      <c r="L2421" s="444">
        <f t="shared" ca="1" si="129"/>
        <v>-8441282965.3024426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-8441282965.3024426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-35172012.35542684</v>
      </c>
      <c r="L2422" s="444">
        <f t="shared" ca="1" si="129"/>
        <v>-8476454977.6578693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-8476454977.6578693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-35318562.406907789</v>
      </c>
      <c r="L2423" s="444">
        <f t="shared" ca="1" si="129"/>
        <v>-8511773540.0647774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-8511773540.0647774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-35465723.083603241</v>
      </c>
      <c r="L2424" s="444">
        <f t="shared" ca="1" si="129"/>
        <v>-8547239263.1483803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-8547239263.1483803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-35613496.929784916</v>
      </c>
      <c r="L2425" s="444">
        <f t="shared" ca="1" si="129"/>
        <v>-8582852760.0781651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-8582852760.0781651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-35761886.500325687</v>
      </c>
      <c r="L2426" s="444">
        <f t="shared" ca="1" si="129"/>
        <v>-8618614646.5784912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-8618614646.5784912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-35910894.360743716</v>
      </c>
      <c r="L2427" s="444">
        <f t="shared" ca="1" si="129"/>
        <v>-8654525540.9392357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-8654525540.9392357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-36060523.087246813</v>
      </c>
      <c r="L2428" s="444">
        <f t="shared" ca="1" si="129"/>
        <v>-8690586064.0264816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-8690586064.0264816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-36210775.266777009</v>
      </c>
      <c r="L2429" s="444">
        <f t="shared" ca="1" si="129"/>
        <v>-8726796839.2932587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-8726796839.2932587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-36361653.497055247</v>
      </c>
      <c r="L2430" s="444">
        <f t="shared" ca="1" si="129"/>
        <v>-8763158492.7903137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-8763158492.7903137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-36513160.386626303</v>
      </c>
      <c r="L2431" s="444">
        <f t="shared" ca="1" si="129"/>
        <v>-8799671653.1769409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-8799671653.1769409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-36665298.554903917</v>
      </c>
      <c r="L2432" s="444">
        <f t="shared" ca="1" si="129"/>
        <v>-8836336951.7318439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-8836336951.7318439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-36818070.632216014</v>
      </c>
      <c r="L2433" s="444">
        <f t="shared" ca="1" si="129"/>
        <v>-8873155022.3640594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-8873155022.3640594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-36971479.259850249</v>
      </c>
      <c r="L2434" s="444">
        <f t="shared" ca="1" si="129"/>
        <v>-8910126501.623909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-8910126501.623909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-37125527.090099618</v>
      </c>
      <c r="L2435" s="444">
        <f t="shared" ca="1" si="129"/>
        <v>-8947252028.7140083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-8947252028.7140083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-37280216.786308371</v>
      </c>
      <c r="L2436" s="444">
        <f t="shared" ca="1" si="129"/>
        <v>-8984532245.5003166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-8984532245.5003166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-37435551.022917986</v>
      </c>
      <c r="L2437" s="444">
        <f t="shared" ca="1" si="129"/>
        <v>-9021967796.5232353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-9021967796.5232353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-37591532.485513479</v>
      </c>
      <c r="L2438" s="444">
        <f t="shared" ca="1" si="129"/>
        <v>-9059559329.008749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-9059559329.008749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-37748163.870869786</v>
      </c>
      <c r="L2439" s="444">
        <f t="shared" ca="1" si="129"/>
        <v>-9097307492.8796196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-9097307492.8796196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-37905447.886998415</v>
      </c>
      <c r="L2440" s="444">
        <f t="shared" ca="1" si="129"/>
        <v>-9135212940.7666187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-9135212940.7666187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-38063387.253194243</v>
      </c>
      <c r="L2441" s="444">
        <f t="shared" ca="1" si="129"/>
        <v>-9173276328.0198135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-9173276328.0198135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-38221984.700082555</v>
      </c>
      <c r="L2442" s="444">
        <f t="shared" ca="1" si="129"/>
        <v>-9211498312.7198963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-9211498312.7198963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-38381242.969666235</v>
      </c>
      <c r="L2443" s="444">
        <f t="shared" ca="1" si="129"/>
        <v>-9249879555.6895618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-9249879555.6895618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-38541164.815373175</v>
      </c>
      <c r="L2444" s="444">
        <f t="shared" ca="1" si="129"/>
        <v>-9288420720.5049343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-9288420720.5049343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-38701753.002103895</v>
      </c>
      <c r="L2445" s="444">
        <f t="shared" ca="1" si="129"/>
        <v>-9327122473.5070381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-9327122473.5070381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-38863010.306279324</v>
      </c>
      <c r="L2446" s="444">
        <f t="shared" ca="1" si="129"/>
        <v>-9365985483.8133183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-9365985483.8133183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-39024939.515888825</v>
      </c>
      <c r="L2447" s="444">
        <f t="shared" ca="1" si="129"/>
        <v>-9405010423.3292065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-9405010423.3292065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-39187543.430538356</v>
      </c>
      <c r="L2448" s="444">
        <f t="shared" ca="1" si="129"/>
        <v>-9444197966.7597446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-9444197966.7597446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-39350824.861498937</v>
      </c>
      <c r="L2449" s="444">
        <f t="shared" ca="1" si="129"/>
        <v>-9483548791.6212444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-9483548791.6212444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-39514786.631755188</v>
      </c>
      <c r="L2450" s="444">
        <f t="shared" ca="1" si="129"/>
        <v>-9523063578.2530003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-9523063578.2530003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-39679431.576054171</v>
      </c>
      <c r="L2451" s="444">
        <f t="shared" ca="1" si="129"/>
        <v>-9562743009.8290539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-9562743009.8290539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-39844762.540954389</v>
      </c>
      <c r="L2452" s="444">
        <f t="shared" ca="1" si="129"/>
        <v>-9602587772.3700085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-9602587772.3700085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-40010782.384875037</v>
      </c>
      <c r="L2453" s="444">
        <f t="shared" ca="1" si="129"/>
        <v>-9642598554.7548828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-9642598554.7548828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-40177493.978145346</v>
      </c>
      <c r="L2454" s="444">
        <f t="shared" ca="1" si="129"/>
        <v>-9682776048.7330284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-9682776048.7330284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-40344900.203054287</v>
      </c>
      <c r="L2455" s="444">
        <f t="shared" ca="1" si="129"/>
        <v>-9723120948.9360828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-9723120948.9360828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-40513003.953900345</v>
      </c>
      <c r="L2456" s="444">
        <f t="shared" ca="1" si="129"/>
        <v>-9763633952.8899841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-9763633952.8899841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-40681808.137041599</v>
      </c>
      <c r="L2457" s="444">
        <f t="shared" ca="1" si="129"/>
        <v>-9804315761.0270252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-9804315761.0270252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-40851315.670945935</v>
      </c>
      <c r="L2458" s="444">
        <f t="shared" ca="1" si="129"/>
        <v>-9845167076.6979713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-9845167076.6979713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-41021529.486241549</v>
      </c>
      <c r="L2459" s="444">
        <f t="shared" ca="1" si="129"/>
        <v>-9886188606.1842136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-9886188606.1842136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-41192452.525767557</v>
      </c>
      <c r="L2460" s="444">
        <f t="shared" ca="1" si="129"/>
        <v>-9927381058.7099819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-9927381058.7099819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-41364087.744624928</v>
      </c>
      <c r="L2461" s="444">
        <f t="shared" ca="1" si="129"/>
        <v>-9968745146.454607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-9968745146.454607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-41536438.110227525</v>
      </c>
      <c r="L2462" s="444">
        <f t="shared" ca="1" si="129"/>
        <v>-10010281584.564835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-10010281584.564835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-41709506.602353476</v>
      </c>
      <c r="L2463" s="444">
        <f t="shared" ca="1" si="129"/>
        <v>-10051991091.167189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-10051991091.167189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-41883296.21319662</v>
      </c>
      <c r="L2464" s="444">
        <f t="shared" ca="1" si="129"/>
        <v>-10093874387.380384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-10093874387.380384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-42057809.947418265</v>
      </c>
      <c r="L2465" s="444">
        <f t="shared" ca="1" si="129"/>
        <v>-10135932197.327803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-10135932197.327803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-42233050.822199181</v>
      </c>
      <c r="L2466" s="444">
        <f t="shared" ca="1" si="129"/>
        <v>-10178165248.150002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-10178165248.150002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-42409021.867291674</v>
      </c>
      <c r="L2467" s="444">
        <f t="shared" ca="1" si="129"/>
        <v>-10220574270.017294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-10220574270.017294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-42585726.125072055</v>
      </c>
      <c r="L2468" s="444">
        <f t="shared" ca="1" si="129"/>
        <v>-10263159996.142366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-10263159996.142366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-42763166.650593191</v>
      </c>
      <c r="L2469" s="444">
        <f t="shared" ca="1" si="129"/>
        <v>-10305923162.792959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-10305923162.792959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-42941346.51163733</v>
      </c>
      <c r="L2470" s="444">
        <f t="shared" ca="1" si="129"/>
        <v>-10348864509.304596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-10348864509.304596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-43120268.788769148</v>
      </c>
      <c r="L2471" s="444">
        <f t="shared" ca="1" si="129"/>
        <v>-10391984778.093365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-10391984778.093365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-43299936.57538902</v>
      </c>
      <c r="L2472" s="444">
        <f t="shared" ca="1" si="129"/>
        <v>-10435284714.668755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-10435284714.668755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-43480352.977786474</v>
      </c>
      <c r="L2473" s="444">
        <f t="shared" ca="1" si="129"/>
        <v>-10478765067.646542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-10478765067.646542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-43661521.115193926</v>
      </c>
      <c r="L2474" s="444">
        <f t="shared" ca="1" si="129"/>
        <v>-10522426588.761736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-10522426588.761736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-43843444.119840562</v>
      </c>
      <c r="L2475" s="444">
        <f t="shared" ca="1" si="129"/>
        <v>-10566270032.881577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-10566270032.881577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-44026125.137006566</v>
      </c>
      <c r="L2476" s="444">
        <f t="shared" ca="1" si="129"/>
        <v>-10610296158.018583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-10610296158.018583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-44209567.325077429</v>
      </c>
      <c r="L2477" s="444">
        <f t="shared" ca="1" si="129"/>
        <v>-10654505725.34366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-10654505725.34366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-44393773.855598584</v>
      </c>
      <c r="L2478" s="444">
        <f t="shared" ca="1" si="129"/>
        <v>-10698899499.199259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-10698899499.199259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-44578747.913330242</v>
      </c>
      <c r="L2479" s="444">
        <f t="shared" ca="1" si="129"/>
        <v>-10743478247.112589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-10743478247.112589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-44764492.696302451</v>
      </c>
      <c r="L2480" s="444">
        <f t="shared" ca="1" si="129"/>
        <v>-10788242739.808891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-10788242739.808891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-44951011.415870383</v>
      </c>
      <c r="L2481" s="444">
        <f t="shared" ca="1" si="129"/>
        <v>-10833193751.224762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-10833193751.224762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-45138307.296769843</v>
      </c>
      <c r="L2482" s="444">
        <f t="shared" ca="1" si="129"/>
        <v>-10878332058.521532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-10878332058.521532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-45326383.577173047</v>
      </c>
      <c r="L2483" s="444">
        <f t="shared" ca="1" si="129"/>
        <v>-10923658442.098705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-10923658442.098705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-45515243.508744605</v>
      </c>
      <c r="L2484" s="444">
        <f t="shared" ca="1" si="129"/>
        <v>-10969173685.60745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-10969173685.60745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-45704890.356697708</v>
      </c>
      <c r="L2485" s="444">
        <f t="shared" ca="1" si="129"/>
        <v>-11014878575.964148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-11014878575.964148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-45895327.399850614</v>
      </c>
      <c r="L2486" s="444">
        <f t="shared" ca="1" si="129"/>
        <v>-11060773903.363998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-11060773903.363998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-46086557.93068333</v>
      </c>
      <c r="L2487" s="444">
        <f t="shared" ca="1" si="129"/>
        <v>-11106860461.294682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-11106860461.294682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-46278585.255394503</v>
      </c>
      <c r="L2488" s="444">
        <f t="shared" ca="1" si="129"/>
        <v>-11153139046.550076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-11153139046.550076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-46471412.693958648</v>
      </c>
      <c r="L2489" s="444">
        <f t="shared" ca="1" si="129"/>
        <v>-11199610459.244034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-11199610459.244034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-46665043.580183476</v>
      </c>
      <c r="L2490" s="444">
        <f t="shared" ca="1" si="129"/>
        <v>-11246275502.824217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-11246275502.824217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-46859481.261767566</v>
      </c>
      <c r="L2491" s="444">
        <f t="shared" ca="1" si="129"/>
        <v>-11293134984.085985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-11293134984.085985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-47054729.10035827</v>
      </c>
      <c r="L2492" s="444">
        <f t="shared" ca="1" si="129"/>
        <v>-11340189713.186344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-11340189713.186344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-47250790.471609764</v>
      </c>
      <c r="L2493" s="444">
        <f t="shared" ca="1" si="129"/>
        <v>-11387440503.657953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-11387440503.657953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-47447668.765241474</v>
      </c>
      <c r="L2494" s="444">
        <f t="shared" ca="1" si="129"/>
        <v>-11434888172.423195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-11434888172.423195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-47645367.385096647</v>
      </c>
      <c r="L2495" s="444">
        <f t="shared" ca="1" si="129"/>
        <v>-11482533539.808292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-11482533539.808292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-47843889.749201216</v>
      </c>
      <c r="L2496" s="444">
        <f t="shared" ca="1" si="129"/>
        <v>-11530377429.557493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-11530377429.557493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-48043239.289822891</v>
      </c>
      <c r="L2497" s="444">
        <f t="shared" ca="1" si="129"/>
        <v>-11578420668.847317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-11578420668.847317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-48243419.453530483</v>
      </c>
      <c r="L2498" s="444">
        <f t="shared" ca="1" si="129"/>
        <v>-11626664088.300848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-11626664088.300848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-48444433.701253533</v>
      </c>
      <c r="L2499" s="444">
        <f t="shared" ca="1" si="129"/>
        <v>-11675108522.002102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-11675108522.002102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-48646285.508342087</v>
      </c>
      <c r="L2500" s="444">
        <f t="shared" ca="1" si="129"/>
        <v>-11723754807.510445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-11723754807.510445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-48848978.364626855</v>
      </c>
      <c r="L2501" s="444">
        <f t="shared" ca="1" si="129"/>
        <v>-11772603785.875071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-11772603785.875071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-49052515.774479464</v>
      </c>
      <c r="L2502" s="444">
        <f t="shared" ca="1" si="129"/>
        <v>-11821656301.649549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-11821656301.649549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-49256901.256873123</v>
      </c>
      <c r="L2503" s="444">
        <f t="shared" ca="1" si="129"/>
        <v>-11870913202.906422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-11870913202.906422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-49462138.34544342</v>
      </c>
      <c r="L2504" s="444">
        <f t="shared" ca="1" si="129"/>
        <v>-11920375341.251865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-11920375341.251865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-49668230.588549435</v>
      </c>
      <c r="L2505" s="444">
        <f t="shared" ca="1" si="129"/>
        <v>-11970043571.840414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-11970043571.840414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-49875181.549335055</v>
      </c>
      <c r="L2506" s="444">
        <f t="shared" ca="1" si="129"/>
        <v>-12019918753.38975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-12019918753.38975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-50082994.805790626</v>
      </c>
      <c r="L2507" s="444">
        <f t="shared" ca="1" si="129"/>
        <v>-12070001748.195539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-12070001748.195539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-50291673.950814746</v>
      </c>
      <c r="L2508" s="444">
        <f t="shared" ca="1" si="129"/>
        <v>-12120293422.146355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-12120293422.146355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-50501222.592276476</v>
      </c>
      <c r="L2509" s="444">
        <f t="shared" ca="1" si="129"/>
        <v>-12170794644.73863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-12170794644.73863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-50711644.353077628</v>
      </c>
      <c r="L2510" s="444">
        <f t="shared" ca="1" si="129"/>
        <v>-12221506289.091707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-12221506289.091707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-50922942.871215448</v>
      </c>
      <c r="L2511" s="444">
        <f t="shared" ca="1" si="129"/>
        <v>-12272429231.962923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-12272429231.962923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-51135121.799845509</v>
      </c>
      <c r="L2512" s="444">
        <f t="shared" ca="1" si="129"/>
        <v>-12323564353.762768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-12323564353.762768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-51348184.807344869</v>
      </c>
      <c r="L2513" s="444">
        <f t="shared" ca="1" si="129"/>
        <v>-12374912538.570112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-12374912538.570112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-51562135.577375464</v>
      </c>
      <c r="L2514" s="444">
        <f t="shared" ca="1" si="129"/>
        <v>-12426474674.147488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-12426474674.147488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-51776977.808947861</v>
      </c>
      <c r="L2515" s="444">
        <f t="shared" ca="1" si="129"/>
        <v>-12478251651.956436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-12478251651.956436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-51992715.21648515</v>
      </c>
      <c r="L2516" s="444">
        <f t="shared" ca="1" si="129"/>
        <v>-12530244367.172922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-12530244367.172922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-52209351.529887177</v>
      </c>
      <c r="L2517" s="444">
        <f t="shared" ca="1" si="129"/>
        <v>-12582453718.702808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-12582453718.702808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-52426890.494595036</v>
      </c>
      <c r="L2518" s="444">
        <f t="shared" ca="1" si="129"/>
        <v>-12634880609.197403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-12634880609.197403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-52645335.871655844</v>
      </c>
      <c r="L2519" s="444">
        <f t="shared" ca="1" si="129"/>
        <v>-12687525945.069059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-12687525945.069059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-52864691.437787749</v>
      </c>
      <c r="L2520" s="444">
        <f t="shared" ca="1" si="129"/>
        <v>-12740390636.506847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-12740390636.506847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-53084960.985445194</v>
      </c>
      <c r="L2521" s="444">
        <f t="shared" ca="1" si="129"/>
        <v>-12793475597.492292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-12793475597.492292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-53306148.322884552</v>
      </c>
      <c r="L2522" s="444">
        <f t="shared" ca="1" si="129"/>
        <v>-12846781745.815176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-12846781745.815176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-53528257.274229899</v>
      </c>
      <c r="L2523" s="444">
        <f t="shared" ca="1" si="129"/>
        <v>-12900310003.089405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-12900310003.089405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-53751291.679539189</v>
      </c>
      <c r="L2524" s="444">
        <f t="shared" ca="1" si="129"/>
        <v>-12954061294.768944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-12954061294.768944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-53975255.394870602</v>
      </c>
      <c r="L2525" s="444">
        <f t="shared" ca="1" si="129"/>
        <v>-13008036550.163815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-13008036550.163815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-54200152.292349227</v>
      </c>
      <c r="L2526" s="444">
        <f t="shared" ca="1" si="129"/>
        <v>-13062236702.456163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-13062236702.456163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-54425986.260234013</v>
      </c>
      <c r="L2527" s="444">
        <f t="shared" ca="1" si="129"/>
        <v>-13116662688.716398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-13116662688.716398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-54652761.202984989</v>
      </c>
      <c r="L2528" s="444">
        <f t="shared" ca="1" si="129"/>
        <v>-13171315449.919384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-13171315449.919384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-54880481.041330762</v>
      </c>
      <c r="L2529" s="444">
        <f t="shared" ca="1" si="129"/>
        <v>-13226195930.960714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-13226195930.960714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-55109149.712336309</v>
      </c>
      <c r="L2530" s="444">
        <f t="shared" ca="1" si="129"/>
        <v>-13281305080.67305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-13281305080.67305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-55338771.16947104</v>
      </c>
      <c r="L2531" s="444">
        <f t="shared" ca="1" si="129"/>
        <v>-13336643851.842522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-13336643851.842522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-55569349.382677175</v>
      </c>
      <c r="L2532" s="444">
        <f t="shared" ca="1" si="129"/>
        <v>-13392213201.225199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-13392213201.225199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-55800888.338438332</v>
      </c>
      <c r="L2533" s="444">
        <f t="shared" ca="1" si="129"/>
        <v>-13448014089.563637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-13448014089.563637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-56033392.039848484</v>
      </c>
      <c r="L2534" s="444">
        <f t="shared" ca="1" si="129"/>
        <v>-13504047481.603485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-13504047481.603485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-56266864.506681196</v>
      </c>
      <c r="L2535" s="444">
        <f t="shared" ca="1" si="129"/>
        <v>-13560314346.110167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-13560314346.110167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-56501309.775459021</v>
      </c>
      <c r="L2536" s="444">
        <f t="shared" ca="1" si="129"/>
        <v>-13616815655.885626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-13616815655.885626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-56736731.899523437</v>
      </c>
      <c r="L2537" s="444">
        <f t="shared" ca="1" si="129"/>
        <v>-13673552387.785149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-13673552387.785149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-56973134.949104786</v>
      </c>
      <c r="L2538" s="444">
        <f t="shared" ca="1" si="129"/>
        <v>-13730525522.734253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-13730525522.734253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-57210523.01139272</v>
      </c>
      <c r="L2539" s="444">
        <f t="shared" ca="1" si="129"/>
        <v>-13787736045.745646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-13787736045.745646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-57448900.190606847</v>
      </c>
      <c r="L2540" s="444">
        <f t="shared" ca="1" si="129"/>
        <v>-13845184945.936253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-13845184945.936253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-57688270.608067714</v>
      </c>
      <c r="L2541" s="444">
        <f t="shared" ca="1" si="129"/>
        <v>-13902873216.544321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-13902873216.544321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-57928638.402268</v>
      </c>
      <c r="L2542" s="444">
        <f t="shared" ca="1" si="129"/>
        <v>-13960801854.946589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-13960801854.946589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-58170007.728944123</v>
      </c>
      <c r="L2543" s="444">
        <f t="shared" ca="1" si="129"/>
        <v>-14018971862.675533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-14018971862.675533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-58412382.761148065</v>
      </c>
      <c r="L2544" s="444">
        <f t="shared" ca="1" si="129"/>
        <v>-14077384245.436682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-14077384245.436682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-58655767.689319506</v>
      </c>
      <c r="L2545" s="444">
        <f t="shared" ca="1" si="129"/>
        <v>-14136040013.126001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-14136040013.126001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-58900166.721358329</v>
      </c>
      <c r="L2546" s="444">
        <f t="shared" ca="1" si="129"/>
        <v>-14194940179.847361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-14194940179.847361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-59145584.082697324</v>
      </c>
      <c r="L2547" s="444">
        <f t="shared" ca="1" si="129"/>
        <v>-14254085763.930058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-14254085763.930058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-59392024.016375236</v>
      </c>
      <c r="L2548" s="444">
        <f t="shared" ca="1" si="129"/>
        <v>-14313477787.946432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-14313477787.946432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-59639490.783110127</v>
      </c>
      <c r="L2549" s="444">
        <f t="shared" ca="1" si="129"/>
        <v>-14373117278.729542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-14373117278.729542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-59887988.661373086</v>
      </c>
      <c r="L2550" s="444">
        <f t="shared" ca="1" si="129"/>
        <v>-14433005267.390915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-14433005267.390915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-60137521.947462134</v>
      </c>
      <c r="L2551" s="444">
        <f t="shared" ca="1" si="129"/>
        <v>-14493142789.338377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-14493142789.338377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-60388094.955576569</v>
      </c>
      <c r="L2552" s="444">
        <f t="shared" ca="1" si="129"/>
        <v>-14553530884.293953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-14553530884.293953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-60639712.017891474</v>
      </c>
      <c r="L2553" s="444">
        <f t="shared" ca="1" si="129"/>
        <v>-14614170596.311844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-14614170596.311844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-60892377.484632678</v>
      </c>
      <c r="L2554" s="444">
        <f t="shared" ca="1" si="129"/>
        <v>-14675062973.796476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-14675062973.796476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-61146095.724151984</v>
      </c>
      <c r="L2555" s="444">
        <f t="shared" ca="1" si="129"/>
        <v>-14736209069.520628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-14736209069.520628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-61400871.123002619</v>
      </c>
      <c r="L2556" s="444">
        <f t="shared" ca="1" si="129"/>
        <v>-14797609940.643631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-14797609940.643631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-61656708.086015128</v>
      </c>
      <c r="L2557" s="444">
        <f t="shared" ca="1" si="129"/>
        <v>-14859266648.729647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-14859266648.729647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-61913611.036373518</v>
      </c>
      <c r="L2558" s="444">
        <f t="shared" ref="L2558:L2812" ca="1" si="134">I2558-J2558+K2558</f>
        <v>-14921180259.76602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-14921180259.76602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-62171584.415691748</v>
      </c>
      <c r="L2559" s="444">
        <f t="shared" ca="1" si="134"/>
        <v>-14983351844.181711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-14983351844.181711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-62430632.684090465</v>
      </c>
      <c r="L2560" s="444">
        <f t="shared" ca="1" si="134"/>
        <v>-15045782476.865801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-15045782476.865801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-62690760.320274167</v>
      </c>
      <c r="L2561" s="444">
        <f t="shared" ca="1" si="134"/>
        <v>-15108473237.186075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-15108473237.186075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-62951971.821608648</v>
      </c>
      <c r="L2562" s="444">
        <f t="shared" ca="1" si="134"/>
        <v>-15171425209.007685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-15171425209.007685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-63214271.704198688</v>
      </c>
      <c r="L2563" s="444">
        <f t="shared" ca="1" si="134"/>
        <v>-15234639480.711884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-15234639480.711884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-63477664.50296618</v>
      </c>
      <c r="L2564" s="444">
        <f t="shared" ca="1" si="134"/>
        <v>-15298117145.214849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-15298117145.214849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-63742154.771728531</v>
      </c>
      <c r="L2565" s="444">
        <f t="shared" ca="1" si="134"/>
        <v>-15361859299.986578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-15361859299.986578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-64007747.083277404</v>
      </c>
      <c r="L2566" s="444">
        <f t="shared" ca="1" si="134"/>
        <v>-15425867047.069855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-15425867047.069855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-64274446.029457726</v>
      </c>
      <c r="L2567" s="444">
        <f t="shared" ca="1" si="134"/>
        <v>-15490141493.099312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-15490141493.099312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-64542256.221247129</v>
      </c>
      <c r="L2568" s="444">
        <f t="shared" ca="1" si="134"/>
        <v>-15554683749.320559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-15554683749.320559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-64811182.288835652</v>
      </c>
      <c r="L2569" s="444">
        <f t="shared" ca="1" si="134"/>
        <v>-15619494931.609394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-15619494931.609394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-65081228.881705806</v>
      </c>
      <c r="L2570" s="444">
        <f t="shared" ca="1" si="134"/>
        <v>-15684576160.4911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-15684576160.4911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-65352400.668712914</v>
      </c>
      <c r="L2571" s="444">
        <f t="shared" ca="1" si="134"/>
        <v>-15749928561.159813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-15749928561.159813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-65624702.338165887</v>
      </c>
      <c r="L2572" s="444">
        <f t="shared" ca="1" si="134"/>
        <v>-15815553263.497978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-15815553263.497978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-65898138.597908244</v>
      </c>
      <c r="L2573" s="444">
        <f t="shared" ca="1" si="134"/>
        <v>-15881451402.095886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-15881451402.095886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-66172714.175399527</v>
      </c>
      <c r="L2574" s="444">
        <f t="shared" ca="1" si="134"/>
        <v>-15947624116.271286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-15947624116.271286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-66448433.817797028</v>
      </c>
      <c r="L2575" s="444">
        <f t="shared" ca="1" si="134"/>
        <v>-16014072550.089083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-16014072550.089083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-66725302.292037852</v>
      </c>
      <c r="L2576" s="444">
        <f t="shared" ca="1" si="134"/>
        <v>-16080797852.381121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-16080797852.381121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-67003324.384921335</v>
      </c>
      <c r="L2577" s="444">
        <f t="shared" ca="1" si="134"/>
        <v>-16147801176.766043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-16147801176.766043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-67282504.90319185</v>
      </c>
      <c r="L2578" s="444">
        <f t="shared" ca="1" si="134"/>
        <v>-16215083681.669235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-16215083681.669235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-67562848.673621818</v>
      </c>
      <c r="L2579" s="444">
        <f t="shared" ca="1" si="134"/>
        <v>-16282646530.342857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-16282646530.342857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-67844360.543095246</v>
      </c>
      <c r="L2580" s="444">
        <f t="shared" ca="1" si="134"/>
        <v>-16350490890.885952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-16350490890.885952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-68127045.378691465</v>
      </c>
      <c r="L2581" s="444">
        <f t="shared" ca="1" si="134"/>
        <v>-16418617936.264643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-16418617936.264643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-68410908.067769349</v>
      </c>
      <c r="L2582" s="444">
        <f t="shared" ca="1" si="134"/>
        <v>-16487028844.332413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-16487028844.332413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-68695953.518051714</v>
      </c>
      <c r="L2583" s="444">
        <f t="shared" ca="1" si="134"/>
        <v>-16555724797.850464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-16555724797.850464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-68982186.657710269</v>
      </c>
      <c r="L2584" s="444">
        <f t="shared" ca="1" si="134"/>
        <v>-16624706984.508175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-16624706984.508175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-69269612.435450733</v>
      </c>
      <c r="L2585" s="444">
        <f t="shared" ca="1" si="134"/>
        <v>-16693976596.943626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-16693976596.943626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-69558235.820598438</v>
      </c>
      <c r="L2586" s="444">
        <f t="shared" ca="1" si="134"/>
        <v>-16763534832.764225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-16763534832.764225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-69848061.803184271</v>
      </c>
      <c r="L2587" s="444">
        <f t="shared" ca="1" si="134"/>
        <v>-16833382894.56741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-16833382894.56741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-70139095.394030869</v>
      </c>
      <c r="L2588" s="444">
        <f t="shared" ca="1" si="134"/>
        <v>-16903521989.961441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-16903521989.961441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-70431341.624839336</v>
      </c>
      <c r="L2589" s="444">
        <f t="shared" ca="1" si="134"/>
        <v>-16973953331.586281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-16973953331.586281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-70724805.548276171</v>
      </c>
      <c r="L2590" s="444">
        <f t="shared" ca="1" si="134"/>
        <v>-17044678137.134558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-17044678137.134558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-71019492.238060653</v>
      </c>
      <c r="L2591" s="444">
        <f t="shared" ca="1" si="134"/>
        <v>-17115697629.372618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-17115697629.372618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-71315406.789052576</v>
      </c>
      <c r="L2592" s="444">
        <f t="shared" ca="1" si="134"/>
        <v>-17187013036.161671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-17187013036.161671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-71612554.317340299</v>
      </c>
      <c r="L2593" s="444">
        <f t="shared" ca="1" si="134"/>
        <v>-17258625590.479012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-17258625590.479012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-71910939.96032922</v>
      </c>
      <c r="L2594" s="444">
        <f t="shared" ca="1" si="134"/>
        <v>-17330536530.439342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-17330536530.439342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-72210568.876830593</v>
      </c>
      <c r="L2595" s="444">
        <f t="shared" ca="1" si="134"/>
        <v>-17402747099.316174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-17402747099.316174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-72511446.247150719</v>
      </c>
      <c r="L2596" s="444">
        <f t="shared" ca="1" si="134"/>
        <v>-17475258545.563324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-17475258545.563324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-72813577.273180515</v>
      </c>
      <c r="L2597" s="444">
        <f t="shared" ca="1" si="134"/>
        <v>-17548072122.836506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-17548072122.836506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-73116967.178485438</v>
      </c>
      <c r="L2598" s="444">
        <f t="shared" ca="1" si="134"/>
        <v>-17621189090.014992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-17621189090.014992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-73421621.208395794</v>
      </c>
      <c r="L2599" s="444">
        <f t="shared" ca="1" si="134"/>
        <v>-17694610711.223389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-17694610711.223389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-73727544.630097449</v>
      </c>
      <c r="L2600" s="444">
        <f t="shared" ca="1" si="134"/>
        <v>-17768338255.853485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-17768338255.853485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-74034742.732722849</v>
      </c>
      <c r="L2601" s="444">
        <f t="shared" ca="1" si="134"/>
        <v>-17842372998.586208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-17842372998.586208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-74343220.827442527</v>
      </c>
      <c r="L2602" s="444">
        <f t="shared" ca="1" si="134"/>
        <v>-17916716219.413651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-17916716219.413651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-74652984.24755688</v>
      </c>
      <c r="L2603" s="444">
        <f t="shared" ca="1" si="134"/>
        <v>-17991369203.661209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-17991369203.661209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-74964038.348588377</v>
      </c>
      <c r="L2604" s="444">
        <f t="shared" ca="1" si="134"/>
        <v>-18066333242.009796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-18066333242.009796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-75276388.508374155</v>
      </c>
      <c r="L2605" s="444">
        <f t="shared" ca="1" si="134"/>
        <v>-18141609630.518169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-18141609630.518169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-75590040.127159044</v>
      </c>
      <c r="L2606" s="444">
        <f t="shared" ca="1" si="134"/>
        <v>-18217199670.645329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-18217199670.645329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-75904998.62768887</v>
      </c>
      <c r="L2607" s="444">
        <f t="shared" ca="1" si="134"/>
        <v>-18293104669.273018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-18293104669.273018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-76221269.455304235</v>
      </c>
      <c r="L2608" s="444">
        <f t="shared" ca="1" si="134"/>
        <v>-18369325938.728321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-18369325938.728321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-76538858.078034669</v>
      </c>
      <c r="L2609" s="444">
        <f t="shared" ca="1" si="134"/>
        <v>-18445864796.806355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-18445864796.806355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-76857769.986693144</v>
      </c>
      <c r="L2610" s="444">
        <f t="shared" ca="1" si="134"/>
        <v>-18522722566.793049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-18522722566.793049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-77178010.69497104</v>
      </c>
      <c r="L2611" s="444">
        <f t="shared" ca="1" si="134"/>
        <v>-18599900577.488018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-18599900577.488018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-77499585.739533409</v>
      </c>
      <c r="L2612" s="444">
        <f t="shared" ca="1" si="134"/>
        <v>-18677400163.227551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-18677400163.227551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-77822500.680114791</v>
      </c>
      <c r="L2613" s="444">
        <f t="shared" ca="1" si="134"/>
        <v>-18755222663.907665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-18755222663.907665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-78146761.099615276</v>
      </c>
      <c r="L2614" s="444">
        <f t="shared" ca="1" si="134"/>
        <v>-18833369425.007282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-18833369425.007282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-78472372.60419701</v>
      </c>
      <c r="L2615" s="444">
        <f t="shared" ca="1" si="134"/>
        <v>-18911841797.611481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-18911841797.611481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-78799340.823381171</v>
      </c>
      <c r="L2616" s="444">
        <f t="shared" ca="1" si="134"/>
        <v>-18990641138.43486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-18990641138.43486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-79127671.410145253</v>
      </c>
      <c r="L2617" s="444">
        <f t="shared" ca="1" si="134"/>
        <v>-19069768809.845005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-19069768809.845005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-79457370.041020855</v>
      </c>
      <c r="L2618" s="444">
        <f t="shared" ca="1" si="134"/>
        <v>-19149226179.886024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-19149226179.886024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-79788442.416191772</v>
      </c>
      <c r="L2619" s="444">
        <f t="shared" ca="1" si="134"/>
        <v>-19229014622.302216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-19229014622.302216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-80120894.259592563</v>
      </c>
      <c r="L2620" s="444">
        <f t="shared" ca="1" si="134"/>
        <v>-19309135516.56181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-19309135516.56181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-80454731.319007546</v>
      </c>
      <c r="L2621" s="444">
        <f t="shared" ca="1" si="134"/>
        <v>-19389590247.880817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-19389590247.880817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-80789959.366170079</v>
      </c>
      <c r="L2622" s="444">
        <f t="shared" ca="1" si="134"/>
        <v>-19470380207.246986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-19470380207.246986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-81126584.196862444</v>
      </c>
      <c r="L2623" s="444">
        <f t="shared" ca="1" si="134"/>
        <v>-19551506791.443848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-19551506791.443848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-81464611.631016031</v>
      </c>
      <c r="L2624" s="444">
        <f t="shared" ca="1" si="134"/>
        <v>-19632971403.074863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-19632971403.074863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-81804047.512811929</v>
      </c>
      <c r="L2625" s="444">
        <f t="shared" ca="1" si="134"/>
        <v>-19714775450.587677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-19714775450.587677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-82144897.710781991</v>
      </c>
      <c r="L2626" s="444">
        <f t="shared" ca="1" si="134"/>
        <v>-19796920348.298458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-19796920348.298458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-82487168.117910236</v>
      </c>
      <c r="L2627" s="444">
        <f t="shared" ca="1" si="134"/>
        <v>-19879407516.416367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-19879407516.416367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-82830864.651734859</v>
      </c>
      <c r="L2628" s="444">
        <f t="shared" ca="1" si="134"/>
        <v>-19962238381.0681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-19962238381.0681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-83175993.254450411</v>
      </c>
      <c r="L2629" s="444">
        <f t="shared" ca="1" si="134"/>
        <v>-20045414374.322552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-20045414374.322552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-83522559.893010631</v>
      </c>
      <c r="L2630" s="444">
        <f t="shared" ca="1" si="134"/>
        <v>-20128936934.215561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-20128936934.215561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-83870570.559231505</v>
      </c>
      <c r="L2631" s="444">
        <f t="shared" ca="1" si="134"/>
        <v>-20212807504.774792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-20212807504.774792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-84220031.269894958</v>
      </c>
      <c r="L2632" s="444">
        <f t="shared" ca="1" si="134"/>
        <v>-20297027536.044685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-20297027536.044685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-84570948.066852853</v>
      </c>
      <c r="L2633" s="444">
        <f t="shared" ca="1" si="134"/>
        <v>-20381598484.111538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-20381598484.111538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-84923327.017131403</v>
      </c>
      <c r="L2634" s="444">
        <f t="shared" ca="1" si="134"/>
        <v>-20466521811.12867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-20466521811.12867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-85277174.21303612</v>
      </c>
      <c r="L2635" s="444">
        <f t="shared" ca="1" si="134"/>
        <v>-20551798985.341705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-20551798985.341705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-85632495.772257105</v>
      </c>
      <c r="L2636" s="444">
        <f t="shared" ca="1" si="134"/>
        <v>-20637431481.113964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-20637431481.113964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-85989297.837974846</v>
      </c>
      <c r="L2637" s="444">
        <f t="shared" ca="1" si="134"/>
        <v>-20723420778.951939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-20723420778.951939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-86347586.578966409</v>
      </c>
      <c r="L2638" s="444">
        <f t="shared" ca="1" si="134"/>
        <v>-20809768365.530907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-20809768365.530907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-86707368.189712107</v>
      </c>
      <c r="L2639" s="444">
        <f t="shared" ca="1" si="134"/>
        <v>-20896475733.720619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-20896475733.720619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-87068648.890502572</v>
      </c>
      <c r="L2640" s="444">
        <f t="shared" ca="1" si="134"/>
        <v>-20983544382.611122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-20983544382.611122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-87431434.927546337</v>
      </c>
      <c r="L2641" s="444">
        <f t="shared" ca="1" si="134"/>
        <v>-21070975817.53867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-21070975817.53867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-87795732.573077783</v>
      </c>
      <c r="L2642" s="444">
        <f t="shared" ca="1" si="134"/>
        <v>-21158771550.111748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-21158771550.111748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-88161548.125465617</v>
      </c>
      <c r="L2643" s="444">
        <f t="shared" ca="1" si="134"/>
        <v>-21246933098.237213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-21246933098.237213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-88528887.909321725</v>
      </c>
      <c r="L2644" s="444">
        <f t="shared" ca="1" si="134"/>
        <v>-21335461986.146534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-21335461986.146534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-88897758.275610551</v>
      </c>
      <c r="L2645" s="444">
        <f t="shared" ca="1" si="134"/>
        <v>-21424359744.422146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-21424359744.422146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-89268165.601758942</v>
      </c>
      <c r="L2646" s="444">
        <f t="shared" ca="1" si="134"/>
        <v>-21513627910.023903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-21513627910.023903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-89640116.291766256</v>
      </c>
      <c r="L2647" s="444">
        <f t="shared" ca="1" si="134"/>
        <v>-21603268026.31567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-21603268026.31567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-90013616.776315287</v>
      </c>
      <c r="L2648" s="444">
        <f t="shared" ca="1" si="134"/>
        <v>-21693281643.091984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-21693281643.091984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-90388673.512883261</v>
      </c>
      <c r="L2649" s="444">
        <f t="shared" ca="1" si="134"/>
        <v>-21783670316.604866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-21783670316.604866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-90765292.985853612</v>
      </c>
      <c r="L2650" s="444">
        <f t="shared" ca="1" si="134"/>
        <v>-21874435609.590721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-21874435609.590721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-91143481.70662801</v>
      </c>
      <c r="L2651" s="444">
        <f t="shared" ca="1" si="134"/>
        <v>-21965579091.297348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-21965579091.297348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-91523246.213738948</v>
      </c>
      <c r="L2652" s="444">
        <f t="shared" ca="1" si="134"/>
        <v>-22057102337.511086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-22057102337.511086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-91904593.07296285</v>
      </c>
      <c r="L2653" s="444">
        <f t="shared" ca="1" si="134"/>
        <v>-22149006930.584049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-22149006930.584049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-92287528.877433538</v>
      </c>
      <c r="L2654" s="444">
        <f t="shared" ca="1" si="134"/>
        <v>-22241294459.461483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-22241294459.461483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-92672060.247756183</v>
      </c>
      <c r="L2655" s="444">
        <f t="shared" ca="1" si="134"/>
        <v>-22333966519.70924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-22333966519.70924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-93058193.832121834</v>
      </c>
      <c r="L2656" s="444">
        <f t="shared" ca="1" si="134"/>
        <v>-22427024713.541363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-22427024713.541363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-93445936.306422338</v>
      </c>
      <c r="L2657" s="444">
        <f t="shared" ca="1" si="134"/>
        <v>-22520470649.847786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-22520470649.847786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-93835294.374365777</v>
      </c>
      <c r="L2658" s="444">
        <f t="shared" ca="1" si="134"/>
        <v>-22614305944.222153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-22614305944.222153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-94226274.767592296</v>
      </c>
      <c r="L2659" s="444">
        <f t="shared" ca="1" si="134"/>
        <v>-22708532218.989746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-22708532218.989746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-94618884.245790601</v>
      </c>
      <c r="L2660" s="444">
        <f t="shared" ca="1" si="134"/>
        <v>-22803151103.235538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-22803151103.235538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-95013129.596814737</v>
      </c>
      <c r="L2661" s="444">
        <f t="shared" ca="1" si="134"/>
        <v>-22898164232.832352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-22898164232.832352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-95409017.636801466</v>
      </c>
      <c r="L2662" s="444">
        <f t="shared" ca="1" si="134"/>
        <v>-22993573250.469154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-22993573250.469154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-95806555.210288137</v>
      </c>
      <c r="L2663" s="444">
        <f t="shared" ca="1" si="134"/>
        <v>-23089379805.679443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-23089379805.679443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-96205749.190331012</v>
      </c>
      <c r="L2664" s="444">
        <f t="shared" ca="1" si="134"/>
        <v>-23185585554.869774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-23185585554.869774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-96606606.478624061</v>
      </c>
      <c r="L2665" s="444">
        <f t="shared" ca="1" si="134"/>
        <v>-23282192161.348396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-23282192161.348396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-97009134.005618319</v>
      </c>
      <c r="L2666" s="444">
        <f t="shared" ca="1" si="134"/>
        <v>-23379201295.354015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-23379201295.354015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-97413338.730641723</v>
      </c>
      <c r="L2667" s="444">
        <f t="shared" ca="1" si="134"/>
        <v>-23476614634.084656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-23476614634.084656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-97819227.642019391</v>
      </c>
      <c r="L2668" s="444">
        <f t="shared" ca="1" si="134"/>
        <v>-23574433861.726677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-23574433861.726677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-98226807.757194489</v>
      </c>
      <c r="L2669" s="444">
        <f t="shared" ca="1" si="134"/>
        <v>-23672660669.483871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-23672660669.483871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-98636086.122849464</v>
      </c>
      <c r="L2670" s="444">
        <f t="shared" ca="1" si="134"/>
        <v>-23771296755.60672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-23771296755.60672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-99047069.815027997</v>
      </c>
      <c r="L2671" s="444">
        <f t="shared" ca="1" si="134"/>
        <v>-23870343825.421749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-23870343825.421749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-99459765.939257294</v>
      </c>
      <c r="L2672" s="444">
        <f t="shared" ca="1" si="134"/>
        <v>-23969803591.361008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-23969803591.361008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-99874181.63067086</v>
      </c>
      <c r="L2673" s="444">
        <f t="shared" ca="1" si="134"/>
        <v>-24069677772.99168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-24069677772.99168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-100290324.054132</v>
      </c>
      <c r="L2674" s="444">
        <f t="shared" ca="1" si="134"/>
        <v>-24169968097.045811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-24169968097.045811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-100708200.40435754</v>
      </c>
      <c r="L2675" s="444">
        <f t="shared" ca="1" si="134"/>
        <v>-24270676297.450169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-24270676297.450169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-101127817.90604237</v>
      </c>
      <c r="L2676" s="444">
        <f t="shared" ca="1" si="134"/>
        <v>-24371804115.356213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-24371804115.356213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-101549183.81398422</v>
      </c>
      <c r="L2677" s="444">
        <f t="shared" ca="1" si="134"/>
        <v>-24473353299.170197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-24473353299.170197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-101972305.41320916</v>
      </c>
      <c r="L2678" s="444">
        <f t="shared" ca="1" si="134"/>
        <v>-24575325604.583405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-24575325604.583405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-102397190.01909752</v>
      </c>
      <c r="L2679" s="444">
        <f t="shared" ca="1" si="134"/>
        <v>-24677722794.602501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-24677722794.602501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-102823844.97751042</v>
      </c>
      <c r="L2680" s="444">
        <f t="shared" ca="1" si="134"/>
        <v>-24780546639.580009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-24780546639.580009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-103252277.66491671</v>
      </c>
      <c r="L2681" s="444">
        <f t="shared" ca="1" si="134"/>
        <v>-24883798917.244926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-24883798917.244926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-103682495.48852053</v>
      </c>
      <c r="L2682" s="444">
        <f t="shared" ca="1" si="134"/>
        <v>-24987481412.733448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-24987481412.733448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-104114505.88638936</v>
      </c>
      <c r="L2683" s="444">
        <f t="shared" ca="1" si="134"/>
        <v>-25091595918.619839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-25091595918.619839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-104548316.32758266</v>
      </c>
      <c r="L2684" s="444">
        <f t="shared" ca="1" si="134"/>
        <v>-25196144234.947422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-25196144234.947422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-104983934.31228092</v>
      </c>
      <c r="L2685" s="444">
        <f t="shared" ca="1" si="134"/>
        <v>-25301128169.259705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-25301128169.259705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-105421367.37191543</v>
      </c>
      <c r="L2686" s="444">
        <f t="shared" ca="1" si="134"/>
        <v>-25406549536.631618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-25406549536.631618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-105860623.06929842</v>
      </c>
      <c r="L2687" s="444">
        <f t="shared" ca="1" si="134"/>
        <v>-25512410159.700916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-25512410159.700916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-106301708.99875382</v>
      </c>
      <c r="L2688" s="444">
        <f t="shared" ca="1" si="134"/>
        <v>-25618711868.699669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-25618711868.699669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-106744632.78624862</v>
      </c>
      <c r="L2689" s="444">
        <f t="shared" ca="1" si="134"/>
        <v>-25725456501.485916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-25725456501.485916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-107189402.08952466</v>
      </c>
      <c r="L2690" s="444">
        <f t="shared" ca="1" si="134"/>
        <v>-25832645903.575439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-25832645903.575439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-107636024.598231</v>
      </c>
      <c r="L2691" s="444">
        <f t="shared" ca="1" si="134"/>
        <v>-25940281928.173672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-25940281928.173672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-108084508.03405696</v>
      </c>
      <c r="L2692" s="444">
        <f t="shared" ca="1" si="134"/>
        <v>-26048366436.207729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-26048366436.207729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-108534860.15086554</v>
      </c>
      <c r="L2693" s="444">
        <f t="shared" ca="1" si="134"/>
        <v>-26156901296.358593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-26156901296.358593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-108987088.73482747</v>
      </c>
      <c r="L2694" s="444">
        <f t="shared" ca="1" si="134"/>
        <v>-26265888385.093422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-26265888385.093422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-109441201.60455592</v>
      </c>
      <c r="L2695" s="444">
        <f t="shared" ca="1" si="134"/>
        <v>-26375329586.697979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-26375329586.697979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-109897206.61124158</v>
      </c>
      <c r="L2696" s="444">
        <f t="shared" ca="1" si="134"/>
        <v>-26485226793.309219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-26485226793.309219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-110355111.63878842</v>
      </c>
      <c r="L2697" s="444">
        <f t="shared" ca="1" si="134"/>
        <v>-26595581904.948009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-26595581904.948009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-110814924.60395004</v>
      </c>
      <c r="L2698" s="444">
        <f t="shared" ca="1" si="134"/>
        <v>-26706396829.55196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-26706396829.55196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-111276653.4564665</v>
      </c>
      <c r="L2699" s="444">
        <f t="shared" ca="1" si="134"/>
        <v>-26817673483.008427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-26817673483.008427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-111740306.17920178</v>
      </c>
      <c r="L2700" s="444">
        <f t="shared" ca="1" si="134"/>
        <v>-26929413789.18763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-26929413789.18763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-112205890.7882818</v>
      </c>
      <c r="L2701" s="444">
        <f t="shared" ca="1" si="134"/>
        <v>-27041619679.97591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-27041619679.97591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-112673415.33323295</v>
      </c>
      <c r="L2702" s="444">
        <f t="shared" ca="1" si="134"/>
        <v>-27154293095.309143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-27154293095.309143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-113142887.89712141</v>
      </c>
      <c r="L2703" s="444">
        <f t="shared" ca="1" si="134"/>
        <v>-27267435983.206264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-27267435983.206264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-113614316.59669276</v>
      </c>
      <c r="L2704" s="444">
        <f t="shared" ca="1" si="134"/>
        <v>-27381050299.802956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-27381050299.802956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-114087709.58251233</v>
      </c>
      <c r="L2705" s="444">
        <f t="shared" ca="1" si="134"/>
        <v>-27495138009.385468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-27495138009.385468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-114563075.03910612</v>
      </c>
      <c r="L2706" s="444">
        <f t="shared" ca="1" si="134"/>
        <v>-27609701084.424572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-27609701084.424572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-115040421.18510236</v>
      </c>
      <c r="L2707" s="444">
        <f t="shared" ca="1" si="134"/>
        <v>-27724741505.609673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-27724741505.609673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-115519756.27337363</v>
      </c>
      <c r="L2708" s="444">
        <f t="shared" ca="1" si="134"/>
        <v>-27840261261.883045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-27840261261.883045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-116001088.59117937</v>
      </c>
      <c r="L2709" s="444">
        <f t="shared" ca="1" si="134"/>
        <v>-27956262350.474224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-27956262350.474224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-116484426.46030927</v>
      </c>
      <c r="L2710" s="444">
        <f t="shared" ca="1" si="134"/>
        <v>-28072746776.934532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-28072746776.934532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-116969778.2372272</v>
      </c>
      <c r="L2711" s="444">
        <f t="shared" ca="1" si="134"/>
        <v>-28189716555.171761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-28189716555.171761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-117457152.31321567</v>
      </c>
      <c r="L2712" s="444">
        <f t="shared" ca="1" si="134"/>
        <v>-28307173707.484978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-28307173707.484978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-117946557.11452073</v>
      </c>
      <c r="L2713" s="444">
        <f t="shared" ca="1" si="134"/>
        <v>-28425120264.599499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-28425120264.599499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-118438001.10249792</v>
      </c>
      <c r="L2714" s="444">
        <f t="shared" ca="1" si="134"/>
        <v>-28543558265.701996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-28543558265.701996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-118931492.77375831</v>
      </c>
      <c r="L2715" s="444">
        <f t="shared" ca="1" si="134"/>
        <v>-28662489758.475754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-28662489758.475754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-119427040.66031563</v>
      </c>
      <c r="L2716" s="444">
        <f t="shared" ca="1" si="134"/>
        <v>-28781916799.13607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-28781916799.13607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-119924653.32973363</v>
      </c>
      <c r="L2717" s="444">
        <f t="shared" ca="1" si="134"/>
        <v>-28901841452.465805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-28901841452.465805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-120424339.38527419</v>
      </c>
      <c r="L2718" s="444">
        <f t="shared" ca="1" si="134"/>
        <v>-29022265791.851078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-29022265791.851078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-120926107.46604615</v>
      </c>
      <c r="L2719" s="444">
        <f t="shared" ca="1" si="134"/>
        <v>-29143191899.317123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-29143191899.317123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-121429966.24715468</v>
      </c>
      <c r="L2720" s="444">
        <f t="shared" ca="1" si="134"/>
        <v>-29264621865.564278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-29264621865.564278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-121935924.43985115</v>
      </c>
      <c r="L2721" s="444">
        <f t="shared" ca="1" si="134"/>
        <v>-29386557790.004128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-29386557790.004128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-122443990.79168388</v>
      </c>
      <c r="L2722" s="444">
        <f t="shared" ca="1" si="134"/>
        <v>-29509001780.795811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-29509001780.795811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-122954174.08664922</v>
      </c>
      <c r="L2723" s="444">
        <f t="shared" ca="1" si="134"/>
        <v>-29631955954.882462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-29631955954.882462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-123466483.14534359</v>
      </c>
      <c r="L2724" s="444">
        <f t="shared" ca="1" si="134"/>
        <v>-29755422438.027805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-29755422438.027805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-123980926.82511586</v>
      </c>
      <c r="L2725" s="444">
        <f t="shared" ca="1" si="134"/>
        <v>-29879403364.852921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-29879403364.852921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-124497514.02022049</v>
      </c>
      <c r="L2726" s="444">
        <f t="shared" ca="1" si="134"/>
        <v>-30003900878.873142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-30003900878.873142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-125016253.66197142</v>
      </c>
      <c r="L2727" s="444">
        <f t="shared" ca="1" si="134"/>
        <v>-30128917132.535114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-30128917132.535114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-125537154.71889633</v>
      </c>
      <c r="L2728" s="444">
        <f t="shared" ca="1" si="134"/>
        <v>-30254454287.254009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-30254454287.254009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-126060226.19689171</v>
      </c>
      <c r="L2729" s="444">
        <f t="shared" ca="1" si="134"/>
        <v>-30380514513.450901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-30380514513.450901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-126585477.13937876</v>
      </c>
      <c r="L2730" s="444">
        <f t="shared" ca="1" si="134"/>
        <v>-30507099990.590279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-30507099990.590279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-127112916.62745948</v>
      </c>
      <c r="L2731" s="444">
        <f t="shared" ca="1" si="134"/>
        <v>-30634212907.217739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-30634212907.217739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-127642553.78007393</v>
      </c>
      <c r="L2732" s="444">
        <f t="shared" ca="1" si="134"/>
        <v>-30761855460.997814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-30761855460.997814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-128174397.75415754</v>
      </c>
      <c r="L2733" s="444">
        <f t="shared" ca="1" si="134"/>
        <v>-30890029858.751972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-30890029858.751972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-128708457.74479988</v>
      </c>
      <c r="L2734" s="444">
        <f t="shared" ca="1" si="134"/>
        <v>-31018738316.496773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-31018738316.496773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-129244742.98540322</v>
      </c>
      <c r="L2735" s="444">
        <f t="shared" ca="1" si="134"/>
        <v>-31147983059.482178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-31147983059.482178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-129783262.7478424</v>
      </c>
      <c r="L2736" s="444">
        <f t="shared" ca="1" si="134"/>
        <v>-31277766322.230019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-31277766322.230019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-130324026.34262508</v>
      </c>
      <c r="L2737" s="444">
        <f t="shared" ca="1" si="134"/>
        <v>-31408090348.572643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-31408090348.572643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-130867043.11905268</v>
      </c>
      <c r="L2738" s="444">
        <f t="shared" ca="1" si="134"/>
        <v>-31538957391.691696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-31538957391.691696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-131412322.46538208</v>
      </c>
      <c r="L2739" s="444">
        <f t="shared" ca="1" si="134"/>
        <v>-31670369714.157078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-31670369714.157078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-131959873.80898781</v>
      </c>
      <c r="L2740" s="444">
        <f t="shared" ca="1" si="134"/>
        <v>-31802329587.966064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-31802329587.966064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-132509706.61652525</v>
      </c>
      <c r="L2741" s="444">
        <f t="shared" ca="1" si="134"/>
        <v>-31934839294.582588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-31934839294.582588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-133061830.39409412</v>
      </c>
      <c r="L2742" s="444">
        <f t="shared" ca="1" si="134"/>
        <v>-32067901124.976681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-32067901124.976681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-133616254.68740283</v>
      </c>
      <c r="L2743" s="444">
        <f t="shared" ca="1" si="134"/>
        <v>-32201517379.664085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-32201517379.664085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-134172989.08193369</v>
      </c>
      <c r="L2744" s="444">
        <f t="shared" ca="1" si="134"/>
        <v>-32335690368.746017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-32335690368.746017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-134732043.2031084</v>
      </c>
      <c r="L2745" s="444">
        <f t="shared" ca="1" si="134"/>
        <v>-32470422411.949127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-32470422411.949127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-135293426.71645468</v>
      </c>
      <c r="L2746" s="444">
        <f t="shared" ca="1" si="134"/>
        <v>-32605715838.665581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-32605715838.665581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-135857149.32777327</v>
      </c>
      <c r="L2747" s="444">
        <f t="shared" ca="1" si="134"/>
        <v>-32741572987.993355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-32741572987.993355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-136423220.78330564</v>
      </c>
      <c r="L2748" s="444">
        <f t="shared" ca="1" si="134"/>
        <v>-32877996208.776661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-32877996208.776661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-136991650.86990276</v>
      </c>
      <c r="L2749" s="444">
        <f t="shared" ca="1" si="134"/>
        <v>-33014987859.646564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-33014987859.646564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-137562449.415194</v>
      </c>
      <c r="L2750" s="444">
        <f t="shared" ca="1" si="134"/>
        <v>-33152550309.06176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-33152550309.06176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-138135626.28775731</v>
      </c>
      <c r="L2751" s="444">
        <f t="shared" ca="1" si="134"/>
        <v>-33290685935.349518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-33290685935.349518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-138711191.39728966</v>
      </c>
      <c r="L2752" s="444">
        <f t="shared" ca="1" si="134"/>
        <v>-33429397126.746807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-33429397126.746807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-139289154.69477838</v>
      </c>
      <c r="L2753" s="444">
        <f t="shared" ca="1" si="134"/>
        <v>-33568686281.441586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-33568686281.441586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-139869526.17267326</v>
      </c>
      <c r="L2754" s="444">
        <f t="shared" ca="1" si="134"/>
        <v>-33708555807.614258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-33708555807.614258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-140452315.86505941</v>
      </c>
      <c r="L2755" s="444">
        <f t="shared" ca="1" si="134"/>
        <v>-33849008123.479317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-33849008123.479317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-141037533.84783047</v>
      </c>
      <c r="L2756" s="444">
        <f t="shared" ca="1" si="134"/>
        <v>-33990045657.327148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-33990045657.327148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-141625190.23886311</v>
      </c>
      <c r="L2757" s="444">
        <f t="shared" ca="1" si="134"/>
        <v>-34131670847.566013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-34131670847.566013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-142215295.19819173</v>
      </c>
      <c r="L2758" s="444">
        <f t="shared" ca="1" si="134"/>
        <v>-34273886142.764206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-34273886142.764206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-142807858.92818418</v>
      </c>
      <c r="L2759" s="444">
        <f t="shared" ca="1" si="134"/>
        <v>-34416694001.69239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-34416694001.69239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-143402891.6737183</v>
      </c>
      <c r="L2760" s="444">
        <f t="shared" ca="1" si="134"/>
        <v>-34560096893.366112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-34560096893.366112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-144000403.72235879</v>
      </c>
      <c r="L2761" s="444">
        <f t="shared" ca="1" si="134"/>
        <v>-34704097297.08847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-34704097297.08847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-144600405.40453529</v>
      </c>
      <c r="L2762" s="444">
        <f t="shared" ca="1" si="134"/>
        <v>-34848697702.493004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-34848697702.493004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-145202907.09372085</v>
      </c>
      <c r="L2763" s="444">
        <f t="shared" ca="1" si="134"/>
        <v>-34993900609.586723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-34993900609.586723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-145807919.20661134</v>
      </c>
      <c r="L2764" s="444">
        <f t="shared" ca="1" si="134"/>
        <v>-35139708528.793335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-35139708528.793335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-146415452.20330557</v>
      </c>
      <c r="L2765" s="444">
        <f t="shared" ca="1" si="134"/>
        <v>-35286123980.996643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-35286123980.996643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-147025516.587486</v>
      </c>
      <c r="L2766" s="444">
        <f t="shared" ca="1" si="134"/>
        <v>-35433149497.584129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-35433149497.584129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-147638122.90660053</v>
      </c>
      <c r="L2767" s="444">
        <f t="shared" ca="1" si="134"/>
        <v>-35580787620.49073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-35580787620.49073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-148253281.75204471</v>
      </c>
      <c r="L2768" s="444">
        <f t="shared" ca="1" si="134"/>
        <v>-35729040902.242775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-35729040902.242775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-148871003.75934491</v>
      </c>
      <c r="L2769" s="444">
        <f t="shared" ca="1" si="134"/>
        <v>-35877911906.002121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-35877911906.002121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-149491299.60834217</v>
      </c>
      <c r="L2770" s="444">
        <f t="shared" ca="1" si="134"/>
        <v>-36027403205.610466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-36027403205.610466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-150114180.02337694</v>
      </c>
      <c r="L2771" s="444">
        <f t="shared" ca="1" si="134"/>
        <v>-36177517385.633842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-36177517385.633842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-150739655.77347434</v>
      </c>
      <c r="L2772" s="444">
        <f t="shared" ca="1" si="134"/>
        <v>-36328257041.407318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-36328257041.407318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-151367737.6725305</v>
      </c>
      <c r="L2773" s="444">
        <f t="shared" ca="1" si="134"/>
        <v>-36479624779.079849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-36479624779.079849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-151998436.57949936</v>
      </c>
      <c r="L2774" s="444">
        <f t="shared" ca="1" si="134"/>
        <v>-36631623215.659348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-36631623215.659348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-152631763.39858061</v>
      </c>
      <c r="L2775" s="444">
        <f t="shared" ca="1" si="134"/>
        <v>-36784254979.05793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-36784254979.05793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-153267729.07940805</v>
      </c>
      <c r="L2776" s="444">
        <f t="shared" ca="1" si="134"/>
        <v>-36937522708.137337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-36937522708.137337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-153906344.61723891</v>
      </c>
      <c r="L2777" s="444">
        <f t="shared" ca="1" si="134"/>
        <v>-37091429052.754578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-37091429052.754578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-154547621.05314407</v>
      </c>
      <c r="L2778" s="444">
        <f t="shared" ca="1" si="134"/>
        <v>-37245976673.807724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-37245976673.807724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-155191569.47419885</v>
      </c>
      <c r="L2779" s="444">
        <f t="shared" ca="1" si="134"/>
        <v>-37401168243.281921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-37401168243.281921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-155838201.01367468</v>
      </c>
      <c r="L2780" s="444">
        <f t="shared" ca="1" si="134"/>
        <v>-37557006444.295593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-37557006444.295593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-156487526.85123163</v>
      </c>
      <c r="L2781" s="444">
        <f t="shared" ca="1" si="134"/>
        <v>-37713493971.146828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-37713493971.146828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-157139558.21311179</v>
      </c>
      <c r="L2782" s="444">
        <f t="shared" ca="1" si="134"/>
        <v>-37870633529.35994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-37870633529.35994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-157794306.37233308</v>
      </c>
      <c r="L2783" s="444">
        <f t="shared" ca="1" si="134"/>
        <v>-38028427835.732269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-38028427835.732269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-158451782.64888445</v>
      </c>
      <c r="L2784" s="444">
        <f t="shared" ca="1" si="134"/>
        <v>-38186879618.381157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-38186879618.381157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-159111998.4099215</v>
      </c>
      <c r="L2785" s="444">
        <f t="shared" ca="1" si="134"/>
        <v>-38345991616.791077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-38345991616.791077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-159774965.06996283</v>
      </c>
      <c r="L2786" s="444">
        <f t="shared" ca="1" si="134"/>
        <v>-38505766581.861038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-38505766581.861038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-160440694.09108767</v>
      </c>
      <c r="L2787" s="444">
        <f t="shared" ca="1" si="134"/>
        <v>-38666207275.952126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-38666207275.952126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-161109196.98313385</v>
      </c>
      <c r="L2788" s="444">
        <f t="shared" ca="1" si="134"/>
        <v>-38827316472.935257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-38827316472.935257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-161780485.3038969</v>
      </c>
      <c r="L2789" s="444">
        <f t="shared" ca="1" si="134"/>
        <v>-38989096958.239151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-38989096958.239151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-162454570.6593298</v>
      </c>
      <c r="L2790" s="444">
        <f t="shared" ca="1" si="134"/>
        <v>-39151551528.898483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-39151551528.898483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-163131464.70374367</v>
      </c>
      <c r="L2791" s="444">
        <f t="shared" ca="1" si="134"/>
        <v>-39314682993.602226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-39314682993.602226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-163811179.14000928</v>
      </c>
      <c r="L2792" s="444">
        <f t="shared" ca="1" si="134"/>
        <v>-39478494172.742233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-39478494172.742233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-164493725.71975932</v>
      </c>
      <c r="L2793" s="444">
        <f t="shared" ca="1" si="134"/>
        <v>-39642987898.46199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-39642987898.46199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-165179116.24359164</v>
      </c>
      <c r="L2794" s="444">
        <f t="shared" ca="1" si="134"/>
        <v>-39808167014.705582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-39808167014.705582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-165867362.56127325</v>
      </c>
      <c r="L2795" s="444">
        <f t="shared" ca="1" si="134"/>
        <v>-39974034377.266853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-39974034377.266853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-166558476.57194522</v>
      </c>
      <c r="L2796" s="444">
        <f t="shared" ca="1" si="134"/>
        <v>-40140592853.838799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-40140592853.838799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-167252470.22432834</v>
      </c>
      <c r="L2797" s="444">
        <f t="shared" ca="1" si="134"/>
        <v>-40307845324.063126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-40307845324.063126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-167949355.51692969</v>
      </c>
      <c r="L2798" s="444">
        <f t="shared" ca="1" si="134"/>
        <v>-40475794679.580055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-40475794679.580055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-168649144.49825022</v>
      </c>
      <c r="L2799" s="444">
        <f t="shared" ca="1" si="134"/>
        <v>-40644443824.078308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-40644443824.078308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-169351849.26699296</v>
      </c>
      <c r="L2800" s="444">
        <f t="shared" ca="1" si="134"/>
        <v>-40813795673.345299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-40813795673.345299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-170057481.97227207</v>
      </c>
      <c r="L2801" s="444">
        <f t="shared" ca="1" si="134"/>
        <v>-40983853155.317574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-40983853155.317574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-170766054.81382322</v>
      </c>
      <c r="L2802" s="444">
        <f t="shared" ca="1" si="134"/>
        <v>-41154619210.131393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-41154619210.131393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-171477580.04221413</v>
      </c>
      <c r="L2803" s="444">
        <f t="shared" ca="1" si="134"/>
        <v>-41326096790.173607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-41326096790.173607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-172192069.95905671</v>
      </c>
      <c r="L2804" s="444">
        <f t="shared" ca="1" si="134"/>
        <v>-41498288860.13266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-41498288860.13266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-172909536.9172194</v>
      </c>
      <c r="L2805" s="444">
        <f t="shared" ca="1" si="134"/>
        <v>-41671198397.049881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-41671198397.049881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-173629993.32104117</v>
      </c>
      <c r="L2806" s="444">
        <f t="shared" ca="1" si="134"/>
        <v>-41844828390.370926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-41844828390.370926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-174353451.62654552</v>
      </c>
      <c r="L2807" s="444">
        <f t="shared" ca="1" si="134"/>
        <v>-42019181841.997475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-42019181841.997475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-175079924.34165615</v>
      </c>
      <c r="L2808" s="444">
        <f t="shared" ca="1" si="134"/>
        <v>-42194261766.339134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-42194261766.339134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-175809424.02641305</v>
      </c>
      <c r="L2809" s="444">
        <f t="shared" ca="1" si="134"/>
        <v>-42370071190.365547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-42370071190.365547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-176541963.29318976</v>
      </c>
      <c r="L2810" s="444">
        <f t="shared" ca="1" si="134"/>
        <v>-42546613153.658737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-42546613153.658737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-177277554.80691141</v>
      </c>
      <c r="L2811" s="444">
        <f t="shared" ca="1" si="134"/>
        <v>-42723890708.465645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-42723890708.465645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-178016211.28527352</v>
      </c>
      <c r="L2812" s="444">
        <f t="shared" ca="1" si="134"/>
        <v>-42901906919.750916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-42901906919.750916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-178757945.49896213</v>
      </c>
      <c r="L2813" s="444">
        <f t="shared" ref="L2813:L3067" ca="1" si="139">I2813-J2813+K2813</f>
        <v>-43080664865.249878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-43080664865.249878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-179502770.27187449</v>
      </c>
      <c r="L2814" s="444">
        <f t="shared" ca="1" si="139"/>
        <v>-43260167635.521751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-43260167635.521751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-180250698.48134062</v>
      </c>
      <c r="L2815" s="444">
        <f t="shared" ca="1" si="139"/>
        <v>-43440418334.00309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-43440418334.00309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-181001743.05834621</v>
      </c>
      <c r="L2816" s="444">
        <f t="shared" ca="1" si="139"/>
        <v>-43621420077.06144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-43621420077.06144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-181755916.98775598</v>
      </c>
      <c r="L2817" s="444">
        <f t="shared" ca="1" si="139"/>
        <v>-43803175994.049194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-43803175994.049194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-182513233.30853832</v>
      </c>
      <c r="L2818" s="444">
        <f t="shared" ca="1" si="139"/>
        <v>-43985689227.357735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-43985689227.357735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-183273705.11399055</v>
      </c>
      <c r="L2819" s="444">
        <f t="shared" ca="1" si="139"/>
        <v>-44168962932.471725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-44168962932.471725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-184037345.55196553</v>
      </c>
      <c r="L2820" s="444">
        <f t="shared" ca="1" si="139"/>
        <v>-44353000278.023689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-44353000278.023689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-184804167.82509869</v>
      </c>
      <c r="L2821" s="444">
        <f t="shared" ca="1" si="139"/>
        <v>-44537804445.848785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-44537804445.848785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-185574185.19103661</v>
      </c>
      <c r="L2822" s="444">
        <f t="shared" ca="1" si="139"/>
        <v>-44723378631.039825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-44723378631.039825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-186347410.96266595</v>
      </c>
      <c r="L2823" s="444">
        <f t="shared" ca="1" si="139"/>
        <v>-44909726042.002495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-44909726042.002495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-187123858.50834373</v>
      </c>
      <c r="L2824" s="444">
        <f t="shared" ca="1" si="139"/>
        <v>-45096849900.510841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-45096849900.510841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-187903541.25212851</v>
      </c>
      <c r="L2825" s="444">
        <f t="shared" ca="1" si="139"/>
        <v>-45284753441.76297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-45284753441.76297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-188686472.67401236</v>
      </c>
      <c r="L2826" s="444">
        <f t="shared" ca="1" si="139"/>
        <v>-45473439914.436981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-45473439914.436981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-189472666.31015408</v>
      </c>
      <c r="L2827" s="444">
        <f t="shared" ca="1" si="139"/>
        <v>-45662912580.747139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-45662912580.747139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-190262135.75311309</v>
      </c>
      <c r="L2828" s="444">
        <f t="shared" ca="1" si="139"/>
        <v>-45853174716.500252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-45853174716.500252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-191054894.65208438</v>
      </c>
      <c r="L2829" s="444">
        <f t="shared" ca="1" si="139"/>
        <v>-46044229611.152336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-46044229611.152336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-191850956.71313474</v>
      </c>
      <c r="L2830" s="444">
        <f t="shared" ca="1" si="139"/>
        <v>-46236080567.865471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-46236080567.865471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-192650335.69943947</v>
      </c>
      <c r="L2831" s="444">
        <f t="shared" ca="1" si="139"/>
        <v>-46428730903.564911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-46428730903.564911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-193453045.43152046</v>
      </c>
      <c r="L2832" s="444">
        <f t="shared" ca="1" si="139"/>
        <v>-46622183948.996429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-46622183948.996429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-194259099.78748512</v>
      </c>
      <c r="L2833" s="444">
        <f t="shared" ca="1" si="139"/>
        <v>-46816443048.783913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-46816443048.783913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-195068512.70326629</v>
      </c>
      <c r="L2834" s="444">
        <f t="shared" ca="1" si="139"/>
        <v>-47011511561.487183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-47011511561.487183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-195881298.17286325</v>
      </c>
      <c r="L2835" s="444">
        <f t="shared" ca="1" si="139"/>
        <v>-47207392859.660049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-47207392859.660049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-196697470.24858353</v>
      </c>
      <c r="L2836" s="444">
        <f t="shared" ca="1" si="139"/>
        <v>-47404090329.90863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-47404090329.90863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-197517043.04128596</v>
      </c>
      <c r="L2837" s="444">
        <f t="shared" ca="1" si="139"/>
        <v>-47601607372.949913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-47601607372.949913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-198340030.72062463</v>
      </c>
      <c r="L2838" s="444">
        <f t="shared" ca="1" si="139"/>
        <v>-47799947403.67054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-47799947403.67054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-199166447.51529393</v>
      </c>
      <c r="L2839" s="444">
        <f t="shared" ca="1" si="139"/>
        <v>-47999113851.185837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-47999113851.185837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-199996307.71327433</v>
      </c>
      <c r="L2840" s="444">
        <f t="shared" ca="1" si="139"/>
        <v>-48199110158.899109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-48199110158.899109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-200829625.66207963</v>
      </c>
      <c r="L2841" s="444">
        <f t="shared" ca="1" si="139"/>
        <v>-48399939784.561188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-48399939784.561188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-201666415.76900494</v>
      </c>
      <c r="L2842" s="444">
        <f t="shared" ca="1" si="139"/>
        <v>-48601606200.330193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-48601606200.330193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-202506692.50137579</v>
      </c>
      <c r="L2843" s="444">
        <f t="shared" ca="1" si="139"/>
        <v>-48804112892.831566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-48804112892.831566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-203350470.3867982</v>
      </c>
      <c r="L2844" s="444">
        <f t="shared" ca="1" si="139"/>
        <v>-49007463363.218361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-49007463363.218361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-204197764.01340982</v>
      </c>
      <c r="L2845" s="444">
        <f t="shared" ca="1" si="139"/>
        <v>-49211661127.231773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-49211661127.231773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-205048588.03013238</v>
      </c>
      <c r="L2846" s="444">
        <f t="shared" ca="1" si="139"/>
        <v>-49416709715.261909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-49416709715.261909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-205902957.14692461</v>
      </c>
      <c r="L2847" s="444">
        <f t="shared" ca="1" si="139"/>
        <v>-49622612672.408836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-49622612672.408836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-206760886.13503683</v>
      </c>
      <c r="L2848" s="444">
        <f t="shared" ca="1" si="139"/>
        <v>-49829373558.543877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-49829373558.543877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-207622389.82726616</v>
      </c>
      <c r="L2849" s="444">
        <f t="shared" ca="1" si="139"/>
        <v>-50036995948.37114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-50036995948.37114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-208487483.11821309</v>
      </c>
      <c r="L2850" s="444">
        <f t="shared" ca="1" si="139"/>
        <v>-50245483431.489349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-50245483431.489349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-209356180.96453896</v>
      </c>
      <c r="L2851" s="444">
        <f t="shared" ca="1" si="139"/>
        <v>-50454839612.453888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-50454839612.453888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-210228498.38522452</v>
      </c>
      <c r="L2852" s="444">
        <f t="shared" ca="1" si="139"/>
        <v>-50665068110.839111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-50665068110.839111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-211104450.46182963</v>
      </c>
      <c r="L2853" s="444">
        <f t="shared" ca="1" si="139"/>
        <v>-50876172561.300941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-50876172561.300941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-211984052.33875391</v>
      </c>
      <c r="L2854" s="444">
        <f t="shared" ca="1" si="139"/>
        <v>-51088156613.639694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-51088156613.639694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-212867319.22349873</v>
      </c>
      <c r="L2855" s="444">
        <f t="shared" ca="1" si="139"/>
        <v>-51301023932.86319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-51301023932.86319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-213754266.38692996</v>
      </c>
      <c r="L2856" s="444">
        <f t="shared" ca="1" si="139"/>
        <v>-51514778199.250122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-51514778199.250122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-214644909.16354218</v>
      </c>
      <c r="L2857" s="444">
        <f t="shared" ca="1" si="139"/>
        <v>-51729423108.413666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-51729423108.413666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-215539262.95172361</v>
      </c>
      <c r="L2858" s="444">
        <f t="shared" ca="1" si="139"/>
        <v>-51944962371.365387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-51944962371.365387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-216437343.21402243</v>
      </c>
      <c r="L2859" s="444">
        <f t="shared" ca="1" si="139"/>
        <v>-52161399714.579407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-52161399714.579407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-217339165.47741419</v>
      </c>
      <c r="L2860" s="444">
        <f t="shared" ca="1" si="139"/>
        <v>-52378738880.056824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-52378738880.056824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-218244745.33357009</v>
      </c>
      <c r="L2861" s="444">
        <f t="shared" ca="1" si="139"/>
        <v>-52596983625.390396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-52596983625.390396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-219154098.43912664</v>
      </c>
      <c r="L2862" s="444">
        <f t="shared" ca="1" si="139"/>
        <v>-52816137723.829521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-52816137723.829521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-220067240.51595634</v>
      </c>
      <c r="L2863" s="444">
        <f t="shared" ca="1" si="139"/>
        <v>-53036204964.345474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-53036204964.345474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-220984187.35143948</v>
      </c>
      <c r="L2864" s="444">
        <f t="shared" ca="1" si="139"/>
        <v>-53257189151.696915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-53257189151.696915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-221904954.79873714</v>
      </c>
      <c r="L2865" s="444">
        <f t="shared" ca="1" si="139"/>
        <v>-53479094106.495651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-53479094106.495651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-222829558.77706522</v>
      </c>
      <c r="L2866" s="444">
        <f t="shared" ca="1" si="139"/>
        <v>-53701923665.272713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-53701923665.272713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-223758015.27196968</v>
      </c>
      <c r="L2867" s="444">
        <f t="shared" ca="1" si="139"/>
        <v>-53925681680.544685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-53925681680.544685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-224690340.33560285</v>
      </c>
      <c r="L2868" s="444">
        <f t="shared" ca="1" si="139"/>
        <v>-54150372020.880287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-54150372020.880287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-225626550.0870012</v>
      </c>
      <c r="L2869" s="444">
        <f t="shared" ca="1" si="139"/>
        <v>-54375998570.967285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-54375998570.967285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-226566660.71236369</v>
      </c>
      <c r="L2870" s="444">
        <f t="shared" ca="1" si="139"/>
        <v>-54602565231.679649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-54602565231.679649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-227510688.46533188</v>
      </c>
      <c r="L2871" s="444">
        <f t="shared" ca="1" si="139"/>
        <v>-54830075920.144981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-54830075920.144981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-228458649.66727075</v>
      </c>
      <c r="L2872" s="444">
        <f t="shared" ca="1" si="139"/>
        <v>-55058534569.812256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-55058534569.812256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-229410560.70755106</v>
      </c>
      <c r="L2873" s="444">
        <f t="shared" ca="1" si="139"/>
        <v>-55287945130.519806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-55287945130.519806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-230366438.04383251</v>
      </c>
      <c r="L2874" s="444">
        <f t="shared" ca="1" si="139"/>
        <v>-55518311568.563637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-55518311568.563637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-231326298.20234844</v>
      </c>
      <c r="L2875" s="444">
        <f t="shared" ca="1" si="139"/>
        <v>-55749637866.765984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-55749637866.765984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-232290157.77819157</v>
      </c>
      <c r="L2876" s="444">
        <f t="shared" ca="1" si="139"/>
        <v>-55981928024.544174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-55981928024.544174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-233258033.43560073</v>
      </c>
      <c r="L2877" s="444">
        <f t="shared" ca="1" si="139"/>
        <v>-56215186057.979774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-56215186057.979774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-234229941.90824905</v>
      </c>
      <c r="L2878" s="444">
        <f t="shared" ca="1" si="139"/>
        <v>-56449415999.888023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-56449415999.888023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-235205899.99953341</v>
      </c>
      <c r="L2879" s="444">
        <f t="shared" ca="1" si="139"/>
        <v>-56684621899.887558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-56684621899.887558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-236185924.58286482</v>
      </c>
      <c r="L2880" s="444">
        <f t="shared" ca="1" si="139"/>
        <v>-56920807824.470421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-56920807824.470421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-237170032.60196006</v>
      </c>
      <c r="L2881" s="444">
        <f t="shared" ca="1" si="139"/>
        <v>-57157977857.07238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-57157977857.07238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-238158241.07113492</v>
      </c>
      <c r="L2882" s="444">
        <f t="shared" ca="1" si="139"/>
        <v>-57396136098.143517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-57396136098.143517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-239150567.07559794</v>
      </c>
      <c r="L2883" s="444">
        <f t="shared" ca="1" si="139"/>
        <v>-57635286665.219116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-57635286665.219116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-240147027.77174628</v>
      </c>
      <c r="L2884" s="444">
        <f t="shared" ca="1" si="139"/>
        <v>-57875433692.99086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-57875433692.99086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-241147640.3874619</v>
      </c>
      <c r="L2885" s="444">
        <f t="shared" ca="1" si="139"/>
        <v>-58116581333.378319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-58116581333.378319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-242152422.22240967</v>
      </c>
      <c r="L2886" s="444">
        <f t="shared" ca="1" si="139"/>
        <v>-58358733755.600731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-58358733755.600731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-243161390.64833641</v>
      </c>
      <c r="L2887" s="444">
        <f t="shared" ca="1" si="139"/>
        <v>-58601895146.249069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-58601895146.249069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-244174563.10937116</v>
      </c>
      <c r="L2888" s="444">
        <f t="shared" ca="1" si="139"/>
        <v>-58846069709.358437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-58846069709.358437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-245191957.12232682</v>
      </c>
      <c r="L2889" s="444">
        <f t="shared" ca="1" si="139"/>
        <v>-59091261666.480766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-59091261666.480766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-246213590.2770032</v>
      </c>
      <c r="L2890" s="444">
        <f t="shared" ca="1" si="139"/>
        <v>-59337475256.757767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-59337475256.757767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-247239480.23649067</v>
      </c>
      <c r="L2891" s="444">
        <f t="shared" ca="1" si="139"/>
        <v>-59584714736.994255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-59584714736.994255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-248269644.73747605</v>
      </c>
      <c r="L2892" s="444">
        <f t="shared" ca="1" si="139"/>
        <v>-59832984381.731728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-59832984381.731728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-249304101.59054887</v>
      </c>
      <c r="L2893" s="444">
        <f t="shared" ca="1" si="139"/>
        <v>-60082288483.322273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-60082288483.322273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-250342868.68050948</v>
      </c>
      <c r="L2894" s="444">
        <f t="shared" ca="1" si="139"/>
        <v>-60332631352.002785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-60332631352.002785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-251385963.96667826</v>
      </c>
      <c r="L2895" s="444">
        <f t="shared" ca="1" si="139"/>
        <v>-60584017315.96946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-60584017315.96946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-252433405.48320606</v>
      </c>
      <c r="L2896" s="444">
        <f t="shared" ca="1" si="139"/>
        <v>-60836450721.452667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-60836450721.452667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-253485211.33938611</v>
      </c>
      <c r="L2897" s="444">
        <f t="shared" ca="1" si="139"/>
        <v>-61089935932.792053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-61089935932.792053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-254541399.71996686</v>
      </c>
      <c r="L2898" s="444">
        <f t="shared" ca="1" si="139"/>
        <v>-61344477332.512016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-61344477332.512016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-255601988.88546672</v>
      </c>
      <c r="L2899" s="444">
        <f t="shared" ca="1" si="139"/>
        <v>-61600079321.397484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-61600079321.397484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-256666997.17248949</v>
      </c>
      <c r="L2900" s="444">
        <f t="shared" ca="1" si="139"/>
        <v>-61856746318.569977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-61856746318.569977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-257736442.99404156</v>
      </c>
      <c r="L2901" s="444">
        <f t="shared" ca="1" si="139"/>
        <v>-62114482761.564018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-62114482761.564018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-258810344.8398501</v>
      </c>
      <c r="L2902" s="444">
        <f t="shared" ca="1" si="139"/>
        <v>-62373293106.40387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-62373293106.40387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-259888721.27668279</v>
      </c>
      <c r="L2903" s="444">
        <f t="shared" ca="1" si="139"/>
        <v>-62633181827.68055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-62633181827.68055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-260971590.94866896</v>
      </c>
      <c r="L2904" s="444">
        <f t="shared" ca="1" si="139"/>
        <v>-62894153418.629219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-62894153418.629219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-262058972.57762173</v>
      </c>
      <c r="L2905" s="444">
        <f t="shared" ca="1" si="139"/>
        <v>-63156212391.206841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-63156212391.206841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-263150884.9633618</v>
      </c>
      <c r="L2906" s="444">
        <f t="shared" ca="1" si="139"/>
        <v>-63419363276.170204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-63419363276.170204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-264247346.98404253</v>
      </c>
      <c r="L2907" s="444">
        <f t="shared" ca="1" si="139"/>
        <v>-63683610623.154243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-63683610623.154243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-265348377.59647602</v>
      </c>
      <c r="L2908" s="444">
        <f t="shared" ca="1" si="139"/>
        <v>-63948959000.750717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-63948959000.750717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-266453995.83646131</v>
      </c>
      <c r="L2909" s="444">
        <f t="shared" ca="1" si="139"/>
        <v>-64215412996.587181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-64215412996.587181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-267564220.81911322</v>
      </c>
      <c r="L2910" s="444">
        <f t="shared" ca="1" si="139"/>
        <v>-64482977217.406296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-64482977217.406296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-268679071.7391929</v>
      </c>
      <c r="L2911" s="444">
        <f t="shared" ca="1" si="139"/>
        <v>-64751656289.145485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-64751656289.145485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-269798567.87143952</v>
      </c>
      <c r="L2912" s="444">
        <f t="shared" ca="1" si="139"/>
        <v>-65021454857.016922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-65021454857.016922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-270922728.57090384</v>
      </c>
      <c r="L2913" s="444">
        <f t="shared" ca="1" si="139"/>
        <v>-65292377585.58783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-65292377585.58783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-272051573.27328265</v>
      </c>
      <c r="L2914" s="444">
        <f t="shared" ca="1" si="139"/>
        <v>-65564429158.861115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-65564429158.861115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-273185121.49525464</v>
      </c>
      <c r="L2915" s="444">
        <f t="shared" ca="1" si="139"/>
        <v>-65837614280.356369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-65837614280.356369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-274323392.83481818</v>
      </c>
      <c r="L2916" s="444">
        <f t="shared" ca="1" si="139"/>
        <v>-66111937673.191185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-66111937673.191185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-275466406.97162992</v>
      </c>
      <c r="L2917" s="444">
        <f t="shared" ca="1" si="139"/>
        <v>-66387404080.162811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-66387404080.162811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-276614183.66734505</v>
      </c>
      <c r="L2918" s="444">
        <f t="shared" ca="1" si="139"/>
        <v>-66664018263.830154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-66664018263.830154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-277766742.76595896</v>
      </c>
      <c r="L2919" s="444">
        <f t="shared" ca="1" si="139"/>
        <v>-66941785006.596115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-66941785006.596115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-278924104.19415045</v>
      </c>
      <c r="L2920" s="444">
        <f t="shared" ca="1" si="139"/>
        <v>-67220709110.790268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-67220709110.790268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-280086287.96162611</v>
      </c>
      <c r="L2921" s="444">
        <f t="shared" ca="1" si="139"/>
        <v>-67500795398.751892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-67500795398.751892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-281253314.16146624</v>
      </c>
      <c r="L2922" s="444">
        <f t="shared" ca="1" si="139"/>
        <v>-67782048712.913361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-67782048712.913361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-282425202.97047234</v>
      </c>
      <c r="L2923" s="444">
        <f t="shared" ca="1" si="139"/>
        <v>-68064473915.883835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-68064473915.883835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-283601974.64951599</v>
      </c>
      <c r="L2924" s="444">
        <f t="shared" ca="1" si="139"/>
        <v>-68348075890.533348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-68348075890.533348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-284783649.54388899</v>
      </c>
      <c r="L2925" s="444">
        <f t="shared" ca="1" si="139"/>
        <v>-68632859540.07724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-68632859540.07724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-285970248.08365518</v>
      </c>
      <c r="L2926" s="444">
        <f t="shared" ca="1" si="139"/>
        <v>-68918829788.160889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-68918829788.160889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-287161790.78400367</v>
      </c>
      <c r="L2927" s="444">
        <f t="shared" ca="1" si="139"/>
        <v>-69205991578.944885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-69205991578.944885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-288358298.24560368</v>
      </c>
      <c r="L2928" s="444">
        <f t="shared" ca="1" si="139"/>
        <v>-69494349877.190491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-69494349877.190491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-289559791.15496039</v>
      </c>
      <c r="L2929" s="444">
        <f t="shared" ca="1" si="139"/>
        <v>-69783909668.345444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-69783909668.345444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-290766290.28477269</v>
      </c>
      <c r="L2930" s="444">
        <f t="shared" ca="1" si="139"/>
        <v>-70074675958.630219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-70074675958.630219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-291977816.49429256</v>
      </c>
      <c r="L2931" s="444">
        <f t="shared" ca="1" si="139"/>
        <v>-70366653775.124512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-70366653775.124512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-293194390.72968549</v>
      </c>
      <c r="L2932" s="444">
        <f t="shared" ca="1" si="139"/>
        <v>-70659848165.854202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-70659848165.854202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-294416034.02439249</v>
      </c>
      <c r="L2933" s="444">
        <f t="shared" ca="1" si="139"/>
        <v>-70954264199.878601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-70954264199.878601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-295642767.49949419</v>
      </c>
      <c r="L2934" s="444">
        <f t="shared" ca="1" si="139"/>
        <v>-71249906967.378098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-71249906967.378098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-296874612.36407542</v>
      </c>
      <c r="L2935" s="444">
        <f t="shared" ca="1" si="139"/>
        <v>-71546781579.742172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-71546781579.742172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-298111589.91559237</v>
      </c>
      <c r="L2936" s="444">
        <f t="shared" ca="1" si="139"/>
        <v>-71844893169.657761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-71844893169.657761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-299353721.54024065</v>
      </c>
      <c r="L2937" s="444">
        <f t="shared" ca="1" si="139"/>
        <v>-72144246891.197998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-72144246891.197998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-300601028.71332496</v>
      </c>
      <c r="L2938" s="444">
        <f t="shared" ca="1" si="139"/>
        <v>-72444847919.911316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-72444847919.911316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-301853532.99963045</v>
      </c>
      <c r="L2939" s="444">
        <f t="shared" ca="1" si="139"/>
        <v>-72746701452.91095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-72746701452.91095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-303111256.05379564</v>
      </c>
      <c r="L2940" s="444">
        <f t="shared" ca="1" si="139"/>
        <v>-73049812708.964752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-73049812708.964752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-304374219.62068647</v>
      </c>
      <c r="L2941" s="444">
        <f t="shared" ca="1" si="139"/>
        <v>-73354186928.585434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-73354186928.585434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-305642445.53577262</v>
      </c>
      <c r="L2942" s="444">
        <f t="shared" ca="1" si="139"/>
        <v>-73659829374.121201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-73659829374.121201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-306915955.72550499</v>
      </c>
      <c r="L2943" s="444">
        <f t="shared" ca="1" si="139"/>
        <v>-73966745329.84671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-73966745329.84671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-308194772.20769465</v>
      </c>
      <c r="L2944" s="444">
        <f t="shared" ca="1" si="139"/>
        <v>-74274940102.054398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-74274940102.054398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-309478917.09189332</v>
      </c>
      <c r="L2945" s="444">
        <f t="shared" ca="1" si="139"/>
        <v>-74584419019.146286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-74584419019.146286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-310768412.57977617</v>
      </c>
      <c r="L2946" s="444">
        <f t="shared" ca="1" si="139"/>
        <v>-74895187431.726059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-74895187431.726059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-312063280.96552527</v>
      </c>
      <c r="L2947" s="444">
        <f t="shared" ca="1" si="139"/>
        <v>-75207250712.691589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-75207250712.691589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-313363544.63621497</v>
      </c>
      <c r="L2948" s="444">
        <f t="shared" ca="1" si="139"/>
        <v>-75520614257.327805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-75520614257.327805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-314669226.07219917</v>
      </c>
      <c r="L2949" s="444">
        <f t="shared" ca="1" si="139"/>
        <v>-75835283483.400009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-75835283483.400009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-315980347.84750003</v>
      </c>
      <c r="L2950" s="444">
        <f t="shared" ca="1" si="139"/>
        <v>-76151263831.247513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-76151263831.247513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-317296932.63019794</v>
      </c>
      <c r="L2951" s="444">
        <f t="shared" ca="1" si="139"/>
        <v>-76468560763.877716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-76468560763.877716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-318619003.18282384</v>
      </c>
      <c r="L2952" s="444">
        <f t="shared" ca="1" si="139"/>
        <v>-76787179767.060547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-76787179767.060547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-319946582.36275226</v>
      </c>
      <c r="L2953" s="444">
        <f t="shared" ca="1" si="139"/>
        <v>-77107126349.423294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-77107126349.423294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-321279693.12259704</v>
      </c>
      <c r="L2954" s="444">
        <f t="shared" ca="1" si="139"/>
        <v>-77428406042.545898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-77428406042.545898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-322618358.5106079</v>
      </c>
      <c r="L2955" s="444">
        <f t="shared" ca="1" si="139"/>
        <v>-77751024401.056503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-77751024401.056503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-323962601.67106879</v>
      </c>
      <c r="L2956" s="444">
        <f t="shared" ca="1" si="139"/>
        <v>-78074987002.72757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-78074987002.72757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-325312445.84469819</v>
      </c>
      <c r="L2957" s="444">
        <f t="shared" ca="1" si="139"/>
        <v>-78400299448.572266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-78400299448.572266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-326667914.3690511</v>
      </c>
      <c r="L2958" s="444">
        <f t="shared" ca="1" si="139"/>
        <v>-78726967362.941315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-78726967362.941315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-328029030.67892212</v>
      </c>
      <c r="L2959" s="444">
        <f t="shared" ca="1" si="139"/>
        <v>-79054996393.620239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-79054996393.620239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-329395818.30675101</v>
      </c>
      <c r="L2960" s="444">
        <f t="shared" ca="1" si="139"/>
        <v>-79384392211.926987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-79384392211.926987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-330768300.8830291</v>
      </c>
      <c r="L2961" s="444">
        <f t="shared" ca="1" si="139"/>
        <v>-79715160512.810013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-79715160512.810013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-332146502.13670838</v>
      </c>
      <c r="L2962" s="444">
        <f t="shared" ca="1" si="139"/>
        <v>-80047307014.946716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-80047307014.946716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-333530445.89561129</v>
      </c>
      <c r="L2963" s="444">
        <f t="shared" ca="1" si="139"/>
        <v>-80380837460.842331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-80380837460.842331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-334920156.08684301</v>
      </c>
      <c r="L2964" s="444">
        <f t="shared" ca="1" si="139"/>
        <v>-80715757616.929169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-80715757616.929169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-336315656.73720485</v>
      </c>
      <c r="L2965" s="444">
        <f t="shared" ca="1" si="139"/>
        <v>-81052073273.666367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-81052073273.666367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-337716971.97360986</v>
      </c>
      <c r="L2966" s="444">
        <f t="shared" ca="1" si="139"/>
        <v>-81389790245.639969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-81389790245.639969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-339124126.02349985</v>
      </c>
      <c r="L2967" s="444">
        <f t="shared" ca="1" si="139"/>
        <v>-81728914371.663467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-81728914371.663467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-340537143.21526444</v>
      </c>
      <c r="L2968" s="444">
        <f t="shared" ca="1" si="139"/>
        <v>-82069451514.878738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-82069451514.878738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-341956047.97866142</v>
      </c>
      <c r="L2969" s="444">
        <f t="shared" ca="1" si="139"/>
        <v>-82411407562.857407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-82411407562.857407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-343380864.84523916</v>
      </c>
      <c r="L2970" s="444">
        <f t="shared" ca="1" si="139"/>
        <v>-82754788427.702652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-82754788427.702652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-344811618.44876105</v>
      </c>
      <c r="L2971" s="444">
        <f t="shared" ca="1" si="139"/>
        <v>-83099600046.151413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-83099600046.151413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-346248333.52563089</v>
      </c>
      <c r="L2972" s="444">
        <f t="shared" ca="1" si="139"/>
        <v>-83445848379.677048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-83445848379.677048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-347691034.91532105</v>
      </c>
      <c r="L2973" s="444">
        <f t="shared" ca="1" si="139"/>
        <v>-83793539414.592361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-83793539414.592361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-349139747.56080151</v>
      </c>
      <c r="L2974" s="444">
        <f t="shared" ca="1" si="139"/>
        <v>-84142679162.153168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-84142679162.153168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-350594496.50897151</v>
      </c>
      <c r="L2975" s="444">
        <f t="shared" ca="1" si="139"/>
        <v>-84493273658.66214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-84493273658.66214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-352055306.91109222</v>
      </c>
      <c r="L2976" s="444">
        <f t="shared" ca="1" si="139"/>
        <v>-84845328965.573227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-84845328965.573227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-353522204.02322179</v>
      </c>
      <c r="L2977" s="444">
        <f t="shared" ca="1" si="139"/>
        <v>-85198851169.596451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-85198851169.596451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-354995213.20665187</v>
      </c>
      <c r="L2978" s="444">
        <f t="shared" ca="1" si="139"/>
        <v>-85553846382.803101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-85553846382.803101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-356474359.92834628</v>
      </c>
      <c r="L2979" s="444">
        <f t="shared" ca="1" si="139"/>
        <v>-85910320742.731445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-85910320742.731445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-357959669.76138103</v>
      </c>
      <c r="L2980" s="444">
        <f t="shared" ca="1" si="139"/>
        <v>-86268280412.492828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-86268280412.492828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-359451168.38538677</v>
      </c>
      <c r="L2981" s="444">
        <f t="shared" ca="1" si="139"/>
        <v>-86627731580.87822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-86627731580.87822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-360948881.58699256</v>
      </c>
      <c r="L2982" s="444">
        <f t="shared" ca="1" si="139"/>
        <v>-86988680462.46521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-86988680462.46521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-362452835.26027173</v>
      </c>
      <c r="L2983" s="444">
        <f t="shared" ca="1" si="139"/>
        <v>-87351133297.725479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-87351133297.725479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-363963055.40718949</v>
      </c>
      <c r="L2984" s="444">
        <f t="shared" ca="1" si="139"/>
        <v>-87715096353.132675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-87715096353.132675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-365479568.13805282</v>
      </c>
      <c r="L2985" s="444">
        <f t="shared" ca="1" si="139"/>
        <v>-88080575921.270721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-88080575921.270721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-367002399.67196131</v>
      </c>
      <c r="L2986" s="444">
        <f t="shared" ca="1" si="139"/>
        <v>-88447578320.942688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-88447578320.942688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-368531576.3372612</v>
      </c>
      <c r="L2987" s="444">
        <f t="shared" ca="1" si="139"/>
        <v>-88816109897.279953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-88816109897.279953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-370067124.57199979</v>
      </c>
      <c r="L2988" s="444">
        <f t="shared" ca="1" si="139"/>
        <v>-89186177021.851959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-89186177021.851959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-371609070.92438316</v>
      </c>
      <c r="L2989" s="444">
        <f t="shared" ca="1" si="139"/>
        <v>-89557786092.776337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-89557786092.776337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-373157442.05323476</v>
      </c>
      <c r="L2990" s="444">
        <f t="shared" ca="1" si="139"/>
        <v>-89930943534.829575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-89930943534.829575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-374712264.72845656</v>
      </c>
      <c r="L2991" s="444">
        <f t="shared" ca="1" si="139"/>
        <v>-90305655799.558029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-90305655799.558029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-376273565.83149177</v>
      </c>
      <c r="L2992" s="444">
        <f t="shared" ca="1" si="139"/>
        <v>-90681929365.389526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-90681929365.389526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-377841372.35578966</v>
      </c>
      <c r="L2993" s="444">
        <f t="shared" ca="1" si="139"/>
        <v>-91059770737.745316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-91059770737.745316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-379415711.40727216</v>
      </c>
      <c r="L2994" s="444">
        <f t="shared" ca="1" si="139"/>
        <v>-91439186449.152588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-91439186449.152588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-380996610.20480245</v>
      </c>
      <c r="L2995" s="444">
        <f t="shared" ca="1" si="139"/>
        <v>-91820183059.357391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-91820183059.357391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-382584096.08065581</v>
      </c>
      <c r="L2996" s="444">
        <f t="shared" ca="1" si="139"/>
        <v>-92202767155.438049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-92202767155.438049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-384178196.48099184</v>
      </c>
      <c r="L2997" s="444">
        <f t="shared" ca="1" si="139"/>
        <v>-92586945351.919037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-92586945351.919037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-385778938.96632934</v>
      </c>
      <c r="L2998" s="444">
        <f t="shared" ca="1" si="139"/>
        <v>-92972724290.885361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-92972724290.885361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-387386351.2120223</v>
      </c>
      <c r="L2999" s="444">
        <f t="shared" ca="1" si="139"/>
        <v>-93360110642.097382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-93360110642.097382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-389000461.00873911</v>
      </c>
      <c r="L3000" s="444">
        <f t="shared" ca="1" si="139"/>
        <v>-93749111103.106125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-93749111103.106125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-390621296.26294219</v>
      </c>
      <c r="L3001" s="444">
        <f t="shared" ca="1" si="139"/>
        <v>-94139732399.369064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-94139732399.369064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-392248884.99737108</v>
      </c>
      <c r="L3002" s="444">
        <f t="shared" ca="1" si="139"/>
        <v>-94531981284.36644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-94531981284.36644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-393883255.35152686</v>
      </c>
      <c r="L3003" s="444">
        <f t="shared" ca="1" si="139"/>
        <v>-94925864539.717972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-94925864539.717972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-395524435.58215821</v>
      </c>
      <c r="L3004" s="444">
        <f t="shared" ca="1" si="139"/>
        <v>-95321388975.300125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-95321388975.300125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-397172454.06375051</v>
      </c>
      <c r="L3005" s="444">
        <f t="shared" ca="1" si="139"/>
        <v>-95718561429.363876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-95718561429.363876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-398827339.28901613</v>
      </c>
      <c r="L3006" s="444">
        <f t="shared" ca="1" si="139"/>
        <v>-96117388768.652893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-96117388768.652893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-400489119.86938703</v>
      </c>
      <c r="L3007" s="444">
        <f t="shared" ca="1" si="139"/>
        <v>-96517877888.522278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-96517877888.522278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-402157824.53550947</v>
      </c>
      <c r="L3008" s="444">
        <f t="shared" ca="1" si="139"/>
        <v>-96920035713.057785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-96920035713.057785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-403833482.13774079</v>
      </c>
      <c r="L3009" s="444">
        <f t="shared" ca="1" si="139"/>
        <v>-97323869195.195526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-97323869195.195526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-405516121.64664805</v>
      </c>
      <c r="L3010" s="444">
        <f t="shared" ca="1" si="139"/>
        <v>-97729385316.842178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-97729385316.842178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-407205772.15350908</v>
      </c>
      <c r="L3011" s="444">
        <f t="shared" ca="1" si="139"/>
        <v>-98136591088.995682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-98136591088.995682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-408902462.87081534</v>
      </c>
      <c r="L3012" s="444">
        <f t="shared" ca="1" si="139"/>
        <v>-98545493551.866501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-98545493551.866501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-410606223.13277709</v>
      </c>
      <c r="L3013" s="444">
        <f t="shared" ca="1" si="139"/>
        <v>-98956099774.999283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-98956099774.999283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-412317082.39583033</v>
      </c>
      <c r="L3014" s="444">
        <f t="shared" ca="1" si="139"/>
        <v>-99368416857.395111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-99368416857.395111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-414035070.23914629</v>
      </c>
      <c r="L3015" s="444">
        <f t="shared" ca="1" si="139"/>
        <v>-99782451927.634262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-99782451927.634262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-415760216.36514276</v>
      </c>
      <c r="L3016" s="444">
        <f t="shared" ca="1" si="139"/>
        <v>-100198212143.9994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-100198212143.9994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-417492550.59999752</v>
      </c>
      <c r="L3017" s="444">
        <f t="shared" ca="1" si="139"/>
        <v>-100615704694.5994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-100615704694.5994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-419232102.89416414</v>
      </c>
      <c r="L3018" s="444">
        <f t="shared" ca="1" si="139"/>
        <v>-101034936797.49356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-101034936797.49356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-420978903.3228898</v>
      </c>
      <c r="L3019" s="444">
        <f t="shared" ca="1" si="139"/>
        <v>-101455915700.81645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-101455915700.81645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-422732982.08673519</v>
      </c>
      <c r="L3020" s="444">
        <f t="shared" ca="1" si="139"/>
        <v>-101878648682.90318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-101878648682.90318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-424494369.51209658</v>
      </c>
      <c r="L3021" s="444">
        <f t="shared" ca="1" si="139"/>
        <v>-102303143052.41528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-102303143052.41528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-426263096.05173033</v>
      </c>
      <c r="L3022" s="444">
        <f t="shared" ca="1" si="139"/>
        <v>-102729406148.46701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-102729406148.46701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-428039192.28527921</v>
      </c>
      <c r="L3023" s="444">
        <f t="shared" ca="1" si="139"/>
        <v>-103157445340.75229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-103157445340.75229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-429822688.91980118</v>
      </c>
      <c r="L3024" s="444">
        <f t="shared" ca="1" si="139"/>
        <v>-103587268029.67209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-103587268029.67209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-431613616.79030037</v>
      </c>
      <c r="L3025" s="444">
        <f t="shared" ca="1" si="139"/>
        <v>-104018881646.46239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-104018881646.46239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-433412006.86025995</v>
      </c>
      <c r="L3026" s="444">
        <f t="shared" ca="1" si="139"/>
        <v>-104452293653.32265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-104452293653.32265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-435217890.22217768</v>
      </c>
      <c r="L3027" s="444">
        <f t="shared" ca="1" si="139"/>
        <v>-104887511543.54483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-104887511543.54483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-437031298.09810346</v>
      </c>
      <c r="L3028" s="444">
        <f t="shared" ca="1" si="139"/>
        <v>-105324542841.64293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-105324542841.64293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-438852261.84017885</v>
      </c>
      <c r="L3029" s="444">
        <f t="shared" ca="1" si="139"/>
        <v>-105763395103.48311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-105763395103.48311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-440680812.93117958</v>
      </c>
      <c r="L3030" s="444">
        <f t="shared" ca="1" si="139"/>
        <v>-106204075916.41429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-106204075916.41429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-442516982.98505956</v>
      </c>
      <c r="L3031" s="444">
        <f t="shared" ca="1" si="139"/>
        <v>-106646592899.39935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-106646592899.39935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-444360803.74749732</v>
      </c>
      <c r="L3032" s="444">
        <f t="shared" ca="1" si="139"/>
        <v>-107090953703.14685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-107090953703.14685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-446212307.09644526</v>
      </c>
      <c r="L3033" s="444">
        <f t="shared" ca="1" si="139"/>
        <v>-107537166010.2433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-107537166010.2433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-448071525.04268044</v>
      </c>
      <c r="L3034" s="444">
        <f t="shared" ca="1" si="139"/>
        <v>-107985237535.28598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-107985237535.28598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-449938489.73035818</v>
      </c>
      <c r="L3035" s="444">
        <f t="shared" ca="1" si="139"/>
        <v>-108435176025.01634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-108435176025.01634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-451813233.43756807</v>
      </c>
      <c r="L3036" s="444">
        <f t="shared" ca="1" si="139"/>
        <v>-108886989258.4539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-108886989258.4539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-453695788.57689124</v>
      </c>
      <c r="L3037" s="444">
        <f t="shared" ca="1" si="139"/>
        <v>-109340685047.03079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-109340685047.03079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-455586187.69596171</v>
      </c>
      <c r="L3038" s="444">
        <f t="shared" ca="1" si="139"/>
        <v>-109796271234.72676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-109796271234.72676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-457484463.47802824</v>
      </c>
      <c r="L3039" s="444">
        <f t="shared" ca="1" si="139"/>
        <v>-110253755698.20479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-110253755698.20479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-459390648.74252003</v>
      </c>
      <c r="L3040" s="444">
        <f t="shared" ca="1" si="139"/>
        <v>-110713146346.94731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-110713146346.94731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-461304776.4456138</v>
      </c>
      <c r="L3041" s="444">
        <f t="shared" ca="1" si="139"/>
        <v>-111174451123.39293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-111174451123.39293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-463226879.68080395</v>
      </c>
      <c r="L3042" s="444">
        <f t="shared" ca="1" si="139"/>
        <v>-111637678003.07373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-111637678003.07373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-465156991.67947382</v>
      </c>
      <c r="L3043" s="444">
        <f t="shared" ca="1" si="139"/>
        <v>-112102834994.7532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-112102834994.7532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-467095145.8114717</v>
      </c>
      <c r="L3044" s="444">
        <f t="shared" ca="1" si="139"/>
        <v>-112569930140.56468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-112569930140.56468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-469041375.58568615</v>
      </c>
      <c r="L3045" s="444">
        <f t="shared" ca="1" si="139"/>
        <v>-113038971516.15038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-113038971516.15038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-470995714.65062654</v>
      </c>
      <c r="L3046" s="444">
        <f t="shared" ca="1" si="139"/>
        <v>-113509967230.80099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-113509967230.80099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-472958196.79500413</v>
      </c>
      <c r="L3047" s="444">
        <f t="shared" ca="1" si="139"/>
        <v>-113982925427.59599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-113982925427.59599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-474928855.94831669</v>
      </c>
      <c r="L3048" s="444">
        <f t="shared" ca="1" si="139"/>
        <v>-114457854283.54431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-114457854283.54431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-476907726.18143457</v>
      </c>
      <c r="L3049" s="444">
        <f t="shared" ca="1" si="139"/>
        <v>-114934762009.72574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-114934762009.72574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-478894841.70719057</v>
      </c>
      <c r="L3050" s="444">
        <f t="shared" ca="1" si="139"/>
        <v>-115413656851.43292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-115413656851.43292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-480890236.88097048</v>
      </c>
      <c r="L3051" s="444">
        <f t="shared" ca="1" si="139"/>
        <v>-115894547088.31389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-115894547088.31389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-482893946.20130783</v>
      </c>
      <c r="L3052" s="444">
        <f t="shared" ca="1" si="139"/>
        <v>-116377441034.5152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-116377441034.5152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-484906004.31048</v>
      </c>
      <c r="L3053" s="444">
        <f t="shared" ca="1" si="139"/>
        <v>-116862347038.82568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-116862347038.82568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-486926445.995107</v>
      </c>
      <c r="L3054" s="444">
        <f t="shared" ca="1" si="139"/>
        <v>-117349273484.82079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-117349273484.82079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-488955306.18675327</v>
      </c>
      <c r="L3055" s="444">
        <f t="shared" ca="1" si="139"/>
        <v>-117838228791.00754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-117838228791.00754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-490992619.96253139</v>
      </c>
      <c r="L3056" s="444">
        <f t="shared" ca="1" si="139"/>
        <v>-118329221410.97006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-118329221410.97006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-493038422.54570854</v>
      </c>
      <c r="L3057" s="444">
        <f t="shared" ca="1" si="139"/>
        <v>-118822259833.51578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-118822259833.51578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-495092749.30631572</v>
      </c>
      <c r="L3058" s="444">
        <f t="shared" ca="1" si="139"/>
        <v>-119317352582.8221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-119317352582.8221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-497155635.76175874</v>
      </c>
      <c r="L3059" s="444">
        <f t="shared" ca="1" si="139"/>
        <v>-119814508218.58386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-119814508218.58386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-499227117.57743275</v>
      </c>
      <c r="L3060" s="444">
        <f t="shared" ca="1" si="139"/>
        <v>-120313735336.1613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-120313735336.1613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-501307230.56733876</v>
      </c>
      <c r="L3061" s="444">
        <f t="shared" ca="1" si="139"/>
        <v>-120815042566.72864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-120815042566.72864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-503396010.69470268</v>
      </c>
      <c r="L3062" s="444">
        <f t="shared" ca="1" si="139"/>
        <v>-121318438577.42334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-121318438577.42334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-505493494.07259721</v>
      </c>
      <c r="L3063" s="444">
        <f t="shared" ca="1" si="139"/>
        <v>-121823932071.49594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-121823932071.49594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-507599716.96456647</v>
      </c>
      <c r="L3064" s="444">
        <f t="shared" ca="1" si="139"/>
        <v>-122331531788.46051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-122331531788.46051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-509714715.78525209</v>
      </c>
      <c r="L3065" s="444">
        <f t="shared" ca="1" si="139"/>
        <v>-122841246504.24576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-122841246504.24576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-511838527.10102397</v>
      </c>
      <c r="L3066" s="444">
        <f t="shared" ca="1" si="139"/>
        <v>-123353085031.34679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-123353085031.34679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-513971187.6306116</v>
      </c>
      <c r="L3067" s="444">
        <f t="shared" ca="1" si="139"/>
        <v>-123867056218.9774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-123867056218.9774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-516112734.2457391</v>
      </c>
      <c r="L3068" s="444">
        <f t="shared" ref="L3068:L3322" ca="1" si="144">I3068-J3068+K3068</f>
        <v>-124383168953.22314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-124383168953.22314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-518263203.97176307</v>
      </c>
      <c r="L3069" s="444">
        <f t="shared" ca="1" si="144"/>
        <v>-124901432157.1949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-124901432157.1949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-520422633.98831207</v>
      </c>
      <c r="L3070" s="444">
        <f t="shared" ca="1" si="144"/>
        <v>-125421854791.18321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-125421854791.18321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-522591061.62993002</v>
      </c>
      <c r="L3071" s="444">
        <f t="shared" ca="1" si="144"/>
        <v>-125944445852.81314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-125944445852.81314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-524768524.38672143</v>
      </c>
      <c r="L3072" s="444">
        <f t="shared" ca="1" si="144"/>
        <v>-126469214377.19986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-126469214377.19986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-526955059.90499943</v>
      </c>
      <c r="L3073" s="444">
        <f t="shared" ca="1" si="144"/>
        <v>-126996169437.10486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-126996169437.10486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-529150705.98793697</v>
      </c>
      <c r="L3074" s="444">
        <f t="shared" ca="1" si="144"/>
        <v>-127525320143.09279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-127525320143.09279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-531355500.5962199</v>
      </c>
      <c r="L3075" s="444">
        <f t="shared" ca="1" si="144"/>
        <v>-128056675643.68901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-128056675643.68901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-533569481.84870416</v>
      </c>
      <c r="L3076" s="444">
        <f t="shared" ca="1" si="144"/>
        <v>-128590245125.53772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-128590245125.53772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-535792688.02307385</v>
      </c>
      <c r="L3077" s="444">
        <f t="shared" ca="1" si="144"/>
        <v>-129126037813.56079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-129126037813.56079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-538025157.5565033</v>
      </c>
      <c r="L3078" s="444">
        <f t="shared" ca="1" si="144"/>
        <v>-129664062971.11729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-129664062971.11729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-540266929.04632211</v>
      </c>
      <c r="L3079" s="444">
        <f t="shared" ca="1" si="144"/>
        <v>-130204329900.16362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-130204329900.16362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-542518041.25068176</v>
      </c>
      <c r="L3080" s="444">
        <f t="shared" ca="1" si="144"/>
        <v>-130746847941.41431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-130746847941.41431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-544778533.08922625</v>
      </c>
      <c r="L3081" s="444">
        <f t="shared" ca="1" si="144"/>
        <v>-131291626474.50354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-131291626474.50354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-547048443.64376473</v>
      </c>
      <c r="L3082" s="444">
        <f t="shared" ca="1" si="144"/>
        <v>-131838674918.14731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-131838674918.14731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-549327812.15894699</v>
      </c>
      <c r="L3083" s="444">
        <f t="shared" ca="1" si="144"/>
        <v>-132388002730.30626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-132388002730.30626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-551616678.04294276</v>
      </c>
      <c r="L3084" s="444">
        <f t="shared" ca="1" si="144"/>
        <v>-132939619408.3492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-132939619408.3492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-553915080.86812162</v>
      </c>
      <c r="L3085" s="444">
        <f t="shared" ca="1" si="144"/>
        <v>-133493534489.21732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-133493534489.21732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-556223060.37173879</v>
      </c>
      <c r="L3086" s="444">
        <f t="shared" ca="1" si="144"/>
        <v>-134049757549.58905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-134049757549.58905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-558540656.45662093</v>
      </c>
      <c r="L3087" s="444">
        <f t="shared" ca="1" si="144"/>
        <v>-134608298206.04567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-134608298206.04567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-560867909.19185686</v>
      </c>
      <c r="L3088" s="444">
        <f t="shared" ca="1" si="144"/>
        <v>-135169166115.23753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-135169166115.23753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-563204858.81348968</v>
      </c>
      <c r="L3089" s="444">
        <f t="shared" ca="1" si="144"/>
        <v>-135732370974.05103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-135732370974.05103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-565551545.72521269</v>
      </c>
      <c r="L3090" s="444">
        <f t="shared" ca="1" si="144"/>
        <v>-136297922519.77625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-136297922519.77625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-567908010.49906766</v>
      </c>
      <c r="L3091" s="444">
        <f t="shared" ca="1" si="144"/>
        <v>-136865830530.27531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-136865830530.27531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-570274293.87614715</v>
      </c>
      <c r="L3092" s="444">
        <f t="shared" ca="1" si="144"/>
        <v>-137436104824.15146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-137436104824.15146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-572650436.76729774</v>
      </c>
      <c r="L3093" s="444">
        <f t="shared" ca="1" si="144"/>
        <v>-138008755260.91876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-138008755260.91876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-575036480.25382817</v>
      </c>
      <c r="L3094" s="444">
        <f t="shared" ca="1" si="144"/>
        <v>-138583791741.17258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-138583791741.17258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-577432465.58821905</v>
      </c>
      <c r="L3095" s="444">
        <f t="shared" ca="1" si="144"/>
        <v>-139161224206.7608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-139161224206.7608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-579838434.19483662</v>
      </c>
      <c r="L3096" s="444">
        <f t="shared" ca="1" si="144"/>
        <v>-139741062640.95563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-139741062640.95563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-582254427.67064846</v>
      </c>
      <c r="L3097" s="444">
        <f t="shared" ca="1" si="144"/>
        <v>-140323317068.62628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-140323317068.62628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-584680487.78594279</v>
      </c>
      <c r="L3098" s="444">
        <f t="shared" ca="1" si="144"/>
        <v>-140907997556.41223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-140907997556.41223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-587116656.48505092</v>
      </c>
      <c r="L3099" s="444">
        <f t="shared" ca="1" si="144"/>
        <v>-141495114212.89728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-141495114212.89728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-589562975.88707197</v>
      </c>
      <c r="L3100" s="444">
        <f t="shared" ca="1" si="144"/>
        <v>-142084677188.78436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-142084677188.78436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-592019488.28660154</v>
      </c>
      <c r="L3101" s="444">
        <f t="shared" ca="1" si="144"/>
        <v>-142676696677.07095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-142676696677.07095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-594486236.15446234</v>
      </c>
      <c r="L3102" s="444">
        <f t="shared" ca="1" si="144"/>
        <v>-143271182913.2254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-143271182913.2254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-596963262.13843918</v>
      </c>
      <c r="L3103" s="444">
        <f t="shared" ca="1" si="144"/>
        <v>-143868146175.36383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-143868146175.36383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-599450609.06401598</v>
      </c>
      <c r="L3104" s="444">
        <f t="shared" ca="1" si="144"/>
        <v>-144467596784.42786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-144467596784.42786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-601948319.93511605</v>
      </c>
      <c r="L3105" s="444">
        <f t="shared" ca="1" si="144"/>
        <v>-145069545104.36298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-145069545104.36298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-604456437.93484569</v>
      </c>
      <c r="L3106" s="444">
        <f t="shared" ca="1" si="144"/>
        <v>-145674001542.29782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-145674001542.29782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-606975006.42624092</v>
      </c>
      <c r="L3107" s="444">
        <f t="shared" ca="1" si="144"/>
        <v>-146280976548.72406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-146280976548.72406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-609504068.95301688</v>
      </c>
      <c r="L3108" s="444">
        <f t="shared" ca="1" si="144"/>
        <v>-146890480617.67706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-146890480617.67706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-612043669.24032104</v>
      </c>
      <c r="L3109" s="444">
        <f t="shared" ca="1" si="144"/>
        <v>-147502524286.91739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-147502524286.91739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-614593851.19548917</v>
      </c>
      <c r="L3110" s="444">
        <f t="shared" ca="1" si="144"/>
        <v>-148117118138.11288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-148117118138.11288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-617154658.9088037</v>
      </c>
      <c r="L3111" s="444">
        <f t="shared" ca="1" si="144"/>
        <v>-148734272797.0217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-148734272797.0217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-619726136.65425706</v>
      </c>
      <c r="L3112" s="444">
        <f t="shared" ca="1" si="144"/>
        <v>-149353998933.67596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-149353998933.67596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-622308328.89031649</v>
      </c>
      <c r="L3113" s="444">
        <f t="shared" ca="1" si="144"/>
        <v>-149976307262.56628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-149976307262.56628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-624901280.26069283</v>
      </c>
      <c r="L3114" s="444">
        <f t="shared" ca="1" si="144"/>
        <v>-150601208542.82697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-150601208542.82697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-627505035.59511232</v>
      </c>
      <c r="L3115" s="444">
        <f t="shared" ca="1" si="144"/>
        <v>-151228713578.42209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-151228713578.42209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-630119639.910092</v>
      </c>
      <c r="L3116" s="444">
        <f t="shared" ca="1" si="144"/>
        <v>-151858833218.33218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-151858833218.33218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-632745138.40971744</v>
      </c>
      <c r="L3117" s="444">
        <f t="shared" ca="1" si="144"/>
        <v>-152491578356.74191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-152491578356.74191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-635381576.48642468</v>
      </c>
      <c r="L3118" s="444">
        <f t="shared" ca="1" si="144"/>
        <v>-153126959933.22833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-153126959933.22833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-638028999.72178471</v>
      </c>
      <c r="L3119" s="444">
        <f t="shared" ca="1" si="144"/>
        <v>-153764988932.9501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-153764988932.9501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-640687453.88729215</v>
      </c>
      <c r="L3120" s="444">
        <f t="shared" ca="1" si="144"/>
        <v>-154405676386.8374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-154405676386.8374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-643356984.94515586</v>
      </c>
      <c r="L3121" s="444">
        <f t="shared" ca="1" si="144"/>
        <v>-155049033371.78256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-155049033371.78256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-646037639.04909396</v>
      </c>
      <c r="L3122" s="444">
        <f t="shared" ca="1" si="144"/>
        <v>-155695071010.83167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-155695071010.83167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-648729462.54513192</v>
      </c>
      <c r="L3123" s="444">
        <f t="shared" ca="1" si="144"/>
        <v>-156343800473.3768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-156343800473.3768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-651432501.97240329</v>
      </c>
      <c r="L3124" s="444">
        <f t="shared" ca="1" si="144"/>
        <v>-156995232975.34921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-156995232975.34921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-654146804.06395507</v>
      </c>
      <c r="L3125" s="444">
        <f t="shared" ca="1" si="144"/>
        <v>-157649379779.41318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-157649379779.41318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-656872415.7475549</v>
      </c>
      <c r="L3126" s="444">
        <f t="shared" ca="1" si="144"/>
        <v>-158306252195.16074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-158306252195.16074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-659609384.14650309</v>
      </c>
      <c r="L3127" s="444">
        <f t="shared" ca="1" si="144"/>
        <v>-158965861579.30725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-158965861579.30725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-662357756.58044684</v>
      </c>
      <c r="L3128" s="444">
        <f t="shared" ca="1" si="144"/>
        <v>-159628219335.8877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-159628219335.8877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-665117580.56619871</v>
      </c>
      <c r="L3129" s="444">
        <f t="shared" ca="1" si="144"/>
        <v>-160293336916.45389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-160293336916.45389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-667888903.81855786</v>
      </c>
      <c r="L3130" s="444">
        <f t="shared" ca="1" si="144"/>
        <v>-160961225820.27246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-160961225820.27246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-670671774.25113523</v>
      </c>
      <c r="L3131" s="444">
        <f t="shared" ca="1" si="144"/>
        <v>-161631897594.52359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-161631897594.52359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-673466239.97718167</v>
      </c>
      <c r="L3132" s="444">
        <f t="shared" ca="1" si="144"/>
        <v>-162305363834.50076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-162305363834.50076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-676272349.3104198</v>
      </c>
      <c r="L3133" s="444">
        <f t="shared" ca="1" si="144"/>
        <v>-162981636183.81119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-162981636183.81119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-679090150.76587999</v>
      </c>
      <c r="L3134" s="444">
        <f t="shared" ca="1" si="144"/>
        <v>-163660726334.57706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-163660726334.57706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-681919693.06073773</v>
      </c>
      <c r="L3135" s="444">
        <f t="shared" ca="1" si="144"/>
        <v>-164342646027.63779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-164342646027.63779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-684761025.11515749</v>
      </c>
      <c r="L3136" s="444">
        <f t="shared" ca="1" si="144"/>
        <v>-165027407052.75293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-165027407052.75293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-687614196.05313718</v>
      </c>
      <c r="L3137" s="444">
        <f t="shared" ca="1" si="144"/>
        <v>-165715021248.80606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-165715021248.80606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-690479255.20335853</v>
      </c>
      <c r="L3138" s="444">
        <f t="shared" ca="1" si="144"/>
        <v>-166405500504.00943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-166405500504.00943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-693356252.10003924</v>
      </c>
      <c r="L3139" s="444">
        <f t="shared" ca="1" si="144"/>
        <v>-167098856756.10947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-167098856756.10947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-696245236.48378944</v>
      </c>
      <c r="L3140" s="444">
        <f t="shared" ca="1" si="144"/>
        <v>-167795101992.59326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-167795101992.59326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-699146258.30247188</v>
      </c>
      <c r="L3141" s="444">
        <f t="shared" ca="1" si="144"/>
        <v>-168494248250.89572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-168494248250.89572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-702059367.71206546</v>
      </c>
      <c r="L3142" s="444">
        <f t="shared" ca="1" si="144"/>
        <v>-169196307618.60779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-169196307618.60779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-704984615.07753241</v>
      </c>
      <c r="L3143" s="444">
        <f t="shared" ca="1" si="144"/>
        <v>-169901292233.68533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-169901292233.68533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-707922050.97368884</v>
      </c>
      <c r="L3144" s="444">
        <f t="shared" ca="1" si="144"/>
        <v>-170609214284.65903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-170609214284.65903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-710871726.18607926</v>
      </c>
      <c r="L3145" s="444">
        <f t="shared" ca="1" si="144"/>
        <v>-171320086010.84509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-171320086010.84509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-713833691.71185458</v>
      </c>
      <c r="L3146" s="444">
        <f t="shared" ca="1" si="144"/>
        <v>-172033919702.55695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-172033919702.55695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-716807998.76065397</v>
      </c>
      <c r="L3147" s="444">
        <f t="shared" ca="1" si="144"/>
        <v>-172750727701.3176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-172750727701.3176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-719794698.75548995</v>
      </c>
      <c r="L3148" s="444">
        <f t="shared" ca="1" si="144"/>
        <v>-173470522400.07309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-173470522400.07309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-722793843.33363783</v>
      </c>
      <c r="L3149" s="444">
        <f t="shared" ca="1" si="144"/>
        <v>-174193316243.40674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-174193316243.40674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-725805484.3475281</v>
      </c>
      <c r="L3150" s="444">
        <f t="shared" ca="1" si="144"/>
        <v>-174919121727.75427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-174919121727.75427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-728829673.86564279</v>
      </c>
      <c r="L3151" s="444">
        <f t="shared" ca="1" si="144"/>
        <v>-175647951401.6199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-175647951401.6199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-731866464.17341626</v>
      </c>
      <c r="L3152" s="444">
        <f t="shared" ca="1" si="144"/>
        <v>-176379817865.79333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-176379817865.79333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-734915907.77413893</v>
      </c>
      <c r="L3153" s="444">
        <f t="shared" ca="1" si="144"/>
        <v>-177114733773.56747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-177114733773.56747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-737978057.38986444</v>
      </c>
      <c r="L3154" s="444">
        <f t="shared" ca="1" si="144"/>
        <v>-177852711830.95734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-177852711830.95734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-741052965.96232224</v>
      </c>
      <c r="L3155" s="444">
        <f t="shared" ca="1" si="144"/>
        <v>-178593764796.91965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-178593764796.91965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-744140686.65383184</v>
      </c>
      <c r="L3156" s="444">
        <f t="shared" ca="1" si="144"/>
        <v>-179337905483.57349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-179337905483.57349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-747241272.84822285</v>
      </c>
      <c r="L3157" s="444">
        <f t="shared" ca="1" si="144"/>
        <v>-180085146756.42172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-180085146756.42172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-750354778.15175712</v>
      </c>
      <c r="L3158" s="444">
        <f t="shared" ca="1" si="144"/>
        <v>-180835501534.57349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-180835501534.57349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-753481256.3940562</v>
      </c>
      <c r="L3159" s="444">
        <f t="shared" ca="1" si="144"/>
        <v>-181588982790.96753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-181588982790.96753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-756620761.62903142</v>
      </c>
      <c r="L3160" s="444">
        <f t="shared" ca="1" si="144"/>
        <v>-182345603552.59656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-182345603552.59656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-759773348.13581896</v>
      </c>
      <c r="L3161" s="444">
        <f t="shared" ca="1" si="144"/>
        <v>-183105376900.73239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-183105376900.73239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-762939070.41971827</v>
      </c>
      <c r="L3162" s="444">
        <f t="shared" ca="1" si="144"/>
        <v>-183868315971.1521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-183868315971.1521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-766117983.21313369</v>
      </c>
      <c r="L3163" s="444">
        <f t="shared" ca="1" si="144"/>
        <v>-184634433954.36523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-184634433954.36523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-769310141.47652185</v>
      </c>
      <c r="L3164" s="444">
        <f t="shared" ca="1" si="144"/>
        <v>-185403744095.84177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-185403744095.84177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-772515600.39934063</v>
      </c>
      <c r="L3165" s="444">
        <f t="shared" ca="1" si="144"/>
        <v>-186176259696.24112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-186176259696.24112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-775734415.40100467</v>
      </c>
      <c r="L3166" s="444">
        <f t="shared" ca="1" si="144"/>
        <v>-186951994111.64212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-186951994111.64212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-778966642.13184214</v>
      </c>
      <c r="L3167" s="444">
        <f t="shared" ca="1" si="144"/>
        <v>-187730960753.77396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-187730960753.77396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-782212336.47405815</v>
      </c>
      <c r="L3168" s="444">
        <f t="shared" ca="1" si="144"/>
        <v>-188513173090.24802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-188513173090.24802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-785471554.54270005</v>
      </c>
      <c r="L3169" s="444">
        <f t="shared" ca="1" si="144"/>
        <v>-189298644644.79071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-189298644644.79071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-788744352.68662798</v>
      </c>
      <c r="L3170" s="444">
        <f t="shared" ca="1" si="144"/>
        <v>-190087388997.47733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-190087388997.47733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-792030787.48948884</v>
      </c>
      <c r="L3171" s="444">
        <f t="shared" ca="1" si="144"/>
        <v>-190879419784.96683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-190879419784.96683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-795330915.77069509</v>
      </c>
      <c r="L3172" s="444">
        <f t="shared" ca="1" si="144"/>
        <v>-191674750700.73752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-191674750700.73752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-798644794.58640635</v>
      </c>
      <c r="L3173" s="444">
        <f t="shared" ca="1" si="144"/>
        <v>-192473395495.32391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-192473395495.32391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-801972481.23051631</v>
      </c>
      <c r="L3174" s="444">
        <f t="shared" ca="1" si="144"/>
        <v>-193275367976.55444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-193275367976.55444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-805314033.23564351</v>
      </c>
      <c r="L3175" s="444">
        <f t="shared" ca="1" si="144"/>
        <v>-194080682009.7901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-194080682009.7901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-808669508.37412536</v>
      </c>
      <c r="L3176" s="444">
        <f t="shared" ca="1" si="144"/>
        <v>-194889351518.16422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-194889351518.16422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-812038964.65901756</v>
      </c>
      <c r="L3177" s="444">
        <f t="shared" ca="1" si="144"/>
        <v>-195701390482.82324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-195701390482.82324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-815422460.34509683</v>
      </c>
      <c r="L3178" s="444">
        <f t="shared" ca="1" si="144"/>
        <v>-196516812943.16833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-196516812943.16833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-818820053.9298681</v>
      </c>
      <c r="L3179" s="444">
        <f t="shared" ca="1" si="144"/>
        <v>-197335632997.09821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-197335632997.09821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-822231804.15457582</v>
      </c>
      <c r="L3180" s="444">
        <f t="shared" ca="1" si="144"/>
        <v>-198157864801.25278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-198157864801.25278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-825657770.00521994</v>
      </c>
      <c r="L3181" s="444">
        <f t="shared" ca="1" si="144"/>
        <v>-198983522571.258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-198983522571.258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-829098010.71357501</v>
      </c>
      <c r="L3182" s="444">
        <f t="shared" ca="1" si="144"/>
        <v>-199812620581.97156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-199812620581.97156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-832552585.75821483</v>
      </c>
      <c r="L3183" s="444">
        <f t="shared" ca="1" si="144"/>
        <v>-200645173167.72977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-200645173167.72977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-836021554.86554074</v>
      </c>
      <c r="L3184" s="444">
        <f t="shared" ca="1" si="144"/>
        <v>-201481194722.59531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-201481194722.59531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-839504978.01081371</v>
      </c>
      <c r="L3185" s="444">
        <f t="shared" ca="1" si="144"/>
        <v>-202320699700.60611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-202320699700.60611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-843002915.41919208</v>
      </c>
      <c r="L3186" s="444">
        <f t="shared" ca="1" si="144"/>
        <v>-203163702616.0253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-203163702616.0253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-846515427.5667721</v>
      </c>
      <c r="L3187" s="444">
        <f t="shared" ca="1" si="144"/>
        <v>-204010218043.59207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-204010218043.59207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-850042575.18163359</v>
      </c>
      <c r="L3188" s="444">
        <f t="shared" ca="1" si="144"/>
        <v>-204860260618.77371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-204860260618.77371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-853584419.24489045</v>
      </c>
      <c r="L3189" s="444">
        <f t="shared" ca="1" si="144"/>
        <v>-205713845038.01862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-205713845038.01862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-857141020.99174428</v>
      </c>
      <c r="L3190" s="444">
        <f t="shared" ca="1" si="144"/>
        <v>-206570986059.01035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-206570986059.01035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-860712441.91254306</v>
      </c>
      <c r="L3191" s="444">
        <f t="shared" ca="1" si="144"/>
        <v>-207431698500.92288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-207431698500.92288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-864298743.75384533</v>
      </c>
      <c r="L3192" s="444">
        <f t="shared" ca="1" si="144"/>
        <v>-208295997244.67673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-208295997244.67673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-867899988.51948631</v>
      </c>
      <c r="L3193" s="444">
        <f t="shared" ca="1" si="144"/>
        <v>-209163897233.19623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-209163897233.19623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-871516238.47165096</v>
      </c>
      <c r="L3194" s="444">
        <f t="shared" ca="1" si="144"/>
        <v>-210035413471.66788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-210035413471.66788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-875147556.13194942</v>
      </c>
      <c r="L3195" s="444">
        <f t="shared" ca="1" si="144"/>
        <v>-210910561027.79984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-210910561027.79984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-878794004.28249931</v>
      </c>
      <c r="L3196" s="444">
        <f t="shared" ca="1" si="144"/>
        <v>-211789355032.08234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-211789355032.08234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-882455645.96700966</v>
      </c>
      <c r="L3197" s="444">
        <f t="shared" ca="1" si="144"/>
        <v>-212671810678.04935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-212671810678.04935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-886132544.49187231</v>
      </c>
      <c r="L3198" s="444">
        <f t="shared" ca="1" si="144"/>
        <v>-213557943222.54123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-213557943222.54123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-889824763.42725515</v>
      </c>
      <c r="L3199" s="444">
        <f t="shared" ca="1" si="144"/>
        <v>-214447767985.96848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-214447767985.96848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-893532366.6082021</v>
      </c>
      <c r="L3200" s="444">
        <f t="shared" ca="1" si="144"/>
        <v>-215341300352.57669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-215341300352.57669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-897255418.13573635</v>
      </c>
      <c r="L3201" s="444">
        <f t="shared" ca="1" si="144"/>
        <v>-216238555770.71243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-216238555770.71243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-900993982.37796831</v>
      </c>
      <c r="L3202" s="444">
        <f t="shared" ca="1" si="144"/>
        <v>-217139549753.09039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-217139549753.09039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-904748123.97120988</v>
      </c>
      <c r="L3203" s="444">
        <f t="shared" ca="1" si="144"/>
        <v>-218044297877.06161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-218044297877.06161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-908517907.82108986</v>
      </c>
      <c r="L3204" s="444">
        <f t="shared" ca="1" si="144"/>
        <v>-218952815784.88269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-218952815784.88269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-912303399.10367787</v>
      </c>
      <c r="L3205" s="444">
        <f t="shared" ca="1" si="144"/>
        <v>-219865119183.98636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-219865119183.98636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-916104663.26660979</v>
      </c>
      <c r="L3206" s="444">
        <f t="shared" ca="1" si="144"/>
        <v>-220781223847.25296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-220781223847.25296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-919921766.03022063</v>
      </c>
      <c r="L3207" s="444">
        <f t="shared" ca="1" si="144"/>
        <v>-221701145613.28317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-221701145613.28317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-923754773.38867986</v>
      </c>
      <c r="L3208" s="444">
        <f t="shared" ca="1" si="144"/>
        <v>-222624900386.67184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-222624900386.67184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-927603751.61113262</v>
      </c>
      <c r="L3209" s="444">
        <f t="shared" ca="1" si="144"/>
        <v>-223552504138.28299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-223552504138.28299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-931468767.24284589</v>
      </c>
      <c r="L3210" s="444">
        <f t="shared" ca="1" si="144"/>
        <v>-224483972905.52585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-224483972905.52585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-935349887.10635769</v>
      </c>
      <c r="L3211" s="444">
        <f t="shared" ca="1" si="144"/>
        <v>-225419322792.6322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-225419322792.6322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-939247178.30263412</v>
      </c>
      <c r="L3212" s="444">
        <f t="shared" ca="1" si="144"/>
        <v>-226358569970.93484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-226358569970.93484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-943160708.21222866</v>
      </c>
      <c r="L3213" s="444">
        <f t="shared" ca="1" si="144"/>
        <v>-227301730679.14706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-227301730679.14706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-947090544.49644625</v>
      </c>
      <c r="L3214" s="444">
        <f t="shared" ca="1" si="144"/>
        <v>-228248821223.64352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-228248821223.64352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-951036755.09851456</v>
      </c>
      <c r="L3215" s="444">
        <f t="shared" ca="1" si="144"/>
        <v>-229199857978.74203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-229199857978.74203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-954999408.24475849</v>
      </c>
      <c r="L3216" s="444">
        <f t="shared" ca="1" si="144"/>
        <v>-230154857386.98679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-230154857386.98679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-958978572.44577825</v>
      </c>
      <c r="L3217" s="444">
        <f t="shared" ca="1" si="144"/>
        <v>-231113835959.43256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-231113835959.43256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-962974316.49763572</v>
      </c>
      <c r="L3218" s="444">
        <f t="shared" ca="1" si="144"/>
        <v>-232076810275.93021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-232076810275.93021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-966986709.48304248</v>
      </c>
      <c r="L3219" s="444">
        <f t="shared" ca="1" si="144"/>
        <v>-233043796985.41324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-233043796985.41324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-971015820.77255511</v>
      </c>
      <c r="L3220" s="444">
        <f t="shared" ca="1" si="144"/>
        <v>-234014812806.18579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-234014812806.18579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-975061720.025774</v>
      </c>
      <c r="L3221" s="444">
        <f t="shared" ca="1" si="144"/>
        <v>-234989874526.21158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-234989874526.21158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-979124477.19254839</v>
      </c>
      <c r="L3222" s="444">
        <f t="shared" ca="1" si="144"/>
        <v>-235968999003.40411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-235968999003.40411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-983204162.51418388</v>
      </c>
      <c r="L3223" s="444">
        <f t="shared" ca="1" si="144"/>
        <v>-236952203165.9183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-236952203165.9183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-987300846.52465951</v>
      </c>
      <c r="L3224" s="444">
        <f t="shared" ca="1" si="144"/>
        <v>-237939504012.44296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-237939504012.44296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-991414600.05184567</v>
      </c>
      <c r="L3225" s="444">
        <f t="shared" ca="1" si="144"/>
        <v>-238930918612.49481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-238930918612.49481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-995545494.21872818</v>
      </c>
      <c r="L3226" s="444">
        <f t="shared" ca="1" si="144"/>
        <v>-239926464106.71353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-239926464106.71353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-999693600.44463968</v>
      </c>
      <c r="L3227" s="444">
        <f t="shared" ca="1" si="144"/>
        <v>-240926157707.15817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-240926157707.15817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-1003858990.4464926</v>
      </c>
      <c r="L3228" s="444">
        <f t="shared" ca="1" si="144"/>
        <v>-241930016697.60468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-241930016697.60468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-1008041736.2400196</v>
      </c>
      <c r="L3229" s="444">
        <f t="shared" ca="1" si="144"/>
        <v>-242938058433.8447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-242938058433.8447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-1012241910.1410196</v>
      </c>
      <c r="L3230" s="444">
        <f t="shared" ca="1" si="144"/>
        <v>-243950300343.98572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-243950300343.98572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-1016459584.7666072</v>
      </c>
      <c r="L3231" s="444">
        <f t="shared" ca="1" si="144"/>
        <v>-244966759928.75232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-244966759928.75232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-1020694833.036468</v>
      </c>
      <c r="L3232" s="444">
        <f t="shared" ca="1" si="144"/>
        <v>-245987454761.78879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-245987454761.78879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-1024947728.1741198</v>
      </c>
      <c r="L3233" s="444">
        <f t="shared" ca="1" si="144"/>
        <v>-247012402489.96292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-247012402489.96292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-1029218343.7081789</v>
      </c>
      <c r="L3234" s="444">
        <f t="shared" ca="1" si="144"/>
        <v>-248041620833.67111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-248041620833.67111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-1033506753.4736297</v>
      </c>
      <c r="L3235" s="444">
        <f t="shared" ca="1" si="144"/>
        <v>-249075127587.14474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-249075127587.14474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-1037813031.613103</v>
      </c>
      <c r="L3236" s="444">
        <f t="shared" ca="1" si="144"/>
        <v>-250112940618.75784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-250112940618.75784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-1042137252.5781577</v>
      </c>
      <c r="L3237" s="444">
        <f t="shared" ca="1" si="144"/>
        <v>-251155077871.336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-251155077871.336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-1046479491.1305666</v>
      </c>
      <c r="L3238" s="444">
        <f t="shared" ca="1" si="144"/>
        <v>-252201557362.46655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-252201557362.46655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-1050839822.3436106</v>
      </c>
      <c r="L3239" s="444">
        <f t="shared" ca="1" si="144"/>
        <v>-253252397184.81015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-253252397184.81015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-1055218321.6033754</v>
      </c>
      <c r="L3240" s="444">
        <f t="shared" ca="1" si="144"/>
        <v>-254307615506.41351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-254307615506.41351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-1059615064.6100564</v>
      </c>
      <c r="L3241" s="444">
        <f t="shared" ca="1" si="144"/>
        <v>-255367230571.02356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-255367230571.02356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-1064030127.3792647</v>
      </c>
      <c r="L3242" s="444">
        <f t="shared" ca="1" si="144"/>
        <v>-256431260698.40283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-256431260698.40283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-1068463586.243345</v>
      </c>
      <c r="L3243" s="444">
        <f t="shared" ca="1" si="144"/>
        <v>-257499724284.64618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-257499724284.64618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-1072915517.8526924</v>
      </c>
      <c r="L3244" s="444">
        <f t="shared" ca="1" si="144"/>
        <v>-258572639802.49887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-258572639802.49887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-1077385999.1770787</v>
      </c>
      <c r="L3245" s="444">
        <f t="shared" ca="1" si="144"/>
        <v>-259650025801.67596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-259650025801.67596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-1081875107.5069833</v>
      </c>
      <c r="L3246" s="444">
        <f t="shared" ca="1" si="144"/>
        <v>-260731900909.18295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-260731900909.18295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-1086382920.4549291</v>
      </c>
      <c r="L3247" s="444">
        <f t="shared" ca="1" si="144"/>
        <v>-261818283829.63788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-261818283829.63788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-1090909515.9568245</v>
      </c>
      <c r="L3248" s="444">
        <f t="shared" ca="1" si="144"/>
        <v>-262909193345.5947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-262909193345.5947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-1095454972.2733111</v>
      </c>
      <c r="L3249" s="444">
        <f t="shared" ca="1" si="144"/>
        <v>-264004648317.86801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-264004648317.86801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-1100019367.9911168</v>
      </c>
      <c r="L3250" s="444">
        <f t="shared" ca="1" si="144"/>
        <v>-265104667685.85913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-265104667685.85913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-1104602782.0244131</v>
      </c>
      <c r="L3251" s="444">
        <f t="shared" ca="1" si="144"/>
        <v>-266209270467.88354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-266209270467.88354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-1109205293.6161814</v>
      </c>
      <c r="L3252" s="444">
        <f t="shared" ca="1" si="144"/>
        <v>-267318475761.49973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-267318475761.49973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-1113826982.3395822</v>
      </c>
      <c r="L3253" s="444">
        <f t="shared" ca="1" si="144"/>
        <v>-268432302743.83929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-268432302743.83929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-1118467928.0993304</v>
      </c>
      <c r="L3254" s="444">
        <f t="shared" ca="1" si="144"/>
        <v>-269550770671.93863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-269550770671.93863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-1123128211.1330776</v>
      </c>
      <c r="L3255" s="444">
        <f t="shared" ca="1" si="144"/>
        <v>-270673898883.07172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-270673898883.07172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-1127807912.0127988</v>
      </c>
      <c r="L3256" s="444">
        <f t="shared" ca="1" si="144"/>
        <v>-271801706795.0845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-271801706795.0845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-1132507111.6461856</v>
      </c>
      <c r="L3257" s="444">
        <f t="shared" ca="1" si="144"/>
        <v>-272934213906.73068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-272934213906.73068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-1137225891.2780445</v>
      </c>
      <c r="L3258" s="444">
        <f t="shared" ca="1" si="144"/>
        <v>-274071439798.00873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-274071439798.00873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-1141964332.491703</v>
      </c>
      <c r="L3259" s="444">
        <f t="shared" ca="1" si="144"/>
        <v>-275213404130.50043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-275213404130.50043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-1146722517.2104185</v>
      </c>
      <c r="L3260" s="444">
        <f t="shared" ca="1" si="144"/>
        <v>-276360126647.71082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-276360126647.71082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-1151500527.6987951</v>
      </c>
      <c r="L3261" s="444">
        <f t="shared" ca="1" si="144"/>
        <v>-277511627175.40961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-277511627175.40961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-1156298446.5642066</v>
      </c>
      <c r="L3262" s="444">
        <f t="shared" ca="1" si="144"/>
        <v>-278667925621.97382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-278667925621.97382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-1161116356.7582242</v>
      </c>
      <c r="L3263" s="444">
        <f t="shared" ca="1" si="144"/>
        <v>-279829041978.73206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-279829041978.73206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-1165954341.5780501</v>
      </c>
      <c r="L3264" s="444">
        <f t="shared" ca="1" si="144"/>
        <v>-280994996320.31012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-280994996320.31012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-1170812484.6679587</v>
      </c>
      <c r="L3265" s="444">
        <f t="shared" ca="1" si="144"/>
        <v>-282165808804.97809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-282165808804.97809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-1175690870.0207419</v>
      </c>
      <c r="L3266" s="444">
        <f t="shared" ca="1" si="144"/>
        <v>-283341499674.99884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-283341499674.99884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-1180589581.9791617</v>
      </c>
      <c r="L3267" s="444">
        <f t="shared" ca="1" si="144"/>
        <v>-284522089256.97803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-284522089256.97803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-1185508705.2374084</v>
      </c>
      <c r="L3268" s="444">
        <f t="shared" ca="1" si="144"/>
        <v>-285707597962.21545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-285707597962.21545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-1190448324.8425643</v>
      </c>
      <c r="L3269" s="444">
        <f t="shared" ca="1" si="144"/>
        <v>-286898046287.05804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-286898046287.05804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-1195408526.1960752</v>
      </c>
      <c r="L3270" s="444">
        <f t="shared" ca="1" si="144"/>
        <v>-288093454813.25409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-288093454813.25409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-1200389395.0552254</v>
      </c>
      <c r="L3271" s="444">
        <f t="shared" ca="1" si="144"/>
        <v>-289293844208.30933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-289293844208.30933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-1205391017.5346222</v>
      </c>
      <c r="L3272" s="444">
        <f t="shared" ca="1" si="144"/>
        <v>-290499235225.84393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-290499235225.84393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-1210413480.1076829</v>
      </c>
      <c r="L3273" s="444">
        <f t="shared" ca="1" si="144"/>
        <v>-291709648705.9516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-291709648705.9516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-1215456869.6081316</v>
      </c>
      <c r="L3274" s="444">
        <f t="shared" ca="1" si="144"/>
        <v>-292925105575.55975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-292925105575.55975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-1220521273.231499</v>
      </c>
      <c r="L3275" s="444">
        <f t="shared" ca="1" si="144"/>
        <v>-294145626848.79126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-294145626848.79126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-1225606778.5366302</v>
      </c>
      <c r="L3276" s="444">
        <f t="shared" ca="1" si="144"/>
        <v>-295371233627.32788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-295371233627.32788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-1230713473.4471996</v>
      </c>
      <c r="L3277" s="444">
        <f t="shared" ca="1" si="144"/>
        <v>-296601947100.77509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-296601947100.77509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-1235841446.2532296</v>
      </c>
      <c r="L3278" s="444">
        <f t="shared" ca="1" si="144"/>
        <v>-297837788547.02832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-297837788547.02832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-1240990785.612618</v>
      </c>
      <c r="L3279" s="444">
        <f t="shared" ca="1" si="144"/>
        <v>-299078779332.64093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-299078779332.64093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-1246161580.5526705</v>
      </c>
      <c r="L3280" s="444">
        <f t="shared" ca="1" si="144"/>
        <v>-300324940913.1936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-300324940913.1936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-1251353920.4716401</v>
      </c>
      <c r="L3281" s="444">
        <f t="shared" ca="1" si="144"/>
        <v>-301576294833.66522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-301576294833.66522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-1256567895.1402717</v>
      </c>
      <c r="L3282" s="444">
        <f t="shared" ca="1" si="144"/>
        <v>-302832862728.80548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-302832862728.80548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-1261803594.7033563</v>
      </c>
      <c r="L3283" s="444">
        <f t="shared" ca="1" si="144"/>
        <v>-304094666323.50885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-304094666323.50885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-1267061109.6812868</v>
      </c>
      <c r="L3284" s="444">
        <f t="shared" ca="1" si="144"/>
        <v>-305361727433.19012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-305361727433.19012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-1272340530.9716256</v>
      </c>
      <c r="L3285" s="444">
        <f t="shared" ca="1" si="144"/>
        <v>-306634067964.16174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-306634067964.16174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-1277641949.8506739</v>
      </c>
      <c r="L3286" s="444">
        <f t="shared" ca="1" si="144"/>
        <v>-307911709914.01239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-307911709914.01239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-1282965457.9750516</v>
      </c>
      <c r="L3287" s="444">
        <f t="shared" ca="1" si="144"/>
        <v>-309194675371.98743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-309194675371.98743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-1288311147.383281</v>
      </c>
      <c r="L3288" s="444">
        <f t="shared" ca="1" si="144"/>
        <v>-310482986519.37073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-310482986519.37073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-1293679110.4973781</v>
      </c>
      <c r="L3289" s="444">
        <f t="shared" ca="1" si="144"/>
        <v>-311776665629.8681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-311776665629.8681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-1299069440.1244504</v>
      </c>
      <c r="L3290" s="444">
        <f t="shared" ca="1" si="144"/>
        <v>-313075735069.99255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-313075735069.99255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-1304482229.4583023</v>
      </c>
      <c r="L3291" s="444">
        <f t="shared" ca="1" si="144"/>
        <v>-314380217299.45087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-314380217299.45087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-1309917572.0810452</v>
      </c>
      <c r="L3292" s="444">
        <f t="shared" ca="1" si="144"/>
        <v>-315690134871.53192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-315690134871.53192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-1315375561.9647164</v>
      </c>
      <c r="L3293" s="444">
        <f t="shared" ca="1" si="144"/>
        <v>-317005510433.49664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-317005510433.49664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-1320856293.4729028</v>
      </c>
      <c r="L3294" s="444">
        <f t="shared" ca="1" si="144"/>
        <v>-318326366726.96954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-318326366726.96954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-1326359861.3623731</v>
      </c>
      <c r="L3295" s="444">
        <f t="shared" ca="1" si="144"/>
        <v>-319652726588.33191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-319652726588.33191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-1331886360.7847164</v>
      </c>
      <c r="L3296" s="444">
        <f t="shared" ca="1" si="144"/>
        <v>-320984612949.11664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-320984612949.11664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-1337435887.287986</v>
      </c>
      <c r="L3297" s="444">
        <f t="shared" ca="1" si="144"/>
        <v>-322322048836.4046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-322322048836.4046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-1343008536.8183525</v>
      </c>
      <c r="L3298" s="444">
        <f t="shared" ca="1" si="144"/>
        <v>-323665057373.22296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-323665057373.22296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-1348604405.7217624</v>
      </c>
      <c r="L3299" s="444">
        <f t="shared" ca="1" si="144"/>
        <v>-325013661778.9447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-325013661778.9447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-1354223590.7456028</v>
      </c>
      <c r="L3300" s="444">
        <f t="shared" ca="1" si="144"/>
        <v>-326367885369.69031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-326367885369.69031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-1359866189.0403762</v>
      </c>
      <c r="L3301" s="444">
        <f t="shared" ca="1" si="144"/>
        <v>-327727751558.73071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-327727751558.73071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-1365532298.1613779</v>
      </c>
      <c r="L3302" s="444">
        <f t="shared" ca="1" si="144"/>
        <v>-329093283856.89209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-329093283856.89209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-1371222016.0703838</v>
      </c>
      <c r="L3303" s="444">
        <f t="shared" ca="1" si="144"/>
        <v>-330464505872.96246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-330464505872.96246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-1376935441.1373436</v>
      </c>
      <c r="L3304" s="444">
        <f t="shared" ca="1" si="144"/>
        <v>-331841441314.09979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-331841441314.09979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-1382672672.1420825</v>
      </c>
      <c r="L3305" s="444">
        <f t="shared" ca="1" si="144"/>
        <v>-333224113986.24188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-333224113986.24188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-1388433808.2760079</v>
      </c>
      <c r="L3306" s="444">
        <f t="shared" ca="1" si="144"/>
        <v>-334612547794.51788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-334612547794.51788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-1394218949.1438246</v>
      </c>
      <c r="L3307" s="444">
        <f t="shared" ca="1" si="144"/>
        <v>-336006766743.66168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-336006766743.66168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-1400028194.7652569</v>
      </c>
      <c r="L3308" s="444">
        <f t="shared" ca="1" si="144"/>
        <v>-337406794938.42694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-337406794938.42694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-1405861645.5767789</v>
      </c>
      <c r="L3309" s="444">
        <f t="shared" ca="1" si="144"/>
        <v>-338812656584.00372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-338812656584.00372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-1411719402.4333489</v>
      </c>
      <c r="L3310" s="444">
        <f t="shared" ca="1" si="144"/>
        <v>-340224375986.43707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-340224375986.43707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-1417601566.6101544</v>
      </c>
      <c r="L3311" s="444">
        <f t="shared" ca="1" si="144"/>
        <v>-341641977553.04724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-341641977553.04724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-1423508239.8043635</v>
      </c>
      <c r="L3312" s="444">
        <f t="shared" ca="1" si="144"/>
        <v>-343065485792.85162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-343065485792.85162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-1429439524.1368818</v>
      </c>
      <c r="L3313" s="444">
        <f t="shared" ca="1" si="144"/>
        <v>-344494925316.98853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-344494925316.98853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-1435395522.1541188</v>
      </c>
      <c r="L3314" s="444">
        <f t="shared" ca="1" si="144"/>
        <v>-345930320839.14264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-345930320839.14264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-1441376336.829761</v>
      </c>
      <c r="L3315" s="444">
        <f t="shared" ca="1" si="144"/>
        <v>-347371697175.97241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-347371697175.97241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-1447382071.5665517</v>
      </c>
      <c r="L3316" s="444">
        <f t="shared" ca="1" si="144"/>
        <v>-348819079247.53894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-348819079247.53894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-1453412830.1980789</v>
      </c>
      <c r="L3317" s="444">
        <f t="shared" ca="1" si="144"/>
        <v>-350272492077.737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-350272492077.737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-1459468716.9905708</v>
      </c>
      <c r="L3318" s="444">
        <f t="shared" ca="1" si="144"/>
        <v>-351731960794.7276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-351731960794.7276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-1465549836.6446984</v>
      </c>
      <c r="L3319" s="444">
        <f t="shared" ca="1" si="144"/>
        <v>-353197510631.37231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-353197510631.37231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-1471656294.2973847</v>
      </c>
      <c r="L3320" s="444">
        <f t="shared" ca="1" si="144"/>
        <v>-354669166925.66968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-354669166925.66968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-1477788195.5236237</v>
      </c>
      <c r="L3321" s="444">
        <f t="shared" ca="1" si="144"/>
        <v>-356146955121.1933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-356146955121.1933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-1483945646.3383055</v>
      </c>
      <c r="L3322" s="444">
        <f t="shared" ca="1" si="144"/>
        <v>-357630900767.53162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-357630900767.53162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-1490128753.1980484</v>
      </c>
      <c r="L3323" s="444">
        <f t="shared" ref="L3323:L3577" ca="1" si="149">I3323-J3323+K3323</f>
        <v>-359121029520.72968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-359121029520.72968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-1496337623.0030403</v>
      </c>
      <c r="L3324" s="444">
        <f t="shared" ca="1" si="149"/>
        <v>-360617367143.73273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-360617367143.73273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-1502572363.0988863</v>
      </c>
      <c r="L3325" s="444">
        <f t="shared" ca="1" si="149"/>
        <v>-362119939506.8316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-362119939506.8316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-1508833081.278465</v>
      </c>
      <c r="L3326" s="444">
        <f t="shared" ca="1" si="149"/>
        <v>-363628772588.11005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-363628772588.11005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-1515119885.7837918</v>
      </c>
      <c r="L3327" s="444">
        <f t="shared" ca="1" si="149"/>
        <v>-365143892473.89386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-365143892473.89386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-1521432885.3078911</v>
      </c>
      <c r="L3328" s="444">
        <f t="shared" ca="1" si="149"/>
        <v>-366665325359.20172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-366665325359.20172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-1527772188.9966738</v>
      </c>
      <c r="L3329" s="444">
        <f t="shared" ca="1" si="149"/>
        <v>-368193097548.19843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-368193097548.19843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-1534137906.4508266</v>
      </c>
      <c r="L3330" s="444">
        <f t="shared" ca="1" si="149"/>
        <v>-369727235454.64923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-369727235454.64923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-1540530147.727705</v>
      </c>
      <c r="L3331" s="444">
        <f t="shared" ca="1" si="149"/>
        <v>-371267765602.37695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-371267765602.37695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-1546949023.3432374</v>
      </c>
      <c r="L3332" s="444">
        <f t="shared" ca="1" si="149"/>
        <v>-372814714625.72021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-372814714625.72021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-1553394644.2738342</v>
      </c>
      <c r="L3333" s="444">
        <f t="shared" ca="1" si="149"/>
        <v>-374368109269.99402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-374368109269.99402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-1559867121.9583085</v>
      </c>
      <c r="L3334" s="444">
        <f t="shared" ca="1" si="149"/>
        <v>-375927976391.95233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-375927976391.95233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-1566366568.2998013</v>
      </c>
      <c r="L3335" s="444">
        <f t="shared" ca="1" si="149"/>
        <v>-377494342960.25214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-377494342960.25214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-1572893095.6677172</v>
      </c>
      <c r="L3336" s="444">
        <f t="shared" ca="1" si="149"/>
        <v>-379067236055.91986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-379067236055.91986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-1579446816.8996661</v>
      </c>
      <c r="L3337" s="444">
        <f t="shared" ca="1" si="149"/>
        <v>-380646682872.81952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-380646682872.81952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-1586027845.3034146</v>
      </c>
      <c r="L3338" s="444">
        <f t="shared" ca="1" si="149"/>
        <v>-382232710718.12292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-382232710718.12292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-1592636294.6588454</v>
      </c>
      <c r="L3339" s="444">
        <f t="shared" ca="1" si="149"/>
        <v>-383825347012.7818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-383825347012.7818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-1599272279.2199242</v>
      </c>
      <c r="L3340" s="444">
        <f t="shared" ca="1" si="149"/>
        <v>-385424619292.00171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-385424619292.00171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-1605935913.7166739</v>
      </c>
      <c r="L3341" s="444">
        <f t="shared" ca="1" si="149"/>
        <v>-387030555205.71838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-387030555205.71838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-1612627313.3571599</v>
      </c>
      <c r="L3342" s="444">
        <f t="shared" ca="1" si="149"/>
        <v>-388643182519.07556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-388643182519.07556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-1619346593.8294816</v>
      </c>
      <c r="L3343" s="444">
        <f t="shared" ca="1" si="149"/>
        <v>-390262529112.90503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-390262529112.90503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-1626093871.303771</v>
      </c>
      <c r="L3344" s="444">
        <f t="shared" ca="1" si="149"/>
        <v>-391888622984.2088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-391888622984.2088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-1632869262.4342034</v>
      </c>
      <c r="L3345" s="444">
        <f t="shared" ca="1" si="149"/>
        <v>-393521492246.64301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-393521492246.64301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-1639672884.3610125</v>
      </c>
      <c r="L3346" s="444">
        <f t="shared" ca="1" si="149"/>
        <v>-395161165131.00403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-395161165131.00403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-1646504854.7125168</v>
      </c>
      <c r="L3347" s="444">
        <f t="shared" ca="1" si="149"/>
        <v>-396807669985.71655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-396807669985.71655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-1653365291.6071522</v>
      </c>
      <c r="L3348" s="444">
        <f t="shared" ca="1" si="149"/>
        <v>-398461035277.32373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-398461035277.32373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-1660254313.6555154</v>
      </c>
      <c r="L3349" s="444">
        <f t="shared" ca="1" si="149"/>
        <v>-400121289590.97925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-400121289590.97925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-1667172039.9624135</v>
      </c>
      <c r="L3350" s="444">
        <f t="shared" ca="1" si="149"/>
        <v>-401788461630.94165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-401788461630.94165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-1674118590.1289234</v>
      </c>
      <c r="L3351" s="444">
        <f t="shared" ca="1" si="149"/>
        <v>-403462580221.07056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-403462580221.07056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-1681094084.2544606</v>
      </c>
      <c r="L3352" s="444">
        <f t="shared" ca="1" si="149"/>
        <v>-405143674305.32501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-405143674305.32501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-1688098642.9388542</v>
      </c>
      <c r="L3353" s="444">
        <f t="shared" ca="1" si="149"/>
        <v>-406831772948.26385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-406831772948.26385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-1695132387.2844326</v>
      </c>
      <c r="L3354" s="444">
        <f t="shared" ca="1" si="149"/>
        <v>-408526905335.54828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-408526905335.54828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-1702195438.8981178</v>
      </c>
      <c r="L3355" s="444">
        <f t="shared" ca="1" si="149"/>
        <v>-410229100774.44641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-410229100774.44641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-1709287919.8935268</v>
      </c>
      <c r="L3356" s="444">
        <f t="shared" ca="1" si="149"/>
        <v>-411938388694.33997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-411938388694.33997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-1716409952.8930831</v>
      </c>
      <c r="L3357" s="444">
        <f t="shared" ca="1" si="149"/>
        <v>-413654798647.23303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-413654798647.23303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-1723561661.0301375</v>
      </c>
      <c r="L3358" s="444">
        <f t="shared" ca="1" si="149"/>
        <v>-415378360308.26318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-415378360308.26318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-1730743167.9510965</v>
      </c>
      <c r="L3359" s="444">
        <f t="shared" ca="1" si="149"/>
        <v>-417109103476.21429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-417109103476.21429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-1737954597.8175595</v>
      </c>
      <c r="L3360" s="444">
        <f t="shared" ca="1" si="149"/>
        <v>-418847058074.03186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-418847058074.03186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-1745196075.308466</v>
      </c>
      <c r="L3361" s="444">
        <f t="shared" ca="1" si="149"/>
        <v>-420592254149.34033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-420592254149.34033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-1752467725.6222513</v>
      </c>
      <c r="L3362" s="444">
        <f t="shared" ca="1" si="149"/>
        <v>-422344721874.96259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-422344721874.96259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-1759769674.4790108</v>
      </c>
      <c r="L3363" s="444">
        <f t="shared" ca="1" si="149"/>
        <v>-424104491549.44159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-424104491549.44159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-1767102048.1226733</v>
      </c>
      <c r="L3364" s="444">
        <f t="shared" ca="1" si="149"/>
        <v>-425871593597.56427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-425871593597.56427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-1774464973.3231845</v>
      </c>
      <c r="L3365" s="444">
        <f t="shared" ca="1" si="149"/>
        <v>-427646058570.88745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-427646058570.88745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-1781858577.3786976</v>
      </c>
      <c r="L3366" s="444">
        <f t="shared" ca="1" si="149"/>
        <v>-429427917148.26617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-429427917148.26617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-1789282988.1177757</v>
      </c>
      <c r="L3367" s="444">
        <f t="shared" ca="1" si="149"/>
        <v>-431217200136.38397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-431217200136.38397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-1796738333.9015999</v>
      </c>
      <c r="L3368" s="444">
        <f t="shared" ca="1" si="149"/>
        <v>-433013938470.28558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-433013938470.28558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-1804224743.6261897</v>
      </c>
      <c r="L3369" s="444">
        <f t="shared" ca="1" si="149"/>
        <v>-434818163213.91174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-434818163213.91174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-1811742346.7246323</v>
      </c>
      <c r="L3370" s="444">
        <f t="shared" ca="1" si="149"/>
        <v>-436629905560.63635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-436629905560.63635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-1819291273.1693182</v>
      </c>
      <c r="L3371" s="444">
        <f t="shared" ca="1" si="149"/>
        <v>-438449196833.80566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-438449196833.80566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-1826871653.4741902</v>
      </c>
      <c r="L3372" s="444">
        <f t="shared" ca="1" si="149"/>
        <v>-440276068487.27985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-440276068487.27985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-1834483618.6969991</v>
      </c>
      <c r="L3373" s="444">
        <f t="shared" ca="1" si="149"/>
        <v>-442110552105.97687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-442110552105.97687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-1842127300.4415703</v>
      </c>
      <c r="L3374" s="444">
        <f t="shared" ca="1" si="149"/>
        <v>-443952679406.41846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-443952679406.41846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-1849802830.8600769</v>
      </c>
      <c r="L3375" s="444">
        <f t="shared" ca="1" si="149"/>
        <v>-445802482237.27856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-445802482237.27856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-1857510342.6553273</v>
      </c>
      <c r="L3376" s="444">
        <f t="shared" ca="1" si="149"/>
        <v>-447659992579.9339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-447659992579.9339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-1865249969.0830579</v>
      </c>
      <c r="L3377" s="444">
        <f t="shared" ca="1" si="149"/>
        <v>-449525242549.01697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-449525242549.01697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-1873021843.9542372</v>
      </c>
      <c r="L3378" s="444">
        <f t="shared" ca="1" si="149"/>
        <v>-451398264392.97119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-451398264392.97119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-1880826101.6373799</v>
      </c>
      <c r="L3379" s="444">
        <f t="shared" ca="1" si="149"/>
        <v>-453279090494.60858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-453279090494.60858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-1888662877.060869</v>
      </c>
      <c r="L3380" s="444">
        <f t="shared" ca="1" si="149"/>
        <v>-455167753371.66943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-455167753371.66943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-1896532305.7152894</v>
      </c>
      <c r="L3381" s="444">
        <f t="shared" ca="1" si="149"/>
        <v>-457064285677.3847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-457064285677.3847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-1904434523.6557696</v>
      </c>
      <c r="L3382" s="444">
        <f t="shared" ca="1" si="149"/>
        <v>-458968720201.04047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-458968720201.04047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-1912369667.5043352</v>
      </c>
      <c r="L3383" s="444">
        <f t="shared" ca="1" si="149"/>
        <v>-460881089868.5448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-460881089868.5448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-1920337874.45227</v>
      </c>
      <c r="L3384" s="444">
        <f t="shared" ca="1" si="149"/>
        <v>-462801427742.99707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-462801427742.99707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-1928339282.2624874</v>
      </c>
      <c r="L3385" s="444">
        <f t="shared" ca="1" si="149"/>
        <v>-464729767025.25958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-464729767025.25958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-1936374029.2719147</v>
      </c>
      <c r="L3386" s="444">
        <f t="shared" ca="1" si="149"/>
        <v>-466666141054.53149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-466666141054.53149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-1944442254.3938811</v>
      </c>
      <c r="L3387" s="444">
        <f t="shared" ca="1" si="149"/>
        <v>-468610583308.92535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-468610583308.92535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-1952544097.120522</v>
      </c>
      <c r="L3388" s="444">
        <f t="shared" ca="1" si="149"/>
        <v>-470563127406.0459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-470563127406.0459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-1960679697.5251915</v>
      </c>
      <c r="L3389" s="444">
        <f t="shared" ca="1" si="149"/>
        <v>-472523807103.57111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-472523807103.57111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-1968849196.2648795</v>
      </c>
      <c r="L3390" s="444">
        <f t="shared" ca="1" si="149"/>
        <v>-474492656299.836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-474492656299.836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-1977052734.5826499</v>
      </c>
      <c r="L3391" s="444">
        <f t="shared" ca="1" si="149"/>
        <v>-476469709034.41864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-476469709034.41864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-1985290454.3100774</v>
      </c>
      <c r="L3392" s="444">
        <f t="shared" ca="1" si="149"/>
        <v>-478454999488.7287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-478454999488.7287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-1993562497.8697028</v>
      </c>
      <c r="L3393" s="444">
        <f t="shared" ca="1" si="149"/>
        <v>-480448561986.59839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-480448561986.59839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-2001869008.277493</v>
      </c>
      <c r="L3394" s="444">
        <f t="shared" ca="1" si="149"/>
        <v>-482450430994.87585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-482450430994.87585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-2010210129.1453161</v>
      </c>
      <c r="L3395" s="444">
        <f t="shared" ca="1" si="149"/>
        <v>-484460641124.02118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-484460641124.02118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-2018586004.6834216</v>
      </c>
      <c r="L3396" s="444">
        <f t="shared" ca="1" si="149"/>
        <v>-486479227128.70459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-486479227128.70459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-2026996779.7029357</v>
      </c>
      <c r="L3397" s="444">
        <f t="shared" ca="1" si="149"/>
        <v>-488506223908.40753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-488506223908.40753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-2035442599.6183646</v>
      </c>
      <c r="L3398" s="444">
        <f t="shared" ca="1" si="149"/>
        <v>-490541666508.02588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-490541666508.02588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-2043923610.4501078</v>
      </c>
      <c r="L3399" s="444">
        <f t="shared" ca="1" si="149"/>
        <v>-492585590118.47601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-492585590118.47601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-2052439958.8269835</v>
      </c>
      <c r="L3400" s="444">
        <f t="shared" ca="1" si="149"/>
        <v>-494638030077.30298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-494638030077.30298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-2060991791.9887624</v>
      </c>
      <c r="L3401" s="444">
        <f t="shared" ca="1" si="149"/>
        <v>-496699021869.29175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-496699021869.29175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-2069579257.7887156</v>
      </c>
      <c r="L3402" s="444">
        <f t="shared" ca="1" si="149"/>
        <v>-498768601127.08044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-498768601127.08044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-2078202504.6961687</v>
      </c>
      <c r="L3403" s="444">
        <f t="shared" ca="1" si="149"/>
        <v>-500846803631.77661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-500846803631.77661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-2086861681.7990692</v>
      </c>
      <c r="L3404" s="444">
        <f t="shared" ca="1" si="149"/>
        <v>-502933665313.57568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-502933665313.57568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-2095556938.8065655</v>
      </c>
      <c r="L3405" s="444">
        <f t="shared" ca="1" si="149"/>
        <v>-505029222252.38226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-505029222252.38226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-2104288426.0515928</v>
      </c>
      <c r="L3406" s="444">
        <f t="shared" ca="1" si="149"/>
        <v>-507133510678.43384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-507133510678.43384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-2113056294.4934742</v>
      </c>
      <c r="L3407" s="444">
        <f t="shared" ca="1" si="149"/>
        <v>-509246566972.92731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-509246566972.92731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-2121860695.7205307</v>
      </c>
      <c r="L3408" s="444">
        <f t="shared" ca="1" si="149"/>
        <v>-511368427668.64783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-511368427668.64783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-2130701781.9526989</v>
      </c>
      <c r="L3409" s="444">
        <f t="shared" ca="1" si="149"/>
        <v>-513499129450.60052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-513499129450.60052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-2139579706.0441687</v>
      </c>
      <c r="L3410" s="444">
        <f t="shared" ca="1" si="149"/>
        <v>-515638709156.64471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-515638709156.64471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-2148494621.4860196</v>
      </c>
      <c r="L3411" s="444">
        <f t="shared" ca="1" si="149"/>
        <v>-517787203778.13074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-517787203778.13074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-2157446682.4088778</v>
      </c>
      <c r="L3412" s="444">
        <f t="shared" ca="1" si="149"/>
        <v>-519944650460.53961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-519944650460.53961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-2166436043.5855818</v>
      </c>
      <c r="L3413" s="444">
        <f t="shared" ca="1" si="149"/>
        <v>-522111086504.12518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-522111086504.12518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-2175462860.4338551</v>
      </c>
      <c r="L3414" s="444">
        <f t="shared" ca="1" si="149"/>
        <v>-524286549364.55902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-524286549364.55902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-2184527289.0189962</v>
      </c>
      <c r="L3415" s="444">
        <f t="shared" ca="1" si="149"/>
        <v>-526471076653.578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-526471076653.578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-2193629486.0565748</v>
      </c>
      <c r="L3416" s="444">
        <f t="shared" ca="1" si="149"/>
        <v>-528664706139.63458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-528664706139.63458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-2202769608.915144</v>
      </c>
      <c r="L3417" s="444">
        <f t="shared" ca="1" si="149"/>
        <v>-530867475748.54974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-530867475748.54974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-2211947815.618957</v>
      </c>
      <c r="L3418" s="444">
        <f t="shared" ca="1" si="149"/>
        <v>-533079423564.1687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-533079423564.1687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-2221164264.8507032</v>
      </c>
      <c r="L3419" s="444">
        <f t="shared" ca="1" si="149"/>
        <v>-535300587829.01941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-535300587829.01941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-2230419115.954248</v>
      </c>
      <c r="L3420" s="444">
        <f t="shared" ca="1" si="149"/>
        <v>-537531006944.97363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-537531006944.97363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-2239712528.9373903</v>
      </c>
      <c r="L3421" s="444">
        <f t="shared" ca="1" si="149"/>
        <v>-539770719473.91101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-539770719473.91101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-2249044664.4746294</v>
      </c>
      <c r="L3422" s="444">
        <f t="shared" ca="1" si="149"/>
        <v>-542019764138.38562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-542019764138.38562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-2258415683.9099402</v>
      </c>
      <c r="L3423" s="444">
        <f t="shared" ca="1" si="149"/>
        <v>-544278179822.29553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-544278179822.29553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-2267825749.2595649</v>
      </c>
      <c r="L3424" s="444">
        <f t="shared" ca="1" si="149"/>
        <v>-546546005571.55511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-546546005571.55511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-2277275023.2148128</v>
      </c>
      <c r="L3425" s="444">
        <f t="shared" ca="1" si="149"/>
        <v>-548823280594.7699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-548823280594.7699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-2286763669.1448746</v>
      </c>
      <c r="L3426" s="444">
        <f t="shared" ca="1" si="149"/>
        <v>-551110044263.91479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-551110044263.91479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-2296291851.0996451</v>
      </c>
      <c r="L3427" s="444">
        <f t="shared" ca="1" si="149"/>
        <v>-553406336115.0144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-553406336115.0144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-2305859733.8125601</v>
      </c>
      <c r="L3428" s="444">
        <f t="shared" ca="1" si="149"/>
        <v>-555712195848.8269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-555712195848.8269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-2315467482.7034454</v>
      </c>
      <c r="L3429" s="444">
        <f t="shared" ca="1" si="149"/>
        <v>-558027663331.5304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-558027663331.5304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-2325115263.8813767</v>
      </c>
      <c r="L3430" s="444">
        <f t="shared" ca="1" si="149"/>
        <v>-560352778595.41174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-560352778595.41174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-2334803244.1475487</v>
      </c>
      <c r="L3431" s="444">
        <f t="shared" ca="1" si="149"/>
        <v>-562687581839.55933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-562687581839.55933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-2344531590.9981637</v>
      </c>
      <c r="L3432" s="444">
        <f t="shared" ca="1" si="149"/>
        <v>-565032113430.5575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-565032113430.5575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-2354300472.6273227</v>
      </c>
      <c r="L3433" s="444">
        <f t="shared" ca="1" si="149"/>
        <v>-567386413903.18481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-567386413903.18481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-2364110057.9299369</v>
      </c>
      <c r="L3434" s="444">
        <f t="shared" ca="1" si="149"/>
        <v>-569750523961.11475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-569750523961.11475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-2373960516.5046449</v>
      </c>
      <c r="L3435" s="444">
        <f t="shared" ca="1" si="149"/>
        <v>-572124484477.61938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-572124484477.61938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-2383852018.6567473</v>
      </c>
      <c r="L3436" s="444">
        <f t="shared" ca="1" si="149"/>
        <v>-574508336496.27612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-574508336496.27612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-2393784735.4011507</v>
      </c>
      <c r="L3437" s="444">
        <f t="shared" ca="1" si="149"/>
        <v>-576902121231.67725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-576902121231.67725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-2403758838.465322</v>
      </c>
      <c r="L3438" s="444">
        <f t="shared" ca="1" si="149"/>
        <v>-579305880070.14258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-579305880070.14258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-2413774500.2922606</v>
      </c>
      <c r="L3439" s="444">
        <f t="shared" ca="1" si="149"/>
        <v>-581719654570.43481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-581719654570.43481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-2423831894.0434785</v>
      </c>
      <c r="L3440" s="444">
        <f t="shared" ca="1" si="149"/>
        <v>-584143486464.47827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-584143486464.47827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-2433931193.6019926</v>
      </c>
      <c r="L3441" s="444">
        <f t="shared" ca="1" si="149"/>
        <v>-586577417658.08032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-586577417658.08032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-2444072573.5753345</v>
      </c>
      <c r="L3442" s="444">
        <f t="shared" ca="1" si="149"/>
        <v>-589021490231.65564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-589021490231.65564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-2454256209.2985649</v>
      </c>
      <c r="L3443" s="444">
        <f t="shared" ca="1" si="149"/>
        <v>-591475746440.95422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-591475746440.95422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-2464482276.8373094</v>
      </c>
      <c r="L3444" s="444">
        <f t="shared" ca="1" si="149"/>
        <v>-593940228717.7915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-593940228717.7915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-2474750952.990798</v>
      </c>
      <c r="L3445" s="444">
        <f t="shared" ca="1" si="149"/>
        <v>-596414979670.78235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-596414979670.78235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-2485062415.2949266</v>
      </c>
      <c r="L3446" s="444">
        <f t="shared" ca="1" si="149"/>
        <v>-598900042086.07727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-598900042086.07727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-2495416842.025322</v>
      </c>
      <c r="L3447" s="444">
        <f t="shared" ca="1" si="149"/>
        <v>-601395458928.10254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-601395458928.10254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-2505814412.2004271</v>
      </c>
      <c r="L3448" s="444">
        <f t="shared" ca="1" si="149"/>
        <v>-603901273340.30298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-603901273340.30298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-2516255305.5845957</v>
      </c>
      <c r="L3449" s="444">
        <f t="shared" ca="1" si="149"/>
        <v>-606417528645.88757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-606417528645.88757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-2526739702.6911983</v>
      </c>
      <c r="L3450" s="444">
        <f t="shared" ca="1" si="149"/>
        <v>-608944268348.57874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-608944268348.57874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-2537267784.7857447</v>
      </c>
      <c r="L3451" s="444">
        <f t="shared" ca="1" si="149"/>
        <v>-611481536133.3645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-611481536133.3645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-2547839733.8890185</v>
      </c>
      <c r="L3452" s="444">
        <f t="shared" ca="1" si="149"/>
        <v>-614029375867.25354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-614029375867.25354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-2558455732.7802229</v>
      </c>
      <c r="L3453" s="444">
        <f t="shared" ca="1" si="149"/>
        <v>-616587831600.03381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-616587831600.03381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-2569115965.0001407</v>
      </c>
      <c r="L3454" s="444">
        <f t="shared" ca="1" si="149"/>
        <v>-619156947565.03394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-619156947565.03394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-2579820614.8543081</v>
      </c>
      <c r="L3455" s="444">
        <f t="shared" ca="1" si="149"/>
        <v>-621736768179.88818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-621736768179.88818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-2590569867.4162006</v>
      </c>
      <c r="L3456" s="444">
        <f t="shared" ca="1" si="149"/>
        <v>-624327338047.30444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-624327338047.30444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-2601363908.5304351</v>
      </c>
      <c r="L3457" s="444">
        <f t="shared" ca="1" si="149"/>
        <v>-626928701955.83484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-626928701955.83484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-2612202924.8159785</v>
      </c>
      <c r="L3458" s="444">
        <f t="shared" ca="1" si="149"/>
        <v>-629540904880.65076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-629540904880.65076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-2623087103.6693783</v>
      </c>
      <c r="L3459" s="444">
        <f t="shared" ca="1" si="149"/>
        <v>-632163991984.32019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-632163991984.32019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-2634016633.2680006</v>
      </c>
      <c r="L3460" s="444">
        <f t="shared" ca="1" si="149"/>
        <v>-634798008617.58813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-634798008617.58813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-2644991702.5732837</v>
      </c>
      <c r="L3461" s="444">
        <f t="shared" ca="1" si="149"/>
        <v>-637443000320.16138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-637443000320.16138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-2656012501.3340058</v>
      </c>
      <c r="L3462" s="444">
        <f t="shared" ca="1" si="149"/>
        <v>-640099012821.49536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-640099012821.49536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-2667079220.0895638</v>
      </c>
      <c r="L3463" s="444">
        <f t="shared" ca="1" si="149"/>
        <v>-642766092041.58496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-642766092041.58496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-2678192050.1732707</v>
      </c>
      <c r="L3464" s="444">
        <f t="shared" ca="1" si="149"/>
        <v>-645444284091.75818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-645444284091.75818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-2689351183.7156591</v>
      </c>
      <c r="L3465" s="444">
        <f t="shared" ca="1" si="149"/>
        <v>-648133635275.47388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-648133635275.47388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-2700556813.6478076</v>
      </c>
      <c r="L3466" s="444">
        <f t="shared" ca="1" si="149"/>
        <v>-650834192089.1217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-650834192089.1217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-2711809133.7046738</v>
      </c>
      <c r="L3467" s="444">
        <f t="shared" ca="1" si="149"/>
        <v>-653546001222.82642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-653546001222.82642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-2723108338.4284434</v>
      </c>
      <c r="L3468" s="444">
        <f t="shared" ca="1" si="149"/>
        <v>-656269109561.25488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-656269109561.25488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-2734454623.1718955</v>
      </c>
      <c r="L3469" s="444">
        <f t="shared" ca="1" si="149"/>
        <v>-659003564184.42676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-659003564184.42676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-2745848184.101778</v>
      </c>
      <c r="L3470" s="444">
        <f t="shared" ca="1" si="149"/>
        <v>-661749412368.52856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-661749412368.52856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-2757289218.2022023</v>
      </c>
      <c r="L3471" s="444">
        <f t="shared" ca="1" si="149"/>
        <v>-664506701586.73071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-664506701586.73071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-2768777923.2780447</v>
      </c>
      <c r="L3472" s="444">
        <f t="shared" ca="1" si="149"/>
        <v>-667275479510.00879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-667275479510.00879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-2780314497.9583697</v>
      </c>
      <c r="L3473" s="444">
        <f t="shared" ca="1" si="149"/>
        <v>-670055794007.96716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-670055794007.96716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-2791899141.699863</v>
      </c>
      <c r="L3474" s="444">
        <f t="shared" ca="1" si="149"/>
        <v>-672847693149.66699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-672847693149.66699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-2803532054.7902789</v>
      </c>
      <c r="L3475" s="444">
        <f t="shared" ca="1" si="149"/>
        <v>-675651225204.45728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-675651225204.45728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-2815213438.3519053</v>
      </c>
      <c r="L3476" s="444">
        <f t="shared" ca="1" si="149"/>
        <v>-678466438642.8092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-678466438642.8092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-2826943494.3450384</v>
      </c>
      <c r="L3477" s="444">
        <f t="shared" ca="1" si="149"/>
        <v>-681293382137.1543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-681293382137.1543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-2838722425.571476</v>
      </c>
      <c r="L3478" s="444">
        <f t="shared" ca="1" si="149"/>
        <v>-684132104562.72583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-684132104562.72583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-2850550435.6780243</v>
      </c>
      <c r="L3479" s="444">
        <f t="shared" ca="1" si="149"/>
        <v>-686982654998.40381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-686982654998.40381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-2862427729.1600161</v>
      </c>
      <c r="L3480" s="444">
        <f t="shared" ca="1" si="149"/>
        <v>-689845082727.56384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-689845082727.56384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-2874354511.3648491</v>
      </c>
      <c r="L3481" s="444">
        <f t="shared" ca="1" si="149"/>
        <v>-692719437238.92871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-692719437238.92871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-2886330988.4955363</v>
      </c>
      <c r="L3482" s="444">
        <f t="shared" ca="1" si="149"/>
        <v>-695605768227.42419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-695605768227.42419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-2898357367.6142673</v>
      </c>
      <c r="L3483" s="444">
        <f t="shared" ca="1" si="149"/>
        <v>-698504125595.03845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-698504125595.03845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-2910433856.6459937</v>
      </c>
      <c r="L3484" s="444">
        <f t="shared" ca="1" si="149"/>
        <v>-701414559451.68445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-701414559451.68445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-2922560664.3820186</v>
      </c>
      <c r="L3485" s="444">
        <f t="shared" ca="1" si="149"/>
        <v>-704337120116.06641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-704337120116.06641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-2934738000.4836102</v>
      </c>
      <c r="L3486" s="444">
        <f t="shared" ca="1" si="149"/>
        <v>-707271858116.55005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-707271858116.55005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-2946966075.4856253</v>
      </c>
      <c r="L3487" s="444">
        <f t="shared" ca="1" si="149"/>
        <v>-710218824192.03564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-710218824192.03564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-2959245100.8001485</v>
      </c>
      <c r="L3488" s="444">
        <f t="shared" ca="1" si="149"/>
        <v>-713178069292.83582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-713178069292.83582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-2971575288.720149</v>
      </c>
      <c r="L3489" s="444">
        <f t="shared" ca="1" si="149"/>
        <v>-716149644581.55591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-716149644581.55591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-2983956852.4231496</v>
      </c>
      <c r="L3490" s="444">
        <f t="shared" ca="1" si="149"/>
        <v>-719133601433.979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-719133601433.979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-2996390005.9749126</v>
      </c>
      <c r="L3491" s="444">
        <f t="shared" ca="1" si="149"/>
        <v>-722129991439.95386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-722129991439.95386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-3008874964.3331409</v>
      </c>
      <c r="L3492" s="444">
        <f t="shared" ca="1" si="149"/>
        <v>-725138866404.28699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-725138866404.28699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-3021411943.3511958</v>
      </c>
      <c r="L3493" s="444">
        <f t="shared" ca="1" si="149"/>
        <v>-728160278347.63818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-728160278347.63818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-3034001159.7818255</v>
      </c>
      <c r="L3494" s="444">
        <f t="shared" ca="1" si="149"/>
        <v>-731194279507.42004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-731194279507.42004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-3046642831.2809167</v>
      </c>
      <c r="L3495" s="444">
        <f t="shared" ca="1" si="149"/>
        <v>-734240922338.70093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-734240922338.70093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-3059337176.4112539</v>
      </c>
      <c r="L3496" s="444">
        <f t="shared" ca="1" si="149"/>
        <v>-737300259515.11218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-737300259515.11218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-3072084414.6463008</v>
      </c>
      <c r="L3497" s="444">
        <f t="shared" ca="1" si="149"/>
        <v>-740372343929.75842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-740372343929.75842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-3084884766.3739934</v>
      </c>
      <c r="L3498" s="444">
        <f t="shared" ca="1" si="149"/>
        <v>-743457228696.13245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-743457228696.13245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-3097738452.9005518</v>
      </c>
      <c r="L3499" s="444">
        <f t="shared" ca="1" si="149"/>
        <v>-746554967149.03296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-746554967149.03296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-3110645696.4543037</v>
      </c>
      <c r="L3500" s="444">
        <f t="shared" ca="1" si="149"/>
        <v>-749665612845.4873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-749665612845.4873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-3123606720.1895304</v>
      </c>
      <c r="L3501" s="444">
        <f t="shared" ca="1" si="149"/>
        <v>-752789219565.67688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-752789219565.67688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-3136621748.1903205</v>
      </c>
      <c r="L3502" s="444">
        <f t="shared" ca="1" si="149"/>
        <v>-755925841313.86719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-755925841313.86719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-3149691005.4744468</v>
      </c>
      <c r="L3503" s="444">
        <f t="shared" ca="1" si="149"/>
        <v>-759075532319.34167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-759075532319.34167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-3162814717.9972568</v>
      </c>
      <c r="L3504" s="444">
        <f t="shared" ca="1" si="149"/>
        <v>-762238347037.33899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-762238347037.33899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-3175993112.6555791</v>
      </c>
      <c r="L3505" s="444">
        <f t="shared" ca="1" si="149"/>
        <v>-765414340149.99463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-765414340149.99463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-3189226417.2916441</v>
      </c>
      <c r="L3506" s="444">
        <f t="shared" ca="1" si="149"/>
        <v>-768603566567.28625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-768603566567.28625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-3202514860.6970263</v>
      </c>
      <c r="L3507" s="444">
        <f t="shared" ca="1" si="149"/>
        <v>-771806081427.98328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-771806081427.98328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-3215858672.6165972</v>
      </c>
      <c r="L3508" s="444">
        <f t="shared" ca="1" si="149"/>
        <v>-775021940100.59985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-775021940100.59985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-3229258083.7524996</v>
      </c>
      <c r="L3509" s="444">
        <f t="shared" ca="1" si="149"/>
        <v>-778251198184.35229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-778251198184.35229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-3242713325.7681346</v>
      </c>
      <c r="L3510" s="444">
        <f t="shared" ca="1" si="149"/>
        <v>-781493911510.12048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-781493911510.12048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-3256224631.2921686</v>
      </c>
      <c r="L3511" s="444">
        <f t="shared" ca="1" si="149"/>
        <v>-784750136141.4126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-784750136141.4126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-3269792233.9225526</v>
      </c>
      <c r="L3512" s="444">
        <f t="shared" ca="1" si="149"/>
        <v>-788019928375.33521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-788019928375.33521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-3283416368.2305632</v>
      </c>
      <c r="L3513" s="444">
        <f t="shared" ca="1" si="149"/>
        <v>-791303344743.5658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-791303344743.5658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-3297097269.7648573</v>
      </c>
      <c r="L3514" s="444">
        <f t="shared" ca="1" si="149"/>
        <v>-794600442013.33069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-794600442013.33069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-3310835175.0555444</v>
      </c>
      <c r="L3515" s="444">
        <f t="shared" ca="1" si="149"/>
        <v>-797911277188.38623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-797911277188.38623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-3324630321.6182761</v>
      </c>
      <c r="L3516" s="444">
        <f t="shared" ca="1" si="149"/>
        <v>-801235907510.00452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-801235907510.00452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-3338482947.9583521</v>
      </c>
      <c r="L3517" s="444">
        <f t="shared" ca="1" si="149"/>
        <v>-804574390457.96289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-804574390457.96289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-3352393293.5748453</v>
      </c>
      <c r="L3518" s="444">
        <f t="shared" ca="1" si="149"/>
        <v>-807926783751.53772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-807926783751.53772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-3366361598.9647403</v>
      </c>
      <c r="L3519" s="444">
        <f t="shared" ca="1" si="149"/>
        <v>-811293145350.50244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-811293145350.50244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-3380388105.6270933</v>
      </c>
      <c r="L3520" s="444">
        <f t="shared" ca="1" si="149"/>
        <v>-814673533456.12952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-814673533456.12952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-3394473056.0672064</v>
      </c>
      <c r="L3521" s="444">
        <f t="shared" ca="1" si="149"/>
        <v>-818068006512.19678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-818068006512.19678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-3408616693.8008199</v>
      </c>
      <c r="L3522" s="444">
        <f t="shared" ca="1" si="149"/>
        <v>-821476623205.99756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-821476623205.99756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-3422819263.3583231</v>
      </c>
      <c r="L3523" s="444">
        <f t="shared" ca="1" si="149"/>
        <v>-824899442469.35583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-824899442469.35583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-3437081010.2889824</v>
      </c>
      <c r="L3524" s="444">
        <f t="shared" ca="1" si="149"/>
        <v>-828336523479.64478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-828336523479.64478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-3451402181.1651864</v>
      </c>
      <c r="L3525" s="444">
        <f t="shared" ca="1" si="149"/>
        <v>-831787925660.80994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-831787925660.80994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-3465783023.5867081</v>
      </c>
      <c r="L3526" s="444">
        <f t="shared" ca="1" si="149"/>
        <v>-835253708684.39661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-835253708684.39661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-3480223786.1849856</v>
      </c>
      <c r="L3527" s="444">
        <f t="shared" ca="1" si="149"/>
        <v>-838733932470.58154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-838733932470.58154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-3494724718.6274228</v>
      </c>
      <c r="L3528" s="444">
        <f t="shared" ca="1" si="149"/>
        <v>-842228657189.20898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-842228657189.20898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-3509286071.6217041</v>
      </c>
      <c r="L3529" s="444">
        <f t="shared" ca="1" si="149"/>
        <v>-845737943260.83069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-845737943260.83069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-3523908096.9201279</v>
      </c>
      <c r="L3530" s="444">
        <f t="shared" ca="1" si="149"/>
        <v>-849261851357.75085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-849261851357.75085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-3538591047.3239617</v>
      </c>
      <c r="L3531" s="444">
        <f t="shared" ca="1" si="149"/>
        <v>-852800442405.07483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-852800442405.07483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-3553335176.6878119</v>
      </c>
      <c r="L3532" s="444">
        <f t="shared" ca="1" si="149"/>
        <v>-856353777581.7627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-856353777581.7627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-3568140739.9240117</v>
      </c>
      <c r="L3533" s="444">
        <f t="shared" ca="1" si="149"/>
        <v>-859921918321.68677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-859921918321.68677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-3583007993.0070281</v>
      </c>
      <c r="L3534" s="444">
        <f t="shared" ca="1" si="149"/>
        <v>-863504926314.69385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-863504926314.69385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-3597937192.977891</v>
      </c>
      <c r="L3535" s="444">
        <f t="shared" ca="1" si="149"/>
        <v>-867102863507.67175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-867102863507.67175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-3612928597.9486322</v>
      </c>
      <c r="L3536" s="444">
        <f t="shared" ca="1" si="149"/>
        <v>-870715792105.62036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-870715792105.62036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-3627982467.1067514</v>
      </c>
      <c r="L3537" s="444">
        <f t="shared" ca="1" si="149"/>
        <v>-874343774572.72717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-874343774572.72717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-3643099060.7196965</v>
      </c>
      <c r="L3538" s="444">
        <f t="shared" ca="1" si="149"/>
        <v>-877986873633.4469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-877986873633.4469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-3658278640.1393619</v>
      </c>
      <c r="L3539" s="444">
        <f t="shared" ca="1" si="149"/>
        <v>-881645152273.5863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-881645152273.5863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-3673521467.8066096</v>
      </c>
      <c r="L3540" s="444">
        <f t="shared" ca="1" si="149"/>
        <v>-885318673741.39294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-885318673741.39294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-3688827807.2558041</v>
      </c>
      <c r="L3541" s="444">
        <f t="shared" ca="1" si="149"/>
        <v>-889007501548.6488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-889007501548.6488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-3704197923.1193705</v>
      </c>
      <c r="L3542" s="444">
        <f t="shared" ca="1" si="149"/>
        <v>-892711699471.76819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-892711699471.76819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-3719632081.1323676</v>
      </c>
      <c r="L3543" s="444">
        <f t="shared" ca="1" si="149"/>
        <v>-896431331552.90051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-896431331552.90051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-3735130548.1370854</v>
      </c>
      <c r="L3544" s="444">
        <f t="shared" ca="1" si="149"/>
        <v>-900166462101.0376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-900166462101.0376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-3750693592.0876565</v>
      </c>
      <c r="L3545" s="444">
        <f t="shared" ca="1" si="149"/>
        <v>-903917155693.12524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-903917155693.12524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-3766321482.0546885</v>
      </c>
      <c r="L3546" s="444">
        <f t="shared" ca="1" si="149"/>
        <v>-907683477175.17993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-907683477175.17993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-3782014488.2299161</v>
      </c>
      <c r="L3547" s="444">
        <f t="shared" ca="1" si="149"/>
        <v>-911465491663.40979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-911465491663.40979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-3797772881.9308734</v>
      </c>
      <c r="L3548" s="444">
        <f t="shared" ca="1" si="149"/>
        <v>-915263264545.3407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-915263264545.3407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-3813596935.6055861</v>
      </c>
      <c r="L3549" s="444">
        <f t="shared" ca="1" si="149"/>
        <v>-919076861480.94629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-919076861480.94629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-3829486922.837276</v>
      </c>
      <c r="L3550" s="444">
        <f t="shared" ca="1" si="149"/>
        <v>-922906348403.78357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-922906348403.78357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-3845443118.3490982</v>
      </c>
      <c r="L3551" s="444">
        <f t="shared" ca="1" si="149"/>
        <v>-926751791522.13269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-926751791522.13269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-3861465798.0088859</v>
      </c>
      <c r="L3552" s="444">
        <f t="shared" ca="1" si="149"/>
        <v>-930613257320.1416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-930613257320.1416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-3877555238.8339238</v>
      </c>
      <c r="L3553" s="444">
        <f t="shared" ca="1" si="149"/>
        <v>-934490812558.97559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-934490812558.97559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-3893711718.9957314</v>
      </c>
      <c r="L3554" s="444">
        <f t="shared" ca="1" si="149"/>
        <v>-938384524277.97131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-938384524277.97131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-3909935517.8248811</v>
      </c>
      <c r="L3555" s="444">
        <f t="shared" ca="1" si="149"/>
        <v>-942294459795.79614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-942294459795.79614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-3926226915.8158174</v>
      </c>
      <c r="L3556" s="444">
        <f t="shared" ca="1" si="149"/>
        <v>-946220686711.61194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-946220686711.61194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-3942586194.6317158</v>
      </c>
      <c r="L3557" s="444">
        <f t="shared" ca="1" si="149"/>
        <v>-950163272906.24365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-950163272906.24365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-3959013637.1093478</v>
      </c>
      <c r="L3558" s="444">
        <f t="shared" ca="1" si="149"/>
        <v>-954122286543.35303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-954122286543.35303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-3975509527.2639709</v>
      </c>
      <c r="L3559" s="444">
        <f t="shared" ca="1" si="149"/>
        <v>-958097796070.61694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-958097796070.61694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-3992074150.2942376</v>
      </c>
      <c r="L3560" s="444">
        <f t="shared" ca="1" si="149"/>
        <v>-962089870220.91113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-962089870220.91113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-4008707792.5871296</v>
      </c>
      <c r="L3561" s="444">
        <f t="shared" ca="1" si="149"/>
        <v>-966098578013.49829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-966098578013.49829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-4025410741.7229095</v>
      </c>
      <c r="L3562" s="444">
        <f t="shared" ca="1" si="149"/>
        <v>-970123988755.22119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-970123988755.22119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-4042183286.4800882</v>
      </c>
      <c r="L3563" s="444">
        <f t="shared" ca="1" si="149"/>
        <v>-974166172041.70129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-974166172041.70129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-4059025716.8404222</v>
      </c>
      <c r="L3564" s="444">
        <f t="shared" ca="1" si="149"/>
        <v>-978225197758.54175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-978225197758.54175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-4075938323.9939237</v>
      </c>
      <c r="L3565" s="444">
        <f t="shared" ca="1" si="149"/>
        <v>-982301136082.53564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-982301136082.53564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-4092921400.3438983</v>
      </c>
      <c r="L3566" s="444">
        <f t="shared" ca="1" si="149"/>
        <v>-986394057482.87952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-986394057482.87952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-4109975239.5119977</v>
      </c>
      <c r="L3567" s="444">
        <f t="shared" ca="1" si="149"/>
        <v>-990504032722.39148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-990504032722.39148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-4127100136.3432984</v>
      </c>
      <c r="L3568" s="444">
        <f t="shared" ca="1" si="149"/>
        <v>-994631132858.73474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-994631132858.73474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-4144296386.9113946</v>
      </c>
      <c r="L3569" s="444">
        <f t="shared" ca="1" si="149"/>
        <v>-998775429245.64612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-998775429245.64612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-4161564288.5235252</v>
      </c>
      <c r="L3570" s="444">
        <f t="shared" ca="1" si="149"/>
        <v>-1002936993534.1697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-1002936993534.1697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-4178904139.7257075</v>
      </c>
      <c r="L3571" s="444">
        <f t="shared" ca="1" si="149"/>
        <v>-1007115897673.8954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-1007115897673.8954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-4196316240.3078971</v>
      </c>
      <c r="L3572" s="444">
        <f t="shared" ca="1" si="149"/>
        <v>-1011312213914.2032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-1011312213914.2032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-4213800891.3091807</v>
      </c>
      <c r="L3573" s="444">
        <f t="shared" ca="1" si="149"/>
        <v>-1015526014805.5125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-1015526014805.5125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-4231358395.0229683</v>
      </c>
      <c r="L3574" s="444">
        <f t="shared" ca="1" si="149"/>
        <v>-1019757373200.5354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-1019757373200.5354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-4248989055.0022302</v>
      </c>
      <c r="L3575" s="444">
        <f t="shared" ca="1" si="149"/>
        <v>-1024006362255.5376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-1024006362255.5376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-4266693176.0647397</v>
      </c>
      <c r="L3576" s="444">
        <f t="shared" ca="1" si="149"/>
        <v>-1028273055431.6023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-1028273055431.6023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-4284471064.2983427</v>
      </c>
      <c r="L3577" s="444">
        <f t="shared" ca="1" si="149"/>
        <v>-1032557526495.9006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-1032557526495.9006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-4302323027.0662527</v>
      </c>
      <c r="L3578" s="444">
        <f t="shared" ref="L3578:L3832" ca="1" si="154">I3578-J3578+K3578</f>
        <v>-1036859849522.9669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-1036859849522.9669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-4320249373.0123625</v>
      </c>
      <c r="L3579" s="444">
        <f t="shared" ca="1" si="154"/>
        <v>-1041180098895.9792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-1041180098895.9792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-4338250412.0665798</v>
      </c>
      <c r="L3580" s="444">
        <f t="shared" ca="1" si="154"/>
        <v>-1045518349308.0458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-1045518349308.0458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-4356326455.4501905</v>
      </c>
      <c r="L3581" s="444">
        <f t="shared" ca="1" si="154"/>
        <v>-1049874675763.496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-1049874675763.496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-4374477815.6812334</v>
      </c>
      <c r="L3582" s="444">
        <f t="shared" ca="1" si="154"/>
        <v>-1054249153579.1772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-1054249153579.1772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-4392704806.5799046</v>
      </c>
      <c r="L3583" s="444">
        <f t="shared" ca="1" si="154"/>
        <v>-1058641858385.7572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-1058641858385.7572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-4411007743.2739887</v>
      </c>
      <c r="L3584" s="444">
        <f t="shared" ca="1" si="154"/>
        <v>-1063052866129.0313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-1063052866129.0313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-4429386942.2042971</v>
      </c>
      <c r="L3585" s="444">
        <f t="shared" ca="1" si="154"/>
        <v>-1067482253071.2356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-1067482253071.2356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-4447842721.1301489</v>
      </c>
      <c r="L3586" s="444">
        <f t="shared" ca="1" si="154"/>
        <v>-1071930095792.3657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-1071930095792.3657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-4466375399.1348562</v>
      </c>
      <c r="L3587" s="444">
        <f t="shared" ca="1" si="154"/>
        <v>-1076396471191.5006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-1076396471191.5006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-4484985296.6312532</v>
      </c>
      <c r="L3588" s="444">
        <f t="shared" ca="1" si="154"/>
        <v>-1080881456488.1318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-1080881456488.1318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-4503672735.3672161</v>
      </c>
      <c r="L3589" s="444">
        <f t="shared" ca="1" si="154"/>
        <v>-1085385129223.499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-1085385129223.499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-4522438038.4312458</v>
      </c>
      <c r="L3590" s="444">
        <f t="shared" ca="1" si="154"/>
        <v>-1089907567261.9303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-1089907567261.9303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-4541281530.2580433</v>
      </c>
      <c r="L3591" s="444">
        <f t="shared" ca="1" si="154"/>
        <v>-1094448848792.1884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-1094448848792.1884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-4560203536.6341181</v>
      </c>
      <c r="L3592" s="444">
        <f t="shared" ca="1" si="154"/>
        <v>-1099009052328.8225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-1099009052328.8225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-4579204384.7034273</v>
      </c>
      <c r="L3593" s="444">
        <f t="shared" ca="1" si="154"/>
        <v>-1103588256713.5259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-1103588256713.5259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-4598284402.9730244</v>
      </c>
      <c r="L3594" s="444">
        <f t="shared" ca="1" si="154"/>
        <v>-1108186541116.499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-1108186541116.499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-4617443921.3187456</v>
      </c>
      <c r="L3595" s="444">
        <f t="shared" ca="1" si="154"/>
        <v>-1112803985037.8179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-1112803985037.8179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-4636683270.9909077</v>
      </c>
      <c r="L3596" s="444">
        <f t="shared" ca="1" si="154"/>
        <v>-1117440668308.8088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-1117440668308.8088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-4656002784.6200371</v>
      </c>
      <c r="L3597" s="444">
        <f t="shared" ca="1" si="154"/>
        <v>-1122096671093.429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-1122096671093.429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-4675402796.222621</v>
      </c>
      <c r="L3598" s="444">
        <f t="shared" ca="1" si="154"/>
        <v>-1126772073889.6516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-1126772073889.6516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-4694883641.2068815</v>
      </c>
      <c r="L3599" s="444">
        <f t="shared" ca="1" si="154"/>
        <v>-1131466957530.8584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-1131466957530.8584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-4714445656.3785763</v>
      </c>
      <c r="L3600" s="444">
        <f t="shared" ca="1" si="154"/>
        <v>-1136181403187.2371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-1136181403187.2371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-4734089179.9468212</v>
      </c>
      <c r="L3601" s="444">
        <f t="shared" ca="1" si="154"/>
        <v>-1140915492367.1838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-1140915492367.1838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-4753814551.529933</v>
      </c>
      <c r="L3602" s="444">
        <f t="shared" ca="1" si="154"/>
        <v>-1145669306918.7139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-1145669306918.7139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-4773622112.1613073</v>
      </c>
      <c r="L3603" s="444">
        <f t="shared" ca="1" si="154"/>
        <v>-1150442929030.8752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-1150442929030.8752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-4793512204.2953138</v>
      </c>
      <c r="L3604" s="444">
        <f t="shared" ca="1" si="154"/>
        <v>-1155236441235.1707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-1155236441235.1707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-4813485171.8132114</v>
      </c>
      <c r="L3605" s="444">
        <f t="shared" ca="1" si="154"/>
        <v>-1160049926406.9839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-1160049926406.9839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-4833541360.0290995</v>
      </c>
      <c r="L3606" s="444">
        <f t="shared" ca="1" si="154"/>
        <v>-1164883467767.0129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-1164883467767.0129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-4853681115.6958876</v>
      </c>
      <c r="L3607" s="444">
        <f t="shared" ca="1" si="154"/>
        <v>-1169737148882.7087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-1169737148882.7087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-4873904787.0112867</v>
      </c>
      <c r="L3608" s="444">
        <f t="shared" ca="1" si="154"/>
        <v>-1174611053669.72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-1174611053669.72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-4894212723.6238327</v>
      </c>
      <c r="L3609" s="444">
        <f t="shared" ca="1" si="154"/>
        <v>-1179505266393.3438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-1179505266393.3438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-4914605276.6389322</v>
      </c>
      <c r="L3610" s="444">
        <f t="shared" ca="1" si="154"/>
        <v>-1184419871669.9827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-1184419871669.9827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-4935082798.6249275</v>
      </c>
      <c r="L3611" s="444">
        <f t="shared" ca="1" si="154"/>
        <v>-1189354954468.6077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-1189354954468.6077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-4955645643.6191988</v>
      </c>
      <c r="L3612" s="444">
        <f t="shared" ca="1" si="154"/>
        <v>-1194310600112.2268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-1194310600112.2268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-4976294167.1342783</v>
      </c>
      <c r="L3613" s="444">
        <f t="shared" ca="1" si="154"/>
        <v>-1199286894279.3611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-1199286894279.3611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-4997028726.1640043</v>
      </c>
      <c r="L3614" s="444">
        <f t="shared" ca="1" si="154"/>
        <v>-1204283923005.5251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-1204283923005.5251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-5017849679.1896877</v>
      </c>
      <c r="L3615" s="444">
        <f t="shared" ca="1" si="154"/>
        <v>-1209301772684.7148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-1209301772684.7148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-5038757386.1863117</v>
      </c>
      <c r="L3616" s="444">
        <f t="shared" ca="1" si="154"/>
        <v>-1214340530070.9011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-1214340530070.9011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-5059752208.6287546</v>
      </c>
      <c r="L3617" s="444">
        <f t="shared" ca="1" si="154"/>
        <v>-1219400282279.5298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-1219400282279.5298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-5080834509.4980412</v>
      </c>
      <c r="L3618" s="444">
        <f t="shared" ca="1" si="154"/>
        <v>-1224481116789.0278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-1224481116789.0278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-5102004653.2876158</v>
      </c>
      <c r="L3619" s="444">
        <f t="shared" ca="1" si="154"/>
        <v>-1229583121442.3154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-1229583121442.3154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-5123263006.0096474</v>
      </c>
      <c r="L3620" s="444">
        <f t="shared" ca="1" si="154"/>
        <v>-1234706384448.3252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-1234706384448.3252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-5144609935.201355</v>
      </c>
      <c r="L3621" s="444">
        <f t="shared" ca="1" si="154"/>
        <v>-1239850994383.5266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-1239850994383.5266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-5166045809.9313612</v>
      </c>
      <c r="L3622" s="444">
        <f t="shared" ca="1" si="154"/>
        <v>-1245017040193.458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-1245017040193.458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-5187571000.8060751</v>
      </c>
      <c r="L3623" s="444">
        <f t="shared" ca="1" si="154"/>
        <v>-1250204611194.2642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-1250204611194.2642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-5209185879.9761009</v>
      </c>
      <c r="L3624" s="444">
        <f t="shared" ca="1" si="154"/>
        <v>-1255413797074.2402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-1255413797074.2402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-5230890821.1426678</v>
      </c>
      <c r="L3625" s="444">
        <f t="shared" ca="1" si="154"/>
        <v>-1260644687895.3828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-1260644687895.3828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-5252686199.5640945</v>
      </c>
      <c r="L3626" s="444">
        <f t="shared" ca="1" si="154"/>
        <v>-1265897374094.947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-1265897374094.947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-5274572392.0622787</v>
      </c>
      <c r="L3627" s="444">
        <f t="shared" ca="1" si="154"/>
        <v>-1271171946487.0093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-1271171946487.0093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-5296549777.0292053</v>
      </c>
      <c r="L3628" s="444">
        <f t="shared" ca="1" si="154"/>
        <v>-1276468496264.0386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-1276468496264.0386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-5318618734.4334936</v>
      </c>
      <c r="L3629" s="444">
        <f t="shared" ca="1" si="154"/>
        <v>-1281787114998.4722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-1281787114998.4722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-5340779645.8269672</v>
      </c>
      <c r="L3630" s="444">
        <f t="shared" ca="1" si="154"/>
        <v>-1287127894644.2991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-1287127894644.2991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-5363032894.3512459</v>
      </c>
      <c r="L3631" s="444">
        <f t="shared" ca="1" si="154"/>
        <v>-1292490927538.6504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-1292490927538.6504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-5385378864.7443762</v>
      </c>
      <c r="L3632" s="444">
        <f t="shared" ca="1" si="154"/>
        <v>-1297876306403.3948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-1297876306403.3948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-5407817943.3474779</v>
      </c>
      <c r="L3633" s="444">
        <f t="shared" ca="1" si="154"/>
        <v>-1303284124346.7422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-1303284124346.7422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-5430350518.1114254</v>
      </c>
      <c r="L3634" s="444">
        <f t="shared" ca="1" si="154"/>
        <v>-1308714474864.8535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-1308714474864.8535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-5452976978.6035566</v>
      </c>
      <c r="L3635" s="444">
        <f t="shared" ca="1" si="154"/>
        <v>-1314167451843.457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-1314167451843.457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-5475697716.0144043</v>
      </c>
      <c r="L3636" s="444">
        <f t="shared" ca="1" si="154"/>
        <v>-1319643149559.4714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-1319643149559.4714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-5498513123.164464</v>
      </c>
      <c r="L3637" s="444">
        <f t="shared" ca="1" si="154"/>
        <v>-1325141662682.636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-1325141662682.636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-5521423594.5109835</v>
      </c>
      <c r="L3638" s="444">
        <f t="shared" ca="1" si="154"/>
        <v>-1330663086277.147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-1330663086277.147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-5544429526.1547794</v>
      </c>
      <c r="L3639" s="444">
        <f t="shared" ca="1" si="154"/>
        <v>-1336207515803.3018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-1336207515803.3018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-5567531315.8470907</v>
      </c>
      <c r="L3640" s="444">
        <f t="shared" ca="1" si="154"/>
        <v>-1341775047119.1489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-1341775047119.1489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-5590729362.9964542</v>
      </c>
      <c r="L3641" s="444">
        <f t="shared" ca="1" si="154"/>
        <v>-1347365776482.1453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-1347365776482.1453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-5614024068.6756048</v>
      </c>
      <c r="L3642" s="444">
        <f t="shared" ca="1" si="154"/>
        <v>-1352979800550.8208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-1352979800550.8208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-5637415835.6284199</v>
      </c>
      <c r="L3643" s="444">
        <f t="shared" ca="1" si="154"/>
        <v>-1358617216386.4492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-1358617216386.4492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-5660905068.2768717</v>
      </c>
      <c r="L3644" s="444">
        <f t="shared" ca="1" si="154"/>
        <v>-1364278121454.7261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-1364278121454.7261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-5684492172.7280254</v>
      </c>
      <c r="L3645" s="444">
        <f t="shared" ca="1" si="154"/>
        <v>-1369962613627.4541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-1369962613627.4541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-5708177556.7810583</v>
      </c>
      <c r="L3646" s="444">
        <f t="shared" ca="1" si="154"/>
        <v>-1375670791184.2351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-1375670791184.2351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-5731961629.9343128</v>
      </c>
      <c r="L3647" s="444">
        <f t="shared" ca="1" si="154"/>
        <v>-1381402752814.1694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-1381402752814.1694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-5755844803.3923721</v>
      </c>
      <c r="L3648" s="444">
        <f t="shared" ca="1" si="154"/>
        <v>-1387158597617.5618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-1387158597617.5618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-5779827490.0731735</v>
      </c>
      <c r="L3649" s="444">
        <f t="shared" ca="1" si="154"/>
        <v>-1392938425107.635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-1392938425107.635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-5803910104.6151457</v>
      </c>
      <c r="L3650" s="444">
        <f t="shared" ca="1" si="154"/>
        <v>-1398742335212.2502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-1398742335212.2502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-5828093063.3843756</v>
      </c>
      <c r="L3651" s="444">
        <f t="shared" ca="1" si="154"/>
        <v>-1404570428275.6345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-1404570428275.6345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-5852376784.4818106</v>
      </c>
      <c r="L3652" s="444">
        <f t="shared" ca="1" si="154"/>
        <v>-1410422805060.1162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-1410422805060.1162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-5876761687.7504845</v>
      </c>
      <c r="L3653" s="444">
        <f t="shared" ca="1" si="154"/>
        <v>-1416299566747.8667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-1416299566747.8667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-5901248194.7827778</v>
      </c>
      <c r="L3654" s="444">
        <f t="shared" ca="1" si="154"/>
        <v>-1422200814942.6494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-1422200814942.6494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-5925836728.9277058</v>
      </c>
      <c r="L3655" s="444">
        <f t="shared" ca="1" si="154"/>
        <v>-1428126651671.5771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-1428126651671.5771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-5950527715.2982378</v>
      </c>
      <c r="L3656" s="444">
        <f t="shared" ca="1" si="154"/>
        <v>-1434077179386.8755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-1434077179386.8755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-5975321580.7786474</v>
      </c>
      <c r="L3657" s="444">
        <f t="shared" ca="1" si="154"/>
        <v>-1440052500967.6541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-1440052500967.6541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-6000218754.0318918</v>
      </c>
      <c r="L3658" s="444">
        <f t="shared" ca="1" si="154"/>
        <v>-1446052719721.686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-1446052719721.686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-6025219665.5070248</v>
      </c>
      <c r="L3659" s="444">
        <f t="shared" ca="1" si="154"/>
        <v>-1452077939387.1931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-1452077939387.1931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-6050324747.4466381</v>
      </c>
      <c r="L3660" s="444">
        <f t="shared" ca="1" si="154"/>
        <v>-1458128264134.6396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-1458128264134.6396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-6075534433.8943319</v>
      </c>
      <c r="L3661" s="444">
        <f t="shared" ca="1" si="154"/>
        <v>-1464203798568.5339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-1464203798568.5339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-6100849160.7022247</v>
      </c>
      <c r="L3662" s="444">
        <f t="shared" ca="1" si="154"/>
        <v>-1470304647729.2361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-1470304647729.2361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-6126269365.5384836</v>
      </c>
      <c r="L3663" s="444">
        <f t="shared" ca="1" si="154"/>
        <v>-1476430917094.7747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-1476430917094.7747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-6151795487.8948946</v>
      </c>
      <c r="L3664" s="444">
        <f t="shared" ca="1" si="154"/>
        <v>-1482582712582.6694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-1482582712582.6694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-6177427969.0944557</v>
      </c>
      <c r="L3665" s="444">
        <f t="shared" ca="1" si="154"/>
        <v>-1488760140551.7639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-1488760140551.7639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-6203167252.299016</v>
      </c>
      <c r="L3666" s="444">
        <f t="shared" ca="1" si="154"/>
        <v>-1494963307804.063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-1494963307804.063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-6229013782.5169287</v>
      </c>
      <c r="L3667" s="444">
        <f t="shared" ca="1" si="154"/>
        <v>-1501192321586.5798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-1501192321586.5798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-6254968006.6107492</v>
      </c>
      <c r="L3668" s="444">
        <f t="shared" ca="1" si="154"/>
        <v>-1507447289593.1907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-1507447289593.1907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-6281030373.3049612</v>
      </c>
      <c r="L3669" s="444">
        <f t="shared" ca="1" si="154"/>
        <v>-1513728319966.4956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-1513728319966.4956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-6307201333.1937313</v>
      </c>
      <c r="L3670" s="444">
        <f t="shared" ca="1" si="154"/>
        <v>-1520035521299.6895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-1520035521299.6895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-6333481338.7487059</v>
      </c>
      <c r="L3671" s="444">
        <f t="shared" ca="1" si="154"/>
        <v>-1526369002638.4382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-1526369002638.4382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-6359870844.3268261</v>
      </c>
      <c r="L3672" s="444">
        <f t="shared" ca="1" si="154"/>
        <v>-1532728873482.7651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-1532728873482.7651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-6386370306.1781883</v>
      </c>
      <c r="L3673" s="444">
        <f t="shared" ca="1" si="154"/>
        <v>-1539115243788.9434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-1539115243788.9434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-6412980182.4539309</v>
      </c>
      <c r="L3674" s="444">
        <f t="shared" ca="1" si="154"/>
        <v>-1545528223971.3972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-1545528223971.3972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-6439700933.2141552</v>
      </c>
      <c r="L3675" s="444">
        <f t="shared" ca="1" si="154"/>
        <v>-1551967924904.6113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-1551967924904.6113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-6466533020.4358807</v>
      </c>
      <c r="L3676" s="444">
        <f t="shared" ca="1" si="154"/>
        <v>-1558434457925.0471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-1558434457925.0471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-6493476908.0210295</v>
      </c>
      <c r="L3677" s="444">
        <f t="shared" ca="1" si="154"/>
        <v>-1564927934833.0681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-1564927934833.0681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-6520533061.80445</v>
      </c>
      <c r="L3678" s="444">
        <f t="shared" ca="1" si="154"/>
        <v>-1571448467894.8726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-1571448467894.8726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-6547701949.5619688</v>
      </c>
      <c r="L3679" s="444">
        <f t="shared" ca="1" si="154"/>
        <v>-1577996169844.4346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-1577996169844.4346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-6574984041.0184774</v>
      </c>
      <c r="L3680" s="444">
        <f t="shared" ca="1" si="154"/>
        <v>-1584571153885.4531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-1584571153885.4531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-6602379807.8560543</v>
      </c>
      <c r="L3681" s="444">
        <f t="shared" ca="1" si="154"/>
        <v>-1591173533693.3091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-1591173533693.3091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-6629889723.7221212</v>
      </c>
      <c r="L3682" s="444">
        <f t="shared" ca="1" si="154"/>
        <v>-1597803423417.0313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-1597803423417.0313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-6657514264.2376299</v>
      </c>
      <c r="L3683" s="444">
        <f t="shared" ca="1" si="154"/>
        <v>-1604460937681.2688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-1604460937681.2688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-6685253907.0052862</v>
      </c>
      <c r="L3684" s="444">
        <f t="shared" ca="1" si="154"/>
        <v>-1611146191588.2742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-1611146191588.2742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-6713109131.6178093</v>
      </c>
      <c r="L3685" s="444">
        <f t="shared" ca="1" si="154"/>
        <v>-1617859300719.8921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-1617859300719.8921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-6741080419.6662169</v>
      </c>
      <c r="L3686" s="444">
        <f t="shared" ca="1" si="154"/>
        <v>-1624600381139.5583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-1624600381139.5583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-6769168254.7481594</v>
      </c>
      <c r="L3687" s="444">
        <f t="shared" ca="1" si="154"/>
        <v>-1631369549394.3064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-1631369549394.3064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-6797373122.4762764</v>
      </c>
      <c r="L3688" s="444">
        <f t="shared" ca="1" si="154"/>
        <v>-1638166922516.7827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-1638166922516.7827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-6825695510.4865942</v>
      </c>
      <c r="L3689" s="444">
        <f t="shared" ca="1" si="154"/>
        <v>-1644992618027.2693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-1644992618027.2693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-6854135908.4469557</v>
      </c>
      <c r="L3690" s="444">
        <f t="shared" ca="1" si="154"/>
        <v>-1651846753935.7163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-1651846753935.7163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-6882694808.065485</v>
      </c>
      <c r="L3691" s="444">
        <f t="shared" ca="1" si="154"/>
        <v>-1658729448743.7817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-1658729448743.7817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-6911372703.0990906</v>
      </c>
      <c r="L3692" s="444">
        <f t="shared" ca="1" si="154"/>
        <v>-1665640821446.8809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-1665640821446.8809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-6940170089.3620033</v>
      </c>
      <c r="L3693" s="444">
        <f t="shared" ca="1" si="154"/>
        <v>-1672580991536.2429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-1672580991536.2429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-6969087464.7343454</v>
      </c>
      <c r="L3694" s="444">
        <f t="shared" ca="1" si="154"/>
        <v>-1679550079000.9773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-1679550079000.9773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-6998125329.1707382</v>
      </c>
      <c r="L3695" s="444">
        <f t="shared" ca="1" si="154"/>
        <v>-1686548204330.1479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-1686548204330.1479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-7027284184.70895</v>
      </c>
      <c r="L3696" s="444">
        <f t="shared" ca="1" si="154"/>
        <v>-1693575488514.8569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-1693575488514.8569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-7056564535.47857</v>
      </c>
      <c r="L3697" s="444">
        <f t="shared" ca="1" si="154"/>
        <v>-1700632053050.3354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-1700632053050.3354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-7085966887.7097311</v>
      </c>
      <c r="L3698" s="444">
        <f t="shared" ca="1" si="154"/>
        <v>-1707718019938.0452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-1707718019938.0452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-7115491749.7418547</v>
      </c>
      <c r="L3699" s="444">
        <f t="shared" ca="1" si="154"/>
        <v>-1714833511687.7871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-1714833511687.7871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-7145139632.0324459</v>
      </c>
      <c r="L3700" s="444">
        <f t="shared" ca="1" si="154"/>
        <v>-1721978651319.8196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-1721978651319.8196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-7174911047.1659155</v>
      </c>
      <c r="L3701" s="444">
        <f t="shared" ca="1" si="154"/>
        <v>-1729153562366.9856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-1729153562366.9856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-7204806509.8624411</v>
      </c>
      <c r="L3702" s="444">
        <f t="shared" ca="1" si="154"/>
        <v>-1736358368876.8481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-1736358368876.8481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-7234826536.9868679</v>
      </c>
      <c r="L3703" s="444">
        <f t="shared" ca="1" si="154"/>
        <v>-1743593195413.835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-1743593195413.835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-7264971647.5576458</v>
      </c>
      <c r="L3704" s="444">
        <f t="shared" ca="1" si="154"/>
        <v>-1750858167061.3926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-1750858167061.3926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-7295242362.7558022</v>
      </c>
      <c r="L3705" s="444">
        <f t="shared" ca="1" si="154"/>
        <v>-1758153409424.1484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-1758153409424.1484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-7325639205.9339514</v>
      </c>
      <c r="L3706" s="444">
        <f t="shared" ca="1" si="154"/>
        <v>-1765479048630.0823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-1765479048630.0823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-7356162702.6253424</v>
      </c>
      <c r="L3707" s="444">
        <f t="shared" ca="1" si="154"/>
        <v>-1772835211332.7075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-1772835211332.7075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-7386813380.552948</v>
      </c>
      <c r="L3708" s="444">
        <f t="shared" ca="1" si="154"/>
        <v>-1780222024713.2605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-1780222024713.2605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-7417591769.6385851</v>
      </c>
      <c r="L3709" s="444">
        <f t="shared" ca="1" si="154"/>
        <v>-1787639616482.8992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-1787639616482.8992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-7448498402.0120802</v>
      </c>
      <c r="L3710" s="444">
        <f t="shared" ca="1" si="154"/>
        <v>-1795088114884.9111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-1795088114884.9111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-7479533812.020462</v>
      </c>
      <c r="L3711" s="444">
        <f t="shared" ca="1" si="154"/>
        <v>-1802567648696.9316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-1802567648696.9316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-7510698536.237216</v>
      </c>
      <c r="L3712" s="444">
        <f t="shared" ca="1" si="154"/>
        <v>-1810078347233.1689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-1810078347233.1689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-7541993113.4715385</v>
      </c>
      <c r="L3713" s="444">
        <f t="shared" ca="1" si="154"/>
        <v>-1817620340346.6404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-1817620340346.6404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-7573418084.777667</v>
      </c>
      <c r="L3714" s="444">
        <f t="shared" ca="1" si="154"/>
        <v>-1825193758431.418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-1825193758431.418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-7604973993.4642401</v>
      </c>
      <c r="L3715" s="444">
        <f t="shared" ca="1" si="154"/>
        <v>-1832798732424.8823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-1832798732424.8823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-7636661385.1036749</v>
      </c>
      <c r="L3716" s="444">
        <f t="shared" ca="1" si="154"/>
        <v>-1840435393809.9861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-1840435393809.9861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-7668480807.5416088</v>
      </c>
      <c r="L3717" s="444">
        <f t="shared" ca="1" si="154"/>
        <v>-1848103874617.5276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-1848103874617.5276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-7700432810.9063644</v>
      </c>
      <c r="L3718" s="444">
        <f t="shared" ca="1" si="154"/>
        <v>-1855804307428.4338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-1855804307428.4338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-7732517947.618474</v>
      </c>
      <c r="L3719" s="444">
        <f t="shared" ca="1" si="154"/>
        <v>-1863536825376.0522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-1863536825376.0522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-7764736772.4002161</v>
      </c>
      <c r="L3720" s="444">
        <f t="shared" ca="1" si="154"/>
        <v>-1871301562148.4524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-1871301562148.4524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-7797089842.2852192</v>
      </c>
      <c r="L3721" s="444">
        <f t="shared" ca="1" si="154"/>
        <v>-1879098651990.7375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-1879098651990.7375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-7829577716.6280737</v>
      </c>
      <c r="L3722" s="444">
        <f t="shared" ca="1" si="154"/>
        <v>-1886928229707.3657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-1886928229707.3657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-7862200957.1140242</v>
      </c>
      <c r="L3723" s="444">
        <f t="shared" ca="1" si="154"/>
        <v>-1894790430664.4797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-1894790430664.4797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-7894960127.7686644</v>
      </c>
      <c r="L3724" s="444">
        <f t="shared" ca="1" si="154"/>
        <v>-1902685390792.2483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-1902685390792.2483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-7927855794.967701</v>
      </c>
      <c r="L3725" s="444">
        <f t="shared" ca="1" si="154"/>
        <v>-1910613246587.2161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-1910613246587.2161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-7960888527.4467325</v>
      </c>
      <c r="L3726" s="444">
        <f t="shared" ca="1" si="154"/>
        <v>-1918574135114.6628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-1918574135114.6628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-7994058896.3110952</v>
      </c>
      <c r="L3727" s="444">
        <f t="shared" ca="1" si="154"/>
        <v>-1926568194010.9739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-1926568194010.9739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-8027367475.045723</v>
      </c>
      <c r="L3728" s="444">
        <f t="shared" ca="1" si="154"/>
        <v>-1934595561486.0195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-1934595561486.0195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-8060814839.5250826</v>
      </c>
      <c r="L3729" s="444">
        <f t="shared" ca="1" si="154"/>
        <v>-1942656376325.5447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-1942656376325.5447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-8094401568.0231028</v>
      </c>
      <c r="L3730" s="444">
        <f t="shared" ca="1" si="154"/>
        <v>-1950750777893.5679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-1950750777893.5679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-8128128241.2231979</v>
      </c>
      <c r="L3731" s="444">
        <f t="shared" ca="1" si="154"/>
        <v>-1958878906134.791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-1958878906134.791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-8161995442.2282972</v>
      </c>
      <c r="L3732" s="444">
        <f t="shared" ca="1" si="154"/>
        <v>-1967040901577.0193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-1967040901577.0193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-8196003756.5709133</v>
      </c>
      <c r="L3733" s="444">
        <f t="shared" ca="1" si="154"/>
        <v>-1975236905333.5901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-1975236905333.5901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-8230153772.2232924</v>
      </c>
      <c r="L3734" s="444">
        <f t="shared" ca="1" si="154"/>
        <v>-1983467059105.8135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-1983467059105.8135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-8264446079.6075563</v>
      </c>
      <c r="L3735" s="444">
        <f t="shared" ca="1" si="154"/>
        <v>-1991731505185.4211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-1991731505185.4211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-8298881271.6059198</v>
      </c>
      <c r="L3736" s="444">
        <f t="shared" ca="1" si="154"/>
        <v>-2000030386457.0271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-2000030386457.0271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-8333459943.5709457</v>
      </c>
      <c r="L3737" s="444">
        <f t="shared" ca="1" si="154"/>
        <v>-2008363846400.5981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-2008363846400.5981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-8368182693.3358269</v>
      </c>
      <c r="L3738" s="444">
        <f t="shared" ca="1" si="154"/>
        <v>-2016732029093.9341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-2016732029093.9341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-8403050121.2247238</v>
      </c>
      <c r="L3739" s="444">
        <f t="shared" ca="1" si="154"/>
        <v>-2025135079215.1587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-2025135079215.1587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-8438062830.0631599</v>
      </c>
      <c r="L3740" s="444">
        <f t="shared" ca="1" si="154"/>
        <v>-2033573142045.2219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-2033573142045.2219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-8473221425.1884241</v>
      </c>
      <c r="L3741" s="444">
        <f t="shared" ca="1" si="154"/>
        <v>-2042046363470.4104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-2042046363470.4104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-8508526514.4600439</v>
      </c>
      <c r="L3742" s="444">
        <f t="shared" ca="1" si="154"/>
        <v>-2050554889984.8704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-2050554889984.8704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-8543978708.2702932</v>
      </c>
      <c r="L3743" s="444">
        <f t="shared" ca="1" si="154"/>
        <v>-2059098868693.1406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-2059098868693.1406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-8579578619.5547523</v>
      </c>
      <c r="L3744" s="444">
        <f t="shared" ca="1" si="154"/>
        <v>-2067678447312.6953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-2067678447312.6953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-8615326863.8028965</v>
      </c>
      <c r="L3745" s="444">
        <f t="shared" ca="1" si="154"/>
        <v>-2076293774176.4983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-2076293774176.4983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-8651224059.0687428</v>
      </c>
      <c r="L3746" s="444">
        <f t="shared" ca="1" si="154"/>
        <v>-2084944998235.5671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-2084944998235.5671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-8687270825.9815292</v>
      </c>
      <c r="L3747" s="444">
        <f t="shared" ca="1" si="154"/>
        <v>-2093632269061.5486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-2093632269061.5486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-8723467787.7564526</v>
      </c>
      <c r="L3748" s="444">
        <f t="shared" ca="1" si="154"/>
        <v>-2102355736849.3049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-2102355736849.3049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-8759815570.2054367</v>
      </c>
      <c r="L3749" s="444">
        <f t="shared" ca="1" si="154"/>
        <v>-2111115552419.5103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-2111115552419.5103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-8796314801.747961</v>
      </c>
      <c r="L3750" s="444">
        <f t="shared" ca="1" si="154"/>
        <v>-2119911867221.2583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-2119911867221.2583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-8832966113.4219093</v>
      </c>
      <c r="L3751" s="444">
        <f t="shared" ca="1" si="154"/>
        <v>-2128744833334.6802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-2128744833334.6802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-8869770138.8945007</v>
      </c>
      <c r="L3752" s="444">
        <f t="shared" ca="1" si="154"/>
        <v>-2137614603473.5747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-2137614603473.5747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-8906727514.4732285</v>
      </c>
      <c r="L3753" s="444">
        <f t="shared" ca="1" si="154"/>
        <v>-2146521330988.0479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-2146521330988.0479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-8943838879.1168652</v>
      </c>
      <c r="L3754" s="444">
        <f t="shared" ca="1" si="154"/>
        <v>-2155465169867.1648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-2155465169867.1648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-8981104874.4465199</v>
      </c>
      <c r="L3755" s="444">
        <f t="shared" ca="1" si="154"/>
        <v>-2164446274741.6113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-2164446274741.6113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-9018526144.7567139</v>
      </c>
      <c r="L3756" s="444">
        <f t="shared" ca="1" si="154"/>
        <v>-2173464800886.3682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-2173464800886.3682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-9056103337.0265331</v>
      </c>
      <c r="L3757" s="444">
        <f t="shared" ca="1" si="154"/>
        <v>-2182520904223.3948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-2182520904223.3948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-9093837100.9308128</v>
      </c>
      <c r="L3758" s="444">
        <f t="shared" ca="1" si="154"/>
        <v>-2191614741324.3257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-2191614741324.3257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-9131728088.8513565</v>
      </c>
      <c r="L3759" s="444">
        <f t="shared" ca="1" si="154"/>
        <v>-2200746469413.1772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-2200746469413.1772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-9169776955.8882389</v>
      </c>
      <c r="L3760" s="444">
        <f t="shared" ca="1" si="154"/>
        <v>-2209916246369.0654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-2209916246369.0654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-9207984359.8711052</v>
      </c>
      <c r="L3761" s="444">
        <f t="shared" ca="1" si="154"/>
        <v>-2219124230728.9365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-2219124230728.9365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-9246350961.3705692</v>
      </c>
      <c r="L3762" s="444">
        <f t="shared" ca="1" si="154"/>
        <v>-2228370581690.3071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-2228370581690.3071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-9284877423.7096138</v>
      </c>
      <c r="L3763" s="444">
        <f t="shared" ca="1" si="154"/>
        <v>-2237655459114.0166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-2237655459114.0166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-9323564412.975069</v>
      </c>
      <c r="L3764" s="444">
        <f t="shared" ca="1" si="154"/>
        <v>-2246979023526.9917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-2246979023526.9917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-9362412598.0291328</v>
      </c>
      <c r="L3765" s="444">
        <f t="shared" ca="1" si="154"/>
        <v>-2256341436125.021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-2256341436125.021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-9401422650.5209198</v>
      </c>
      <c r="L3766" s="444">
        <f t="shared" ca="1" si="154"/>
        <v>-2265742858775.542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-2265742858775.542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-9440595244.8980923</v>
      </c>
      <c r="L3767" s="444">
        <f t="shared" ca="1" si="154"/>
        <v>-2275183454020.4399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-2275183454020.4399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-9479931058.418499</v>
      </c>
      <c r="L3768" s="444">
        <f t="shared" ca="1" si="154"/>
        <v>-2284663385078.8584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-2284663385078.8584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-9519430771.1619091</v>
      </c>
      <c r="L3769" s="444">
        <f t="shared" ca="1" si="154"/>
        <v>-2294182815850.0205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-2294182815850.0205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-9559095066.0417519</v>
      </c>
      <c r="L3770" s="444">
        <f t="shared" ca="1" si="154"/>
        <v>-2303741910916.0625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-2303741910916.0625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-9598924628.816927</v>
      </c>
      <c r="L3771" s="444">
        <f t="shared" ca="1" si="154"/>
        <v>-2313340835544.8794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-2313340835544.8794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-9638920148.1036644</v>
      </c>
      <c r="L3772" s="444">
        <f t="shared" ca="1" si="154"/>
        <v>-2322979755692.9829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-2322979755692.9829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-9679082315.3874283</v>
      </c>
      <c r="L3773" s="444">
        <f t="shared" ca="1" si="154"/>
        <v>-2332658838008.3701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-2332658838008.3701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-9719411825.0348759</v>
      </c>
      <c r="L3774" s="444">
        <f t="shared" ca="1" si="154"/>
        <v>-2342378249833.4048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-2342378249833.4048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-9759909374.3058529</v>
      </c>
      <c r="L3775" s="444">
        <f t="shared" ca="1" si="154"/>
        <v>-2352138159207.7104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-2352138159207.7104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-9800575663.3654594</v>
      </c>
      <c r="L3776" s="444">
        <f t="shared" ca="1" si="154"/>
        <v>-2361938734871.0757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-2361938734871.0757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-9841411395.2961483</v>
      </c>
      <c r="L3777" s="444">
        <f t="shared" ca="1" si="154"/>
        <v>-2371780146266.3721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-2371780146266.3721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-9882417276.1098843</v>
      </c>
      <c r="L3778" s="444">
        <f t="shared" ca="1" si="154"/>
        <v>-2381662563542.4819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-2381662563542.4819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-9923594014.7603416</v>
      </c>
      <c r="L3779" s="444">
        <f t="shared" ca="1" si="154"/>
        <v>-2391586157557.2422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-2391586157557.2422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-9964942323.1551762</v>
      </c>
      <c r="L3780" s="444">
        <f t="shared" ca="1" si="154"/>
        <v>-2401551099880.3975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-2401551099880.3975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-10006462916.168324</v>
      </c>
      <c r="L3781" s="444">
        <f t="shared" ca="1" si="154"/>
        <v>-2411557562796.5659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-2411557562796.5659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-10048156511.652357</v>
      </c>
      <c r="L3782" s="444">
        <f t="shared" ca="1" si="154"/>
        <v>-2421605719308.2183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-2421605719308.2183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-10090023830.450909</v>
      </c>
      <c r="L3783" s="444">
        <f t="shared" ca="1" si="154"/>
        <v>-2431695743138.6689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-2431695743138.6689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-10132065596.411121</v>
      </c>
      <c r="L3784" s="444">
        <f t="shared" ca="1" si="154"/>
        <v>-2441827808735.0801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-2441827808735.0801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-10174282536.396168</v>
      </c>
      <c r="L3785" s="444">
        <f t="shared" ca="1" si="154"/>
        <v>-2452002091271.4761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-2452002091271.4761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-10216675380.297817</v>
      </c>
      <c r="L3786" s="444">
        <f t="shared" ca="1" si="154"/>
        <v>-2462218766651.7739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-2462218766651.7739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-10259244861.049057</v>
      </c>
      <c r="L3787" s="444">
        <f t="shared" ca="1" si="154"/>
        <v>-2472478011512.8228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-2472478011512.8228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-10301991714.636761</v>
      </c>
      <c r="L3788" s="444">
        <f t="shared" ca="1" si="154"/>
        <v>-2482780003227.4595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-2482780003227.4595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-10344916680.114414</v>
      </c>
      <c r="L3789" s="444">
        <f t="shared" ca="1" si="154"/>
        <v>-2493124919907.5737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-2493124919907.5737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-10388020499.614891</v>
      </c>
      <c r="L3790" s="444">
        <f t="shared" ca="1" si="154"/>
        <v>-2503512940407.1885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-2503512940407.1885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-10431303918.363285</v>
      </c>
      <c r="L3791" s="444">
        <f t="shared" ca="1" si="154"/>
        <v>-2513944244325.5518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-2513944244325.5518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-10474767684.689798</v>
      </c>
      <c r="L3792" s="444">
        <f t="shared" ca="1" si="154"/>
        <v>-2524419012010.2417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-2524419012010.2417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-10518412550.042673</v>
      </c>
      <c r="L3793" s="444">
        <f t="shared" ca="1" si="154"/>
        <v>-2534937424560.2842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-2534937424560.2842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-10562239269.001184</v>
      </c>
      <c r="L3794" s="444">
        <f t="shared" ca="1" si="154"/>
        <v>-2545499663829.2852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-2545499663829.2852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-10606248599.288689</v>
      </c>
      <c r="L3795" s="444">
        <f t="shared" ca="1" si="154"/>
        <v>-2556105912428.5737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-2556105912428.5737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-10650441301.785725</v>
      </c>
      <c r="L3796" s="444">
        <f t="shared" ca="1" si="154"/>
        <v>-2566756353730.3594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-2566756353730.3594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-10694818140.543163</v>
      </c>
      <c r="L3797" s="444">
        <f t="shared" ca="1" si="154"/>
        <v>-2577451171870.9023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-2577451171870.9023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-10739379882.795425</v>
      </c>
      <c r="L3798" s="444">
        <f t="shared" ca="1" si="154"/>
        <v>-2588190551753.6978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-2588190551753.6978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-10784127298.97374</v>
      </c>
      <c r="L3799" s="444">
        <f t="shared" ca="1" si="154"/>
        <v>-2598974679052.6714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-2598974679052.6714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-10829061162.719463</v>
      </c>
      <c r="L3800" s="444">
        <f t="shared" ca="1" si="154"/>
        <v>-2609803740215.3906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-2609803740215.3906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-10874182250.897461</v>
      </c>
      <c r="L3801" s="444">
        <f t="shared" ca="1" si="154"/>
        <v>-2620677922466.2881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-2620677922466.2881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-10919491343.609533</v>
      </c>
      <c r="L3802" s="444">
        <f t="shared" ca="1" si="154"/>
        <v>-2631597413809.8975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-2631597413809.8975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-10964989224.207907</v>
      </c>
      <c r="L3803" s="444">
        <f t="shared" ca="1" si="154"/>
        <v>-2642562403034.1055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-2642562403034.1055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-11010676679.308773</v>
      </c>
      <c r="L3804" s="444">
        <f t="shared" ca="1" si="154"/>
        <v>-2653573079713.4141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-2653573079713.4141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-11056554498.805891</v>
      </c>
      <c r="L3805" s="444">
        <f t="shared" ca="1" si="154"/>
        <v>-2664629634212.2197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-2664629634212.2197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-11102623475.884249</v>
      </c>
      <c r="L3806" s="444">
        <f t="shared" ca="1" si="154"/>
        <v>-2675732257688.104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-2675732257688.104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-11148884407.033766</v>
      </c>
      <c r="L3807" s="444">
        <f t="shared" ca="1" si="154"/>
        <v>-2686881142095.1377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-2686881142095.1377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-11195338092.063074</v>
      </c>
      <c r="L3808" s="444">
        <f t="shared" ca="1" si="154"/>
        <v>-2698076480187.2007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-2698076480187.2007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-11241985334.113337</v>
      </c>
      <c r="L3809" s="444">
        <f t="shared" ca="1" si="154"/>
        <v>-2709318465521.314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-2709318465521.314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-11288826939.672142</v>
      </c>
      <c r="L3810" s="444">
        <f t="shared" ca="1" si="154"/>
        <v>-2720607292460.9863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-2720607292460.9863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-11335863718.587442</v>
      </c>
      <c r="L3811" s="444">
        <f t="shared" ca="1" si="154"/>
        <v>-2731943156179.5737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-2731943156179.5737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-11383096484.081556</v>
      </c>
      <c r="L3812" s="444">
        <f t="shared" ca="1" si="154"/>
        <v>-2743326252663.6553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-2743326252663.6553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-11430526052.76523</v>
      </c>
      <c r="L3813" s="444">
        <f t="shared" ca="1" si="154"/>
        <v>-2754756778716.4204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-2754756778716.4204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-11478153244.651752</v>
      </c>
      <c r="L3814" s="444">
        <f t="shared" ca="1" si="154"/>
        <v>-2766234931961.0723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-2766234931961.0723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-11525978883.171135</v>
      </c>
      <c r="L3815" s="444">
        <f t="shared" ca="1" si="154"/>
        <v>-2777760910844.2432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-2777760910844.2432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-11574003795.184347</v>
      </c>
      <c r="L3816" s="444">
        <f t="shared" ca="1" si="154"/>
        <v>-2789334914639.4277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-2789334914639.4277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-11622228810.997616</v>
      </c>
      <c r="L3817" s="444">
        <f t="shared" ca="1" si="154"/>
        <v>-2800957143450.4253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-2800957143450.4253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-11670654764.376772</v>
      </c>
      <c r="L3818" s="444">
        <f t="shared" ca="1" si="154"/>
        <v>-2812627798214.8022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-2812627798214.8022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-11719282492.561676</v>
      </c>
      <c r="L3819" s="444">
        <f t="shared" ca="1" si="154"/>
        <v>-2824347080707.3638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-2824347080707.3638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-11768112836.280682</v>
      </c>
      <c r="L3820" s="444">
        <f t="shared" ca="1" si="154"/>
        <v>-2836115193543.6445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-2836115193543.6445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-11817146639.765186</v>
      </c>
      <c r="L3821" s="444">
        <f t="shared" ca="1" si="154"/>
        <v>-2847932340183.4097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-2847932340183.4097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-11866384750.764206</v>
      </c>
      <c r="L3822" s="444">
        <f t="shared" ca="1" si="154"/>
        <v>-2859798724934.1738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-2859798724934.1738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-11915828020.559057</v>
      </c>
      <c r="L3823" s="444">
        <f t="shared" ca="1" si="154"/>
        <v>-2871714552954.7329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-2871714552954.7329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-11965477303.978054</v>
      </c>
      <c r="L3824" s="444">
        <f t="shared" ca="1" si="154"/>
        <v>-2883680030258.7109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-2883680030258.7109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-12015333459.411295</v>
      </c>
      <c r="L3825" s="444">
        <f t="shared" ca="1" si="154"/>
        <v>-2895695363718.1221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-2895695363718.1221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-12065397348.825508</v>
      </c>
      <c r="L3826" s="444">
        <f t="shared" ca="1" si="154"/>
        <v>-2907760761066.9478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-2907760761066.9478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-12115669837.77895</v>
      </c>
      <c r="L3827" s="444">
        <f t="shared" ca="1" si="154"/>
        <v>-2919876430904.7266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-2919876430904.7266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-12166151795.436361</v>
      </c>
      <c r="L3828" s="444">
        <f t="shared" ca="1" si="154"/>
        <v>-2932042582700.1631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-2932042582700.1631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-12216844094.584013</v>
      </c>
      <c r="L3829" s="444">
        <f t="shared" ca="1" si="154"/>
        <v>-2944259426794.7471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-2944259426794.7471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-12267747611.644779</v>
      </c>
      <c r="L3830" s="444">
        <f t="shared" ca="1" si="154"/>
        <v>-2956527174406.3921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-2956527174406.3921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-12318863226.6933</v>
      </c>
      <c r="L3831" s="444">
        <f t="shared" ca="1" si="154"/>
        <v>-2968846037633.0854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-2968846037633.0854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-12370191823.471189</v>
      </c>
      <c r="L3832" s="444">
        <f t="shared" ca="1" si="154"/>
        <v>-2981216229456.5566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-2981216229456.5566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-12421734289.402319</v>
      </c>
      <c r="L3833" s="444">
        <f t="shared" ref="L3833:L4087" ca="1" si="159">I3833-J3833+K3833</f>
        <v>-2993637963745.959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-2993637963745.959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-12473491515.608162</v>
      </c>
      <c r="L3834" s="444">
        <f t="shared" ca="1" si="159"/>
        <v>-3006111455261.5674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-3006111455261.5674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-12525464396.923197</v>
      </c>
      <c r="L3835" s="444">
        <f t="shared" ca="1" si="159"/>
        <v>-3018636919658.4907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-3018636919658.4907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-12577653831.910378</v>
      </c>
      <c r="L3836" s="444">
        <f t="shared" ca="1" si="159"/>
        <v>-3031214573490.4009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-3031214573490.4009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-12630060722.876671</v>
      </c>
      <c r="L3837" s="444">
        <f t="shared" ca="1" si="159"/>
        <v>-3043844634213.2773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-3043844634213.2773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-12682685975.888655</v>
      </c>
      <c r="L3838" s="444">
        <f t="shared" ca="1" si="159"/>
        <v>-3056527320189.166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-3056527320189.166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-12735530500.788191</v>
      </c>
      <c r="L3839" s="444">
        <f t="shared" ca="1" si="159"/>
        <v>-3069262850689.9541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-3069262850689.9541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-12788595211.208141</v>
      </c>
      <c r="L3840" s="444">
        <f t="shared" ca="1" si="159"/>
        <v>-3082051445901.1621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-3082051445901.1621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-12841881024.588175</v>
      </c>
      <c r="L3841" s="444">
        <f t="shared" ca="1" si="159"/>
        <v>-3094893326925.7505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-3094893326925.7505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-12895388862.190626</v>
      </c>
      <c r="L3842" s="444">
        <f t="shared" ca="1" si="159"/>
        <v>-3107788715787.9409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-3107788715787.9409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-12949119649.116421</v>
      </c>
      <c r="L3843" s="444">
        <f t="shared" ca="1" si="159"/>
        <v>-3120737835437.0571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-3120737835437.0571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-13003074314.321072</v>
      </c>
      <c r="L3844" s="444">
        <f t="shared" ca="1" si="159"/>
        <v>-3133740909751.3784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-3133740909751.3784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-13057253790.630743</v>
      </c>
      <c r="L3845" s="444">
        <f t="shared" ca="1" si="159"/>
        <v>-3146798163542.0093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-3146798163542.0093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-13111659014.758371</v>
      </c>
      <c r="L3846" s="444">
        <f t="shared" ca="1" si="159"/>
        <v>-3159909822556.7676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-3159909822556.7676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-13166290927.319864</v>
      </c>
      <c r="L3847" s="444">
        <f t="shared" ca="1" si="159"/>
        <v>-3173076113484.0874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-3173076113484.0874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-13221150472.850365</v>
      </c>
      <c r="L3848" s="444">
        <f t="shared" ca="1" si="159"/>
        <v>-3186297263956.938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-3186297263956.938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-13276238599.820576</v>
      </c>
      <c r="L3849" s="444">
        <f t="shared" ca="1" si="159"/>
        <v>-3199573502556.7588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-3199573502556.7588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-13331556260.653162</v>
      </c>
      <c r="L3850" s="444">
        <f t="shared" ca="1" si="159"/>
        <v>-3212905058817.4121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-3212905058817.4121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-13387104411.739218</v>
      </c>
      <c r="L3851" s="444">
        <f t="shared" ca="1" si="159"/>
        <v>-3226292163229.1514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-3226292163229.1514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-13442884013.454798</v>
      </c>
      <c r="L3852" s="444">
        <f t="shared" ca="1" si="159"/>
        <v>-3239735047242.606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-3239735047242.606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-13498896030.177525</v>
      </c>
      <c r="L3853" s="444">
        <f t="shared" ca="1" si="159"/>
        <v>-3253233943272.7837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-3253233943272.7837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-13555141430.303265</v>
      </c>
      <c r="L3854" s="444">
        <f t="shared" ca="1" si="159"/>
        <v>-3266789084703.0869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-3266789084703.0869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-13611621186.262861</v>
      </c>
      <c r="L3855" s="444">
        <f t="shared" ca="1" si="159"/>
        <v>-3280400705889.3496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-3280400705889.3496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-13668336274.538956</v>
      </c>
      <c r="L3856" s="444">
        <f t="shared" ca="1" si="159"/>
        <v>-3294069042163.8887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-3294069042163.8887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-13725287675.682869</v>
      </c>
      <c r="L3857" s="444">
        <f t="shared" ca="1" si="159"/>
        <v>-3307794329839.5718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-3307794329839.5718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-13782476374.331549</v>
      </c>
      <c r="L3858" s="444">
        <f t="shared" ca="1" si="159"/>
        <v>-3321576806213.9033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-3321576806213.9033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-13839903359.224596</v>
      </c>
      <c r="L3859" s="444">
        <f t="shared" ca="1" si="159"/>
        <v>-3335416709573.1279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-3335416709573.1279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-13897569623.221367</v>
      </c>
      <c r="L3860" s="444">
        <f t="shared" ca="1" si="159"/>
        <v>-3349314279196.3491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-3349314279196.3491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-13955476163.318121</v>
      </c>
      <c r="L3861" s="444">
        <f t="shared" ca="1" si="159"/>
        <v>-3363269755359.6675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-3363269755359.6675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-14013623980.665281</v>
      </c>
      <c r="L3862" s="444">
        <f t="shared" ca="1" si="159"/>
        <v>-3377283379340.3325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-3377283379340.3325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-14072014080.584719</v>
      </c>
      <c r="L3863" s="444">
        <f t="shared" ca="1" si="159"/>
        <v>-3391355393420.9175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-3391355393420.9175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-14130647472.587156</v>
      </c>
      <c r="L3864" s="444">
        <f t="shared" ca="1" si="159"/>
        <v>-3405486040893.5044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-3405486040893.5044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-14189525170.389601</v>
      </c>
      <c r="L3865" s="444">
        <f t="shared" ca="1" si="159"/>
        <v>-3419675566063.894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-3419675566063.894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-14248648191.932892</v>
      </c>
      <c r="L3866" s="444">
        <f t="shared" ca="1" si="159"/>
        <v>-3433924214255.8271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-3433924214255.8271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-14308017559.399279</v>
      </c>
      <c r="L3867" s="444">
        <f t="shared" ca="1" si="159"/>
        <v>-3448232231815.2266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-3448232231815.2266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-14367634299.230108</v>
      </c>
      <c r="L3868" s="444">
        <f t="shared" ca="1" si="159"/>
        <v>-3462599866114.4565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-3462599866114.4565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-14427499442.143568</v>
      </c>
      <c r="L3869" s="444">
        <f t="shared" ca="1" si="159"/>
        <v>-3477027365556.6001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-3477027365556.6001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-14487614023.1525</v>
      </c>
      <c r="L3870" s="444">
        <f t="shared" ca="1" si="159"/>
        <v>-3491514979579.7524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-3491514979579.7524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-14547979081.582302</v>
      </c>
      <c r="L3871" s="444">
        <f t="shared" ca="1" si="159"/>
        <v>-3506062958661.335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-3506062958661.335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-14608595661.088896</v>
      </c>
      <c r="L3872" s="444">
        <f t="shared" ca="1" si="159"/>
        <v>-3520671554322.4238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-3520671554322.4238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-14669464809.676767</v>
      </c>
      <c r="L3873" s="444">
        <f t="shared" ca="1" si="159"/>
        <v>-3535341019132.1006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-3535341019132.1006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-14730587579.717085</v>
      </c>
      <c r="L3874" s="444">
        <f t="shared" ca="1" si="159"/>
        <v>-3550071606711.8179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-3550071606711.8179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-14791965027.965908</v>
      </c>
      <c r="L3875" s="444">
        <f t="shared" ca="1" si="159"/>
        <v>-3564863571739.7837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-3564863571739.7837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-14853598215.582432</v>
      </c>
      <c r="L3876" s="444">
        <f t="shared" ca="1" si="159"/>
        <v>-3579717169955.3662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-3579717169955.3662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-14915488208.14736</v>
      </c>
      <c r="L3877" s="444">
        <f t="shared" ca="1" si="159"/>
        <v>-3594632658163.5137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-3594632658163.5137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-14977636075.681307</v>
      </c>
      <c r="L3878" s="444">
        <f t="shared" ca="1" si="159"/>
        <v>-3609610294239.1948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-3609610294239.1948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-15040042892.663313</v>
      </c>
      <c r="L3879" s="444">
        <f t="shared" ca="1" si="159"/>
        <v>-3624650337131.8579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-3624650337131.8579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-15102709738.049408</v>
      </c>
      <c r="L3880" s="444">
        <f t="shared" ca="1" si="159"/>
        <v>-3639753046869.9072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-3639753046869.9072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-15165637695.291281</v>
      </c>
      <c r="L3881" s="444">
        <f t="shared" ca="1" si="159"/>
        <v>-3654918684565.1987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-3654918684565.1987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-15228827852.354994</v>
      </c>
      <c r="L3882" s="444">
        <f t="shared" ca="1" si="159"/>
        <v>-3670147512417.5537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-3670147512417.5537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-15292281301.739809</v>
      </c>
      <c r="L3883" s="444">
        <f t="shared" ca="1" si="159"/>
        <v>-3685439793719.2935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-3685439793719.2935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-15355999140.497055</v>
      </c>
      <c r="L3884" s="444">
        <f t="shared" ca="1" si="159"/>
        <v>-3700795792859.7905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-3700795792859.7905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-15419982470.249126</v>
      </c>
      <c r="L3885" s="444">
        <f t="shared" ca="1" si="159"/>
        <v>-3716215775330.0396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-3716215775330.0396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-15484232397.208498</v>
      </c>
      <c r="L3886" s="444">
        <f t="shared" ca="1" si="159"/>
        <v>-3731700007727.248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-3731700007727.248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-15548750032.196865</v>
      </c>
      <c r="L3887" s="444">
        <f t="shared" ca="1" si="159"/>
        <v>-3747248757759.4448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-3747248757759.4448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-15613536490.664351</v>
      </c>
      <c r="L3888" s="444">
        <f t="shared" ca="1" si="159"/>
        <v>-3762862294250.1094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-3762862294250.1094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-15678592892.708792</v>
      </c>
      <c r="L3889" s="444">
        <f t="shared" ca="1" si="159"/>
        <v>-3778540887142.8184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-3778540887142.8184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-15743920363.095074</v>
      </c>
      <c r="L3890" s="444">
        <f t="shared" ca="1" si="159"/>
        <v>-3794284807505.9136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-3794284807505.9136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-15809520031.274639</v>
      </c>
      <c r="L3891" s="444">
        <f t="shared" ca="1" si="159"/>
        <v>-3810094327537.188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-3810094327537.188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-15875393031.404947</v>
      </c>
      <c r="L3892" s="444">
        <f t="shared" ca="1" si="159"/>
        <v>-3825969720568.5928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-3825969720568.5928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-15941540502.369137</v>
      </c>
      <c r="L3893" s="444">
        <f t="shared" ca="1" si="159"/>
        <v>-3841911261070.9619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-3841911261070.9619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-16007963587.795671</v>
      </c>
      <c r="L3894" s="444">
        <f t="shared" ca="1" si="159"/>
        <v>-3857919224658.7578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-3857919224658.7578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-16074663436.078157</v>
      </c>
      <c r="L3895" s="444">
        <f t="shared" ca="1" si="159"/>
        <v>-3873993888094.8359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-3873993888094.8359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-16141641200.395149</v>
      </c>
      <c r="L3896" s="444">
        <f t="shared" ca="1" si="159"/>
        <v>-3890135529295.231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-3890135529295.231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-16208898038.730129</v>
      </c>
      <c r="L3897" s="444">
        <f t="shared" ca="1" si="159"/>
        <v>-3906344427333.9609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-3906344427333.9609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-16276435113.891504</v>
      </c>
      <c r="L3898" s="444">
        <f t="shared" ca="1" si="159"/>
        <v>-3922620862447.8525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-3922620862447.8525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-16344253593.532719</v>
      </c>
      <c r="L3899" s="444">
        <f t="shared" ca="1" si="159"/>
        <v>-3938965116041.3853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-3938965116041.3853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-16412354650.172438</v>
      </c>
      <c r="L3900" s="444">
        <f t="shared" ca="1" si="159"/>
        <v>-3955377470691.5576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-3955377470691.5576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-16480739461.214823</v>
      </c>
      <c r="L3901" s="444">
        <f t="shared" ca="1" si="159"/>
        <v>-3971858210152.7725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-3971858210152.7725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-16549409208.969887</v>
      </c>
      <c r="L3902" s="444">
        <f t="shared" ca="1" si="159"/>
        <v>-3988407619361.7422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-3988407619361.7422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-16618365080.673925</v>
      </c>
      <c r="L3903" s="444">
        <f t="shared" ca="1" si="159"/>
        <v>-4005025984442.416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-4005025984442.416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-16687608268.510069</v>
      </c>
      <c r="L3904" s="444">
        <f t="shared" ca="1" si="159"/>
        <v>-4021713592710.9263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-4021713592710.9263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-16757139969.628859</v>
      </c>
      <c r="L3905" s="444">
        <f t="shared" ca="1" si="159"/>
        <v>-4038470732680.5552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-4038470732680.5552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-16826961386.16898</v>
      </c>
      <c r="L3906" s="444">
        <f t="shared" ca="1" si="159"/>
        <v>-4055297694066.7241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-4055297694066.7241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-16897073725.278017</v>
      </c>
      <c r="L3907" s="444">
        <f t="shared" ca="1" si="159"/>
        <v>-4072194767792.002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-4072194767792.002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-16967478199.133341</v>
      </c>
      <c r="L3908" s="444">
        <f t="shared" ca="1" si="159"/>
        <v>-4089162245991.1353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-4089162245991.1353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-17038176024.963064</v>
      </c>
      <c r="L3909" s="444">
        <f t="shared" ca="1" si="159"/>
        <v>-4106200422016.0981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-4106200422016.0981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-17109168425.067078</v>
      </c>
      <c r="L3910" s="444">
        <f t="shared" ca="1" si="159"/>
        <v>-4123309590441.165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-4123309590441.165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-17180456626.838188</v>
      </c>
      <c r="L3911" s="444">
        <f t="shared" ca="1" si="159"/>
        <v>-4140490047068.0034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-4140490047068.0034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-17252041862.783348</v>
      </c>
      <c r="L3912" s="444">
        <f t="shared" ca="1" si="159"/>
        <v>-4157742088930.7866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-4157742088930.7866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-17323925370.544945</v>
      </c>
      <c r="L3913" s="444">
        <f t="shared" ca="1" si="159"/>
        <v>-4175066014301.3315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-4175066014301.3315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-17396108392.922215</v>
      </c>
      <c r="L3914" s="444">
        <f t="shared" ca="1" si="159"/>
        <v>-4192462122694.2539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-4192462122694.2539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-17468592177.892723</v>
      </c>
      <c r="L3915" s="444">
        <f t="shared" ca="1" si="159"/>
        <v>-4209930714872.1465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-4209930714872.1465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-17541377978.633942</v>
      </c>
      <c r="L3916" s="444">
        <f t="shared" ca="1" si="159"/>
        <v>-4227472092850.7803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-4227472092850.7803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-17614467053.544914</v>
      </c>
      <c r="L3917" s="444">
        <f t="shared" ca="1" si="159"/>
        <v>-4245086559904.3252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-4245086559904.3252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-17687860666.268021</v>
      </c>
      <c r="L3918" s="444">
        <f t="shared" ca="1" si="159"/>
        <v>-4262774420570.5933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-4262774420570.5933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-17761560085.710804</v>
      </c>
      <c r="L3919" s="444">
        <f t="shared" ca="1" si="159"/>
        <v>-4280535980656.3042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-4280535980656.3042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-17835566586.067932</v>
      </c>
      <c r="L3920" s="444">
        <f t="shared" ca="1" si="159"/>
        <v>-4298371547242.3721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-4298371547242.3721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-17909881446.84322</v>
      </c>
      <c r="L3921" s="444">
        <f t="shared" ca="1" si="159"/>
        <v>-4316281428689.2153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-4316281428689.2153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-17984505952.871731</v>
      </c>
      <c r="L3922" s="444">
        <f t="shared" ca="1" si="159"/>
        <v>-4334265934642.0869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-4334265934642.0869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-18059441394.34203</v>
      </c>
      <c r="L3923" s="444">
        <f t="shared" ca="1" si="159"/>
        <v>-4352325376036.4287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-4352325376036.4287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-18134689066.818451</v>
      </c>
      <c r="L3924" s="444">
        <f t="shared" ca="1" si="159"/>
        <v>-4370460065103.2471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-4370460065103.2471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-18210250271.263531</v>
      </c>
      <c r="L3925" s="444">
        <f t="shared" ca="1" si="159"/>
        <v>-4388670315374.5107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-4388670315374.5107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-18286126314.060459</v>
      </c>
      <c r="L3926" s="444">
        <f t="shared" ca="1" si="159"/>
        <v>-4406956441688.5713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-4406956441688.5713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-18362318507.035713</v>
      </c>
      <c r="L3927" s="444">
        <f t="shared" ca="1" si="159"/>
        <v>-4425318760195.6074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-4425318760195.6074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-18438828167.481697</v>
      </c>
      <c r="L3928" s="444">
        <f t="shared" ca="1" si="159"/>
        <v>-4443757588363.0889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-4443757588363.0889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-18515656618.179535</v>
      </c>
      <c r="L3929" s="444">
        <f t="shared" ca="1" si="159"/>
        <v>-4462273244981.2686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-4462273244981.2686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-18592805187.421951</v>
      </c>
      <c r="L3930" s="444">
        <f t="shared" ca="1" si="159"/>
        <v>-4480866050168.6904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-4480866050168.6904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-18670275209.036209</v>
      </c>
      <c r="L3931" s="444">
        <f t="shared" ca="1" si="159"/>
        <v>-4499536325377.7266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-4499536325377.7266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-18748068022.407192</v>
      </c>
      <c r="L3932" s="444">
        <f t="shared" ca="1" si="159"/>
        <v>-4518284393400.1338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-4518284393400.1338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-18826184972.500557</v>
      </c>
      <c r="L3933" s="444">
        <f t="shared" ca="1" si="159"/>
        <v>-4537110578372.6348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-4537110578372.6348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-18904627409.885979</v>
      </c>
      <c r="L3934" s="444">
        <f t="shared" ca="1" si="159"/>
        <v>-4556015205782.5205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-4556015205782.5205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-18983396690.760502</v>
      </c>
      <c r="L3935" s="444">
        <f t="shared" ca="1" si="159"/>
        <v>-4574998602473.2813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-4574998602473.2813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-19062494176.972004</v>
      </c>
      <c r="L3936" s="444">
        <f t="shared" ca="1" si="159"/>
        <v>-4594061096650.2529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-4594061096650.2529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-19141921236.042721</v>
      </c>
      <c r="L3937" s="444">
        <f t="shared" ca="1" si="159"/>
        <v>-4613203017886.2959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-4613203017886.2959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-19221679241.192898</v>
      </c>
      <c r="L3938" s="444">
        <f t="shared" ca="1" si="159"/>
        <v>-4632424697127.4893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-4632424697127.4893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-19301769571.36454</v>
      </c>
      <c r="L3939" s="444">
        <f t="shared" ca="1" si="159"/>
        <v>-4651726466698.8535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-4651726466698.8535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-19382193611.245224</v>
      </c>
      <c r="L3940" s="444">
        <f t="shared" ca="1" si="159"/>
        <v>-4671108660310.0986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-4671108660310.0986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-19462952751.292076</v>
      </c>
      <c r="L3941" s="444">
        <f t="shared" ca="1" si="159"/>
        <v>-4690571613061.3906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-4690571613061.3906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-19544048387.755795</v>
      </c>
      <c r="L3942" s="444">
        <f t="shared" ca="1" si="159"/>
        <v>-4710115661449.1465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-4710115661449.1465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-19625481922.704777</v>
      </c>
      <c r="L3943" s="444">
        <f t="shared" ca="1" si="159"/>
        <v>-4729741143371.8516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-4729741143371.8516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-19707254764.049381</v>
      </c>
      <c r="L3944" s="444">
        <f t="shared" ca="1" si="159"/>
        <v>-4749448398135.9014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-4749448398135.9014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-19789368325.566254</v>
      </c>
      <c r="L3945" s="444">
        <f t="shared" ca="1" si="159"/>
        <v>-4769237766461.4678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-4769237766461.4678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-19871824026.922783</v>
      </c>
      <c r="L3946" s="444">
        <f t="shared" ca="1" si="159"/>
        <v>-4789109590488.3906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-4789109590488.3906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-19954623293.701626</v>
      </c>
      <c r="L3947" s="444">
        <f t="shared" ca="1" si="159"/>
        <v>-4809064213782.0918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-4809064213782.0918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-20037767557.425381</v>
      </c>
      <c r="L3948" s="444">
        <f t="shared" ca="1" si="159"/>
        <v>-4829101981339.5176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-4829101981339.5176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-20121258255.581322</v>
      </c>
      <c r="L3949" s="444">
        <f t="shared" ca="1" si="159"/>
        <v>-4849223239595.0986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-4849223239595.0986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-20205096831.646244</v>
      </c>
      <c r="L3950" s="444">
        <f t="shared" ca="1" si="159"/>
        <v>-4869428336426.7451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-4869428336426.7451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-20289284735.111439</v>
      </c>
      <c r="L3951" s="444">
        <f t="shared" ca="1" si="159"/>
        <v>-4889717621161.8564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-4889717621161.8564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-20373823421.507736</v>
      </c>
      <c r="L3952" s="444">
        <f t="shared" ca="1" si="159"/>
        <v>-4910091444583.3643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-4910091444583.3643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-20458714352.430683</v>
      </c>
      <c r="L3953" s="444">
        <f t="shared" ca="1" si="159"/>
        <v>-4930550158935.7949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-4930550158935.7949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-20543958995.565811</v>
      </c>
      <c r="L3954" s="444">
        <f t="shared" ca="1" si="159"/>
        <v>-4951094117931.3604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-4951094117931.3604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-20629558824.714001</v>
      </c>
      <c r="L3955" s="444">
        <f t="shared" ca="1" si="159"/>
        <v>-4971723676756.0742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-4971723676756.0742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-20715515319.816975</v>
      </c>
      <c r="L3956" s="444">
        <f t="shared" ca="1" si="159"/>
        <v>-4992439192075.8916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-4992439192075.8916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-20801829966.98288</v>
      </c>
      <c r="L3957" s="444">
        <f t="shared" ca="1" si="159"/>
        <v>-5013241022042.874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-5013241022042.874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-20888504258.511974</v>
      </c>
      <c r="L3958" s="444">
        <f t="shared" ca="1" si="159"/>
        <v>-5034129526301.3857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-5034129526301.3857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-20975539692.92244</v>
      </c>
      <c r="L3959" s="444">
        <f t="shared" ca="1" si="159"/>
        <v>-5055105065994.3086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-5055105065994.3086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-21062937774.976284</v>
      </c>
      <c r="L3960" s="444">
        <f t="shared" ca="1" si="159"/>
        <v>-5076168003769.2852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-5076168003769.2852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-21150700015.705353</v>
      </c>
      <c r="L3961" s="444">
        <f t="shared" ca="1" si="159"/>
        <v>-5097318703784.9902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-5097318703784.9902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-21238827932.437458</v>
      </c>
      <c r="L3962" s="444">
        <f t="shared" ca="1" si="159"/>
        <v>-5118557531717.4277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-5118557531717.4277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-21327323048.822617</v>
      </c>
      <c r="L3963" s="444">
        <f t="shared" ca="1" si="159"/>
        <v>-5139884854766.25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-5139884854766.25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-21416186894.859375</v>
      </c>
      <c r="L3964" s="444">
        <f t="shared" ca="1" si="159"/>
        <v>-5161301041661.1094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-5161301041661.1094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-21505421006.921288</v>
      </c>
      <c r="L3965" s="444">
        <f t="shared" ca="1" si="159"/>
        <v>-5182806462668.0303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-5182806462668.0303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-21595026927.783459</v>
      </c>
      <c r="L3966" s="444">
        <f t="shared" ca="1" si="159"/>
        <v>-5204401489595.8135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-5204401489595.8135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-21685006206.649223</v>
      </c>
      <c r="L3967" s="444">
        <f t="shared" ca="1" si="159"/>
        <v>-5226086495802.4629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-5226086495802.4629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-21775360399.176929</v>
      </c>
      <c r="L3968" s="444">
        <f t="shared" ca="1" si="159"/>
        <v>-5247861856201.6396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-5247861856201.6396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-21866091067.506832</v>
      </c>
      <c r="L3969" s="444">
        <f t="shared" ca="1" si="159"/>
        <v>-5269727947269.1465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-5269727947269.1465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-21957199780.288109</v>
      </c>
      <c r="L3970" s="444">
        <f t="shared" ca="1" si="159"/>
        <v>-5291685147049.4346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-5291685147049.4346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-22048688112.705978</v>
      </c>
      <c r="L3971" s="444">
        <f t="shared" ca="1" si="159"/>
        <v>-5313733835162.1406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-5313733835162.1406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-22140557646.508919</v>
      </c>
      <c r="L3972" s="444">
        <f t="shared" ca="1" si="159"/>
        <v>-5335874392808.6494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-5335874392808.6494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-22232809970.036037</v>
      </c>
      <c r="L3973" s="444">
        <f t="shared" ca="1" si="159"/>
        <v>-5358107202778.6855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-5358107202778.6855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-22325446678.244522</v>
      </c>
      <c r="L3974" s="444">
        <f t="shared" ca="1" si="159"/>
        <v>-5380432649456.9297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-5380432649456.9297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-22418469372.737206</v>
      </c>
      <c r="L3975" s="444">
        <f t="shared" ca="1" si="159"/>
        <v>-5402851118829.667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-5402851118829.667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-22511879661.790279</v>
      </c>
      <c r="L3976" s="444">
        <f t="shared" ca="1" si="159"/>
        <v>-5425362998491.457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-5425362998491.457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-22605679160.381069</v>
      </c>
      <c r="L3977" s="444">
        <f t="shared" ca="1" si="159"/>
        <v>-5447968677651.8379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-5447968677651.8379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-22699869490.215992</v>
      </c>
      <c r="L3978" s="444">
        <f t="shared" ca="1" si="159"/>
        <v>-5470668547142.0537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-5470668547142.0537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-22794452279.758556</v>
      </c>
      <c r="L3979" s="444">
        <f t="shared" ca="1" si="159"/>
        <v>-5493462999421.8125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-5493462999421.8125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-22889429164.257553</v>
      </c>
      <c r="L3980" s="444">
        <f t="shared" ca="1" si="159"/>
        <v>-5516352428586.0703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-5516352428586.0703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-22984801785.775291</v>
      </c>
      <c r="L3981" s="444">
        <f t="shared" ca="1" si="159"/>
        <v>-5539337230371.8457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-5539337230371.8457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-23080571793.216022</v>
      </c>
      <c r="L3982" s="444">
        <f t="shared" ca="1" si="159"/>
        <v>-5562417802165.0615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-5562417802165.0615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-23176740842.354424</v>
      </c>
      <c r="L3983" s="444">
        <f t="shared" ca="1" si="159"/>
        <v>-5585594543007.416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-5585594543007.416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-23273310595.864235</v>
      </c>
      <c r="L3984" s="444">
        <f t="shared" ca="1" si="159"/>
        <v>-5608867853603.2803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-5608867853603.2803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-23370282723.347</v>
      </c>
      <c r="L3985" s="444">
        <f t="shared" ca="1" si="159"/>
        <v>-5632238136326.627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-5632238136326.627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-23467658901.360947</v>
      </c>
      <c r="L3986" s="444">
        <f t="shared" ca="1" si="159"/>
        <v>-5655705795227.9883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-5655705795227.9883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-23565440813.449951</v>
      </c>
      <c r="L3987" s="444">
        <f t="shared" ca="1" si="159"/>
        <v>-5679271236041.4385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-5679271236041.4385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-23663630150.172661</v>
      </c>
      <c r="L3988" s="444">
        <f t="shared" ca="1" si="159"/>
        <v>-5702934866191.6113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-5702934866191.6113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-23762228609.131714</v>
      </c>
      <c r="L3989" s="444">
        <f t="shared" ca="1" si="159"/>
        <v>-5726697094800.7432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-5726697094800.7432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-23861237895.003098</v>
      </c>
      <c r="L3990" s="444">
        <f t="shared" ca="1" si="159"/>
        <v>-5750558332695.7461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-5750558332695.7461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-23960659719.565609</v>
      </c>
      <c r="L3991" s="444">
        <f t="shared" ca="1" si="159"/>
        <v>-5774518992415.3115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-5774518992415.3115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-24060495801.730465</v>
      </c>
      <c r="L3992" s="444">
        <f t="shared" ca="1" si="159"/>
        <v>-5798579488217.042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-5798579488217.042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-24160747867.571007</v>
      </c>
      <c r="L3993" s="444">
        <f t="shared" ca="1" si="159"/>
        <v>-5822740236084.6133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-5822740236084.6133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-24261417650.352554</v>
      </c>
      <c r="L3994" s="444">
        <f t="shared" ca="1" si="159"/>
        <v>-5847001653734.9658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-5847001653734.9658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-24362506890.562359</v>
      </c>
      <c r="L3995" s="444">
        <f t="shared" ca="1" si="159"/>
        <v>-5871364160625.5283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-5871364160625.5283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-24464017335.939701</v>
      </c>
      <c r="L3996" s="444">
        <f t="shared" ca="1" si="159"/>
        <v>-5895828177961.4678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-5895828177961.4678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-24565950741.506115</v>
      </c>
      <c r="L3997" s="444">
        <f t="shared" ca="1" si="159"/>
        <v>-5920394128702.9736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-5920394128702.9736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-24668308869.595722</v>
      </c>
      <c r="L3998" s="444">
        <f t="shared" ca="1" si="159"/>
        <v>-5945062437572.5693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-5945062437572.5693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-24771093489.885704</v>
      </c>
      <c r="L3999" s="444">
        <f t="shared" ca="1" si="159"/>
        <v>-5969833531062.4551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-5969833531062.4551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-24874306379.426895</v>
      </c>
      <c r="L4000" s="444">
        <f t="shared" ca="1" si="159"/>
        <v>-5994707837441.8818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-5994707837441.8818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-24977949322.674507</v>
      </c>
      <c r="L4001" s="444">
        <f t="shared" ca="1" si="159"/>
        <v>-6019685786764.5566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-6019685786764.5566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-25082024111.518986</v>
      </c>
      <c r="L4002" s="444">
        <f t="shared" ca="1" si="159"/>
        <v>-6044767810876.0752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-6044767810876.0752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-25186532545.316978</v>
      </c>
      <c r="L4003" s="444">
        <f t="shared" ca="1" si="159"/>
        <v>-6069954343421.3926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-6069954343421.3926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-25291476430.92247</v>
      </c>
      <c r="L4004" s="444">
        <f t="shared" ca="1" si="159"/>
        <v>-6095245819852.3154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-6095245819852.3154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-25396857582.717979</v>
      </c>
      <c r="L4005" s="444">
        <f t="shared" ca="1" si="159"/>
        <v>-6120642677435.0332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-6120642677435.0332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-25502677822.645973</v>
      </c>
      <c r="L4006" s="444">
        <f t="shared" ca="1" si="159"/>
        <v>-6146145355257.6787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-6146145355257.6787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-25608938980.240326</v>
      </c>
      <c r="L4007" s="444">
        <f t="shared" ca="1" si="159"/>
        <v>-6171754294237.9189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-6171754294237.9189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-25715642892.657997</v>
      </c>
      <c r="L4008" s="444">
        <f t="shared" ca="1" si="159"/>
        <v>-6197469937130.5771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-6197469937130.5771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-25822791404.710739</v>
      </c>
      <c r="L4009" s="444">
        <f t="shared" ca="1" si="159"/>
        <v>-6223292728535.2881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-6223292728535.2881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-25930386368.897034</v>
      </c>
      <c r="L4010" s="444">
        <f t="shared" ca="1" si="159"/>
        <v>-6249223114904.1855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-6249223114904.1855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-26038429645.434105</v>
      </c>
      <c r="L4011" s="444">
        <f t="shared" ca="1" si="159"/>
        <v>-6275261544549.6201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-6275261544549.6201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-26146923102.290085</v>
      </c>
      <c r="L4012" s="444">
        <f t="shared" ca="1" si="159"/>
        <v>-6301408467651.9102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-6301408467651.9102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-26255868615.216293</v>
      </c>
      <c r="L4013" s="444">
        <f t="shared" ca="1" si="159"/>
        <v>-6327664336267.126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-6327664336267.126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-26365268067.77969</v>
      </c>
      <c r="L4014" s="444">
        <f t="shared" ca="1" si="159"/>
        <v>-6354029604334.9053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-6354029604334.9053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-26475123351.395439</v>
      </c>
      <c r="L4015" s="444">
        <f t="shared" ca="1" si="159"/>
        <v>-6380504727686.3008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-6380504727686.3008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-26585436365.359585</v>
      </c>
      <c r="L4016" s="444">
        <f t="shared" ca="1" si="159"/>
        <v>-6407090164051.6602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-6407090164051.6602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-26696209016.881916</v>
      </c>
      <c r="L4017" s="444">
        <f t="shared" ca="1" si="159"/>
        <v>-6433786373068.542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-6433786373068.542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-26807443221.118923</v>
      </c>
      <c r="L4018" s="444">
        <f t="shared" ca="1" si="159"/>
        <v>-6460593816289.6611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-6460593816289.6611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-26919140901.206921</v>
      </c>
      <c r="L4019" s="444">
        <f t="shared" ca="1" si="159"/>
        <v>-6487512957190.8682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-6487512957190.8682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-27031303988.295284</v>
      </c>
      <c r="L4020" s="444">
        <f t="shared" ca="1" si="159"/>
        <v>-6514544261179.1631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-6514544261179.1631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-27143934421.579845</v>
      </c>
      <c r="L4021" s="444">
        <f t="shared" ca="1" si="159"/>
        <v>-6541688195600.7432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-6541688195600.7432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-27257034148.33643</v>
      </c>
      <c r="L4022" s="444">
        <f t="shared" ca="1" si="159"/>
        <v>-6568945229749.0801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-6568945229749.0801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-27370605123.954498</v>
      </c>
      <c r="L4023" s="444">
        <f t="shared" ca="1" si="159"/>
        <v>-6596315834873.0342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-6596315834873.0342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-27484649311.970974</v>
      </c>
      <c r="L4024" s="444">
        <f t="shared" ca="1" si="159"/>
        <v>-6623800484185.0049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-6623800484185.0049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-27599168684.104187</v>
      </c>
      <c r="L4025" s="444">
        <f t="shared" ca="1" si="159"/>
        <v>-6651399652869.1094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-6651399652869.1094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-27714165220.287956</v>
      </c>
      <c r="L4026" s="444">
        <f t="shared" ca="1" si="159"/>
        <v>-6679113818089.3975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-6679113818089.3975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-27829640908.705822</v>
      </c>
      <c r="L4027" s="444">
        <f t="shared" ca="1" si="159"/>
        <v>-6706943458998.1035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-6706943458998.1035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-27945597745.825432</v>
      </c>
      <c r="L4028" s="444">
        <f t="shared" ca="1" si="159"/>
        <v>-6734889056743.9287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-6734889056743.9287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-28062037736.433037</v>
      </c>
      <c r="L4029" s="444">
        <f t="shared" ca="1" si="159"/>
        <v>-6762951094480.3613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-6762951094480.3613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-28178962893.668171</v>
      </c>
      <c r="L4030" s="444">
        <f t="shared" ca="1" si="159"/>
        <v>-6791130057374.0293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-6791130057374.0293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-28296375239.058456</v>
      </c>
      <c r="L4031" s="444">
        <f t="shared" ca="1" si="159"/>
        <v>-6819426432613.0879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-6819426432613.0879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-28414276802.554531</v>
      </c>
      <c r="L4032" s="444">
        <f t="shared" ca="1" si="159"/>
        <v>-6847840709415.6426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-6847840709415.6426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-28532669622.565178</v>
      </c>
      <c r="L4033" s="444">
        <f t="shared" ca="1" si="159"/>
        <v>-6876373379038.208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-6876373379038.208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-28651555745.992535</v>
      </c>
      <c r="L4034" s="444">
        <f t="shared" ca="1" si="159"/>
        <v>-6905024934784.2002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-6905024934784.2002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-28770937228.267502</v>
      </c>
      <c r="L4035" s="444">
        <f t="shared" ca="1" si="159"/>
        <v>-6933795872012.4678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-6933795872012.4678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-28890816133.385281</v>
      </c>
      <c r="L4036" s="444">
        <f t="shared" ca="1" si="159"/>
        <v>-6962686688145.8535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-6962686688145.8535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-29011194533.941055</v>
      </c>
      <c r="L4037" s="444">
        <f t="shared" ca="1" si="159"/>
        <v>-6991697882679.7949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-6991697882679.7949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-29132074511.165813</v>
      </c>
      <c r="L4038" s="444">
        <f t="shared" ca="1" si="159"/>
        <v>-7020829957190.9609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-7020829957190.9609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-29253458154.962337</v>
      </c>
      <c r="L4039" s="444">
        <f t="shared" ca="1" si="159"/>
        <v>-7050083415345.9229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-7050083415345.9229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-29375347563.941345</v>
      </c>
      <c r="L4040" s="444">
        <f t="shared" ca="1" si="159"/>
        <v>-7079458762909.8643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-7079458762909.8643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-29497744845.457771</v>
      </c>
      <c r="L4041" s="444">
        <f t="shared" ca="1" si="159"/>
        <v>-7108956507755.3223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-7108956507755.3223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-29620652115.647175</v>
      </c>
      <c r="L4042" s="444">
        <f t="shared" ca="1" si="159"/>
        <v>-7138577159870.9697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-7138577159870.9697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-29744071499.462372</v>
      </c>
      <c r="L4043" s="444">
        <f t="shared" ca="1" si="159"/>
        <v>-7168321231370.4316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-7168321231370.4316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-29868005130.710129</v>
      </c>
      <c r="L4044" s="444">
        <f t="shared" ca="1" si="159"/>
        <v>-7198189236501.1416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-7198189236501.1416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-29992455152.088089</v>
      </c>
      <c r="L4045" s="444">
        <f t="shared" ca="1" si="159"/>
        <v>-7228181691653.2295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-7228181691653.2295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-30117423715.221794</v>
      </c>
      <c r="L4046" s="444">
        <f t="shared" ca="1" si="159"/>
        <v>-7258299115368.4512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-7258299115368.4512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-30242912980.701885</v>
      </c>
      <c r="L4047" s="444">
        <f t="shared" ca="1" si="159"/>
        <v>-7288542028349.1533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-7288542028349.1533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-30368925118.121475</v>
      </c>
      <c r="L4048" s="444">
        <f t="shared" ca="1" si="159"/>
        <v>-7318910953467.2744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-7318910953467.2744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-30495462306.11364</v>
      </c>
      <c r="L4049" s="444">
        <f t="shared" ca="1" si="159"/>
        <v>-7349406415773.3877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-7349406415773.3877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-30622526732.389114</v>
      </c>
      <c r="L4050" s="444">
        <f t="shared" ca="1" si="159"/>
        <v>-7380028942505.7764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-7380028942505.7764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-30750120593.774067</v>
      </c>
      <c r="L4051" s="444">
        <f t="shared" ca="1" si="159"/>
        <v>-7410779063099.5508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-7410779063099.5508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-30878246096.248127</v>
      </c>
      <c r="L4052" s="444">
        <f t="shared" ca="1" si="159"/>
        <v>-7441657309195.7988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-7441657309195.7988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-31006905454.982498</v>
      </c>
      <c r="L4053" s="444">
        <f t="shared" ca="1" si="159"/>
        <v>-7472664214650.7813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-7472664214650.7813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-31136100894.378254</v>
      </c>
      <c r="L4054" s="444">
        <f t="shared" ca="1" si="159"/>
        <v>-7503800315545.1592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-7503800315545.1592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-31265834648.104832</v>
      </c>
      <c r="L4055" s="444">
        <f t="shared" ca="1" si="159"/>
        <v>-7535066150193.2637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-7535066150193.2637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-31396108959.138599</v>
      </c>
      <c r="L4056" s="444">
        <f t="shared" ca="1" si="159"/>
        <v>-7566462259152.4023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-7566462259152.4023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-31526926079.801678</v>
      </c>
      <c r="L4057" s="444">
        <f t="shared" ca="1" si="159"/>
        <v>-7597989185232.2041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-7597989185232.2041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-31658288271.800846</v>
      </c>
      <c r="L4058" s="444">
        <f t="shared" ca="1" si="159"/>
        <v>-7629647473504.0049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-7629647473504.0049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-31790197806.266685</v>
      </c>
      <c r="L4059" s="444">
        <f t="shared" ca="1" si="159"/>
        <v>-7661437671310.2715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-7661437671310.2715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-31922656963.792797</v>
      </c>
      <c r="L4060" s="444">
        <f t="shared" ca="1" si="159"/>
        <v>-7693360328274.0645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-7693360328274.0645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-32055668034.475269</v>
      </c>
      <c r="L4061" s="444">
        <f t="shared" ca="1" si="159"/>
        <v>-7725415996308.54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-7725415996308.54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-32189233317.952251</v>
      </c>
      <c r="L4062" s="444">
        <f t="shared" ca="1" si="159"/>
        <v>-7757605229626.4922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-7757605229626.4922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-32323355123.443718</v>
      </c>
      <c r="L4063" s="444">
        <f t="shared" ca="1" si="159"/>
        <v>-7789928584749.9355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-7789928584749.9355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-32458035769.791393</v>
      </c>
      <c r="L4064" s="444">
        <f t="shared" ca="1" si="159"/>
        <v>-7822386620519.7266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-7822386620519.7266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-32593277585.498859</v>
      </c>
      <c r="L4065" s="444">
        <f t="shared" ca="1" si="159"/>
        <v>-7854979898105.2256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-7854979898105.2256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-32729082908.771774</v>
      </c>
      <c r="L4066" s="444">
        <f t="shared" ca="1" si="159"/>
        <v>-7887708981013.9971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-7887708981013.9971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-32865454087.558319</v>
      </c>
      <c r="L4067" s="444">
        <f t="shared" ca="1" si="159"/>
        <v>-7920574435101.5557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-7920574435101.5557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-33002393479.589809</v>
      </c>
      <c r="L4068" s="444">
        <f t="shared" ca="1" si="159"/>
        <v>-7953576828581.1455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-7953576828581.1455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-33139903452.421436</v>
      </c>
      <c r="L4069" s="444">
        <f t="shared" ca="1" si="159"/>
        <v>-7986716732033.5674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-7986716732033.5674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-33277986383.473202</v>
      </c>
      <c r="L4070" s="444">
        <f t="shared" ca="1" si="159"/>
        <v>-8019994718417.041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-8019994718417.041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-33416644660.071007</v>
      </c>
      <c r="L4071" s="444">
        <f t="shared" ca="1" si="159"/>
        <v>-8053411363077.1123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-8053411363077.1123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-33555880679.487965</v>
      </c>
      <c r="L4072" s="444">
        <f t="shared" ca="1" si="159"/>
        <v>-8086967243756.6006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-8086967243756.6006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-33695696848.985836</v>
      </c>
      <c r="L4073" s="444">
        <f t="shared" ca="1" si="159"/>
        <v>-8120662940605.5859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-8120662940605.5859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-33836095585.856609</v>
      </c>
      <c r="L4074" s="444">
        <f t="shared" ca="1" si="159"/>
        <v>-8154499036191.4424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-8154499036191.4424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-33977079317.464344</v>
      </c>
      <c r="L4075" s="444">
        <f t="shared" ca="1" si="159"/>
        <v>-8188476115508.9063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-8188476115508.9063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-34118650481.287106</v>
      </c>
      <c r="L4076" s="444">
        <f t="shared" ca="1" si="159"/>
        <v>-8222594765990.1934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-8222594765990.1934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-34260811524.959137</v>
      </c>
      <c r="L4077" s="444">
        <f t="shared" ca="1" si="159"/>
        <v>-8256855577515.1523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-8256855577515.1523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-34403564906.313133</v>
      </c>
      <c r="L4078" s="444">
        <f t="shared" ca="1" si="159"/>
        <v>-8291259142421.4658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-8291259142421.4658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-34546913093.422768</v>
      </c>
      <c r="L4079" s="444">
        <f t="shared" ca="1" si="159"/>
        <v>-8325806055514.8887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-8325806055514.8887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-34690858564.645363</v>
      </c>
      <c r="L4080" s="444">
        <f t="shared" ca="1" si="159"/>
        <v>-8360496914079.5342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-8360496914079.5342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-34835403808.664726</v>
      </c>
      <c r="L4081" s="444">
        <f t="shared" ca="1" si="159"/>
        <v>-8395332317888.1992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-8395332317888.1992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-34980551324.534157</v>
      </c>
      <c r="L4082" s="444">
        <f t="shared" ca="1" si="159"/>
        <v>-8430312869212.7334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-8430312869212.7334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-35126303621.719719</v>
      </c>
      <c r="L4083" s="444">
        <f t="shared" ca="1" si="159"/>
        <v>-8465439172834.4531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-8465439172834.4531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-35272663220.143555</v>
      </c>
      <c r="L4084" s="444">
        <f t="shared" ca="1" si="159"/>
        <v>-8500711836054.5967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-8500711836054.5967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-35419632650.227493</v>
      </c>
      <c r="L4085" s="444">
        <f t="shared" ca="1" si="159"/>
        <v>-8536131468704.8242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-8536131468704.8242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-35567214452.936768</v>
      </c>
      <c r="L4086" s="444">
        <f t="shared" ca="1" si="159"/>
        <v>-8571698683157.7607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-8571698683157.7607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-35715411179.824005</v>
      </c>
      <c r="L4087" s="444">
        <f t="shared" ca="1" si="159"/>
        <v>-8607414094337.585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-8607414094337.585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-35864225393.073273</v>
      </c>
      <c r="L4088" s="444">
        <f t="shared" ref="L4088:L4342" ca="1" si="164">I4088-J4088+K4088</f>
        <v>-8643278319730.6582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-8643278319730.6582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-36013659665.544411</v>
      </c>
      <c r="L4089" s="444">
        <f t="shared" ca="1" si="164"/>
        <v>-8679291979396.2021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-8679291979396.2021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-36163716580.817505</v>
      </c>
      <c r="L4090" s="444">
        <f t="shared" ca="1" si="164"/>
        <v>-8715455695977.0195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-8715455695977.0195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-36314398733.237579</v>
      </c>
      <c r="L4091" s="444">
        <f t="shared" ca="1" si="164"/>
        <v>-8751770094710.2568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-8751770094710.2568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-36465708727.959396</v>
      </c>
      <c r="L4092" s="444">
        <f t="shared" ca="1" si="164"/>
        <v>-8788235803438.2158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-8788235803438.2158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-36617649180.992561</v>
      </c>
      <c r="L4093" s="444">
        <f t="shared" ca="1" si="164"/>
        <v>-8824853452619.209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-8824853452619.209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-36770222719.246704</v>
      </c>
      <c r="L4094" s="444">
        <f t="shared" ca="1" si="164"/>
        <v>-8861623675338.4551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-8861623675338.4551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-36923431980.576897</v>
      </c>
      <c r="L4095" s="444">
        <f t="shared" ca="1" si="164"/>
        <v>-8898547107319.0313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-8898547107319.0313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-37077279613.8293</v>
      </c>
      <c r="L4096" s="444">
        <f t="shared" ca="1" si="164"/>
        <v>-8935624386932.8613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-8935624386932.8613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-37231768278.886925</v>
      </c>
      <c r="L4097" s="444">
        <f t="shared" ca="1" si="164"/>
        <v>-8972856155211.748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-8972856155211.748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-37386900646.715614</v>
      </c>
      <c r="L4098" s="444">
        <f t="shared" ca="1" si="164"/>
        <v>-9010243055858.4629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-9010243055858.4629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-37542679399.410263</v>
      </c>
      <c r="L4099" s="444">
        <f t="shared" ca="1" si="164"/>
        <v>-9047785735257.873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-9047785735257.873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-37699107230.241135</v>
      </c>
      <c r="L4100" s="444">
        <f t="shared" ca="1" si="164"/>
        <v>-9085484842488.1133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-9085484842488.1133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-37856186843.70047</v>
      </c>
      <c r="L4101" s="444">
        <f t="shared" ca="1" si="164"/>
        <v>-9123341029331.8145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-9123341029331.8145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-38013920955.549225</v>
      </c>
      <c r="L4102" s="444">
        <f t="shared" ca="1" si="164"/>
        <v>-9161354950287.3633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-9161354950287.3633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-38172312292.864014</v>
      </c>
      <c r="L4103" s="444">
        <f t="shared" ca="1" si="164"/>
        <v>-9199527262580.2266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-9199527262580.2266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-38331363594.084274</v>
      </c>
      <c r="L4104" s="444">
        <f t="shared" ca="1" si="164"/>
        <v>-9237858626174.3105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-9237858626174.3105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-38491077609.059624</v>
      </c>
      <c r="L4105" s="444">
        <f t="shared" ca="1" si="164"/>
        <v>-9276349703783.3711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-9276349703783.3711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-38651457099.097382</v>
      </c>
      <c r="L4106" s="444">
        <f t="shared" ca="1" si="164"/>
        <v>-9315001160882.4688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-9315001160882.4688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-38812504837.010284</v>
      </c>
      <c r="L4107" s="444">
        <f t="shared" ca="1" si="164"/>
        <v>-9353813665719.4785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-9353813665719.4785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-38974223607.16449</v>
      </c>
      <c r="L4108" s="444">
        <f t="shared" ca="1" si="164"/>
        <v>-9392787889326.6426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-9392787889326.6426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-39136616205.527679</v>
      </c>
      <c r="L4109" s="444">
        <f t="shared" ca="1" si="164"/>
        <v>-9431924505532.1699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-9431924505532.1699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-39299685439.717377</v>
      </c>
      <c r="L4110" s="444">
        <f t="shared" ca="1" si="164"/>
        <v>-9471224190971.8867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-9471224190971.8867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-39463434129.04953</v>
      </c>
      <c r="L4111" s="444">
        <f t="shared" ca="1" si="164"/>
        <v>-9510687625100.9355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-9510687625100.9355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-39627865104.587234</v>
      </c>
      <c r="L4112" s="444">
        <f t="shared" ca="1" si="164"/>
        <v>-9550315490205.5234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-9550315490205.5234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-39792981209.189682</v>
      </c>
      <c r="L4113" s="444">
        <f t="shared" ca="1" si="164"/>
        <v>-9590108471414.7129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-9590108471414.7129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-39958785297.561302</v>
      </c>
      <c r="L4114" s="444">
        <f t="shared" ca="1" si="164"/>
        <v>-9630067256712.2734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-9630067256712.2734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-40125280236.30114</v>
      </c>
      <c r="L4115" s="444">
        <f t="shared" ca="1" si="164"/>
        <v>-9670192536948.5742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-9670192536948.5742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-40292468903.952393</v>
      </c>
      <c r="L4116" s="444">
        <f t="shared" ca="1" si="164"/>
        <v>-9710485005852.5273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-9710485005852.5273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-40460354191.0522</v>
      </c>
      <c r="L4117" s="444">
        <f t="shared" ca="1" si="164"/>
        <v>-9750945360043.5801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-9750945360043.5801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-40628939000.18158</v>
      </c>
      <c r="L4118" s="444">
        <f t="shared" ca="1" si="164"/>
        <v>-9791574299043.7617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-9791574299043.7617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-40798226246.015671</v>
      </c>
      <c r="L4119" s="444">
        <f t="shared" ca="1" si="164"/>
        <v>-9832372525289.7773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-9832372525289.7773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-40968218855.374069</v>
      </c>
      <c r="L4120" s="444">
        <f t="shared" ca="1" si="164"/>
        <v>-9873340744145.1523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-9873340744145.1523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-41138919767.271469</v>
      </c>
      <c r="L4121" s="444">
        <f t="shared" ca="1" si="164"/>
        <v>-9914479663912.4238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-9914479663912.4238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-41310331932.96843</v>
      </c>
      <c r="L4122" s="444">
        <f t="shared" ca="1" si="164"/>
        <v>-9955789995845.3926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-9955789995845.3926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-41482458316.022469</v>
      </c>
      <c r="L4123" s="444">
        <f t="shared" ca="1" si="164"/>
        <v>-9997272454161.416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-9997272454161.416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-41655301892.339233</v>
      </c>
      <c r="L4124" s="444">
        <f t="shared" ca="1" si="164"/>
        <v>-10038927756053.756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-10038927756053.756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-41828865650.223984</v>
      </c>
      <c r="L4125" s="444">
        <f t="shared" ca="1" si="164"/>
        <v>-10080756621703.98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-10080756621703.98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-42003152590.43325</v>
      </c>
      <c r="L4126" s="444">
        <f t="shared" ca="1" si="164"/>
        <v>-10122759774294.414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-10122759774294.414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-42178165726.226723</v>
      </c>
      <c r="L4127" s="444">
        <f t="shared" ca="1" si="164"/>
        <v>-10164937940020.641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-10164937940020.641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-42353908083.419334</v>
      </c>
      <c r="L4128" s="444">
        <f t="shared" ca="1" si="164"/>
        <v>-10207291848104.061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-10207291848104.061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-42530382700.433586</v>
      </c>
      <c r="L4129" s="444">
        <f t="shared" ca="1" si="164"/>
        <v>-10249822230804.494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-10249822230804.494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-42707592628.352058</v>
      </c>
      <c r="L4130" s="444">
        <f t="shared" ca="1" si="164"/>
        <v>-10292529823432.846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-10292529823432.846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-42885540930.970192</v>
      </c>
      <c r="L4131" s="444">
        <f t="shared" ca="1" si="164"/>
        <v>-10335415364363.816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-10335415364363.816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-43064230684.849236</v>
      </c>
      <c r="L4132" s="444">
        <f t="shared" ca="1" si="164"/>
        <v>-10378479595048.666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-10378479595048.666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-43243664979.369438</v>
      </c>
      <c r="L4133" s="444">
        <f t="shared" ca="1" si="164"/>
        <v>-10421723260028.035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-10421723260028.035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-43423846916.783478</v>
      </c>
      <c r="L4134" s="444">
        <f t="shared" ca="1" si="164"/>
        <v>-10465147106944.818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-10465147106944.818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-43604779612.270073</v>
      </c>
      <c r="L4135" s="444">
        <f t="shared" ca="1" si="164"/>
        <v>-10508751886557.088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-10508751886557.088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-43786466193.987869</v>
      </c>
      <c r="L4136" s="444">
        <f t="shared" ca="1" si="164"/>
        <v>-10552538352751.076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-10552538352751.076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-43968909803.129486</v>
      </c>
      <c r="L4137" s="444">
        <f t="shared" ca="1" si="164"/>
        <v>-10596507262554.205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-10596507262554.205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-44152113593.975853</v>
      </c>
      <c r="L4138" s="444">
        <f t="shared" ca="1" si="164"/>
        <v>-10640659376148.182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-10640659376148.182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-44336080733.95076</v>
      </c>
      <c r="L4139" s="444">
        <f t="shared" ca="1" si="164"/>
        <v>-10684995456882.133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-10684995456882.133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-44520814403.675552</v>
      </c>
      <c r="L4140" s="444">
        <f t="shared" ca="1" si="164"/>
        <v>-10729516271285.809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-10729516271285.809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-44706317797.0242</v>
      </c>
      <c r="L4141" s="444">
        <f t="shared" ca="1" si="164"/>
        <v>-10774222589082.832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-10774222589082.832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-44892594121.178467</v>
      </c>
      <c r="L4142" s="444">
        <f t="shared" ca="1" si="164"/>
        <v>-10819115183204.01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-10819115183204.01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-45079646596.683372</v>
      </c>
      <c r="L4143" s="444">
        <f t="shared" ca="1" si="164"/>
        <v>-10864194829800.693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-10864194829800.693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-45267478457.502892</v>
      </c>
      <c r="L4144" s="444">
        <f t="shared" ca="1" si="164"/>
        <v>-10909462308258.195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-10909462308258.195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-45456092951.075813</v>
      </c>
      <c r="L4145" s="444">
        <f t="shared" ca="1" si="164"/>
        <v>-10954918401209.271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-10954918401209.271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-45645493338.371964</v>
      </c>
      <c r="L4146" s="444">
        <f t="shared" ca="1" si="164"/>
        <v>-11000563894547.643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-11000563894547.643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-45835682893.948509</v>
      </c>
      <c r="L4147" s="444">
        <f t="shared" ca="1" si="164"/>
        <v>-11046399577441.592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-11046399577441.592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-46026664906.00663</v>
      </c>
      <c r="L4148" s="444">
        <f t="shared" ca="1" si="164"/>
        <v>-11092426242347.598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-11092426242347.598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-46218442676.448326</v>
      </c>
      <c r="L4149" s="444">
        <f t="shared" ca="1" si="164"/>
        <v>-11138644685024.047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-11138644685024.047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-46411019520.933525</v>
      </c>
      <c r="L4150" s="444">
        <f t="shared" ca="1" si="164"/>
        <v>-11185055704544.98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-11185055704544.98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-46604398768.937416</v>
      </c>
      <c r="L4151" s="444">
        <f t="shared" ca="1" si="164"/>
        <v>-11231660103313.918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-11231660103313.918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-46798583763.807991</v>
      </c>
      <c r="L4152" s="444">
        <f t="shared" ca="1" si="164"/>
        <v>-11278458687077.727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-11278458687077.727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-46993577862.82386</v>
      </c>
      <c r="L4153" s="444">
        <f t="shared" ca="1" si="164"/>
        <v>-11325452264940.551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-11325452264940.551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-47189384437.252296</v>
      </c>
      <c r="L4154" s="444">
        <f t="shared" ca="1" si="164"/>
        <v>-11372641649377.803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-11372641649377.803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-47386006872.407509</v>
      </c>
      <c r="L4155" s="444">
        <f t="shared" ca="1" si="164"/>
        <v>-11420027656250.211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-11420027656250.211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-47583448567.709213</v>
      </c>
      <c r="L4156" s="444">
        <f t="shared" ca="1" si="164"/>
        <v>-11467611104817.92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-11467611104817.92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-47781712936.741333</v>
      </c>
      <c r="L4157" s="444">
        <f t="shared" ca="1" si="164"/>
        <v>-11515392817754.662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-11515392817754.662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-47980803407.311089</v>
      </c>
      <c r="L4158" s="444">
        <f t="shared" ca="1" si="164"/>
        <v>-11563373621161.973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-11563373621161.973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-48180723421.508217</v>
      </c>
      <c r="L4159" s="444">
        <f t="shared" ca="1" si="164"/>
        <v>-11611554344583.48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-11611554344583.48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-48381476435.764503</v>
      </c>
      <c r="L4160" s="444">
        <f t="shared" ca="1" si="164"/>
        <v>-11659935821019.244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-11659935821019.244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-48583065920.913513</v>
      </c>
      <c r="L4161" s="444">
        <f t="shared" ca="1" si="164"/>
        <v>-11708518886940.158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-11708518886940.158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-48785495362.250656</v>
      </c>
      <c r="L4162" s="444">
        <f t="shared" ca="1" si="164"/>
        <v>-11757304382302.408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-11757304382302.408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-48988768259.593369</v>
      </c>
      <c r="L4163" s="444">
        <f t="shared" ca="1" si="164"/>
        <v>-11806293150562.002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-11806293150562.002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-49192888127.341675</v>
      </c>
      <c r="L4164" s="444">
        <f t="shared" ca="1" si="164"/>
        <v>-11855486038689.344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-11855486038689.344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-49397858494.538933</v>
      </c>
      <c r="L4165" s="444">
        <f t="shared" ca="1" si="164"/>
        <v>-11904883897183.883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-11904883897183.883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-49603682904.932846</v>
      </c>
      <c r="L4166" s="444">
        <f t="shared" ca="1" si="164"/>
        <v>-11954487580088.816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-11954487580088.816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-49810364917.036736</v>
      </c>
      <c r="L4167" s="444">
        <f t="shared" ca="1" si="164"/>
        <v>-12004297945005.854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-12004297945005.854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-50017908104.191055</v>
      </c>
      <c r="L4168" s="444">
        <f t="shared" ca="1" si="164"/>
        <v>-12054315853110.045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-12054315853110.045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-50226316054.625183</v>
      </c>
      <c r="L4169" s="444">
        <f t="shared" ca="1" si="164"/>
        <v>-12104542169164.67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-12104542169164.67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-50435592371.519455</v>
      </c>
      <c r="L4170" s="444">
        <f t="shared" ca="1" si="164"/>
        <v>-12154977761536.189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-12154977761536.189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-50645740673.067459</v>
      </c>
      <c r="L4171" s="444">
        <f t="shared" ca="1" si="164"/>
        <v>-12205623502209.258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-12205623502209.258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-50856764592.538574</v>
      </c>
      <c r="L4172" s="444">
        <f t="shared" ca="1" si="164"/>
        <v>-12256480266801.797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-12256480266801.797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-51068667778.34082</v>
      </c>
      <c r="L4173" s="444">
        <f t="shared" ca="1" si="164"/>
        <v>-12307548934580.137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-12307548934580.137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-51281453894.0839</v>
      </c>
      <c r="L4174" s="444">
        <f t="shared" ca="1" si="164"/>
        <v>-12358830388474.221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-12358830388474.221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-51495126618.642586</v>
      </c>
      <c r="L4175" s="444">
        <f t="shared" ca="1" si="164"/>
        <v>-12410325515092.863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-12410325515092.863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-51709689646.220261</v>
      </c>
      <c r="L4176" s="444">
        <f t="shared" ca="1" si="164"/>
        <v>-12462035204739.084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-12462035204739.084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-51925146686.412849</v>
      </c>
      <c r="L4177" s="444">
        <f t="shared" ca="1" si="164"/>
        <v>-12513960351425.496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-12513960351425.496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-52141501464.272903</v>
      </c>
      <c r="L4178" s="444">
        <f t="shared" ca="1" si="164"/>
        <v>-12566101852889.77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-12566101852889.77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-52358757720.374039</v>
      </c>
      <c r="L4179" s="444">
        <f t="shared" ca="1" si="164"/>
        <v>-12618460610610.145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-12618460610610.145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-52576919210.875603</v>
      </c>
      <c r="L4180" s="444">
        <f t="shared" ca="1" si="164"/>
        <v>-12671037529821.02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-12671037529821.02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-52795989707.587578</v>
      </c>
      <c r="L4181" s="444">
        <f t="shared" ca="1" si="164"/>
        <v>-12723833519528.607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-12723833519528.607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-53015972998.035866</v>
      </c>
      <c r="L4182" s="444">
        <f t="shared" ca="1" si="164"/>
        <v>-12776849492526.643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-12776849492526.643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-53236872885.527679</v>
      </c>
      <c r="L4183" s="444">
        <f t="shared" ca="1" si="164"/>
        <v>-12830086365412.17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-12830086365412.17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-53458693189.217377</v>
      </c>
      <c r="L4184" s="444">
        <f t="shared" ca="1" si="164"/>
        <v>-12883545058601.387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-12883545058601.387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-53681437744.172447</v>
      </c>
      <c r="L4185" s="444">
        <f t="shared" ca="1" si="164"/>
        <v>-12937226496345.559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-12937226496345.559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-53905110401.439827</v>
      </c>
      <c r="L4186" s="444">
        <f t="shared" ca="1" si="164"/>
        <v>-12991131606746.998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-12991131606746.998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-54129715028.112488</v>
      </c>
      <c r="L4187" s="444">
        <f t="shared" ca="1" si="164"/>
        <v>-13045261321775.111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-13045261321775.111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-54355255507.396294</v>
      </c>
      <c r="L4188" s="444">
        <f t="shared" ca="1" si="164"/>
        <v>-13099616577282.508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-13099616577282.508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-54581735738.677116</v>
      </c>
      <c r="L4189" s="444">
        <f t="shared" ca="1" si="164"/>
        <v>-13154198313021.186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-13154198313021.186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-54809159637.588272</v>
      </c>
      <c r="L4190" s="444">
        <f t="shared" ca="1" si="164"/>
        <v>-13209007472658.773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-13209007472658.773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-55037531136.078224</v>
      </c>
      <c r="L4191" s="444">
        <f t="shared" ca="1" si="164"/>
        <v>-13264045003794.852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-13264045003794.852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-55266854182.478546</v>
      </c>
      <c r="L4192" s="444">
        <f t="shared" ca="1" si="164"/>
        <v>-13319311857977.33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-13319311857977.33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-55497132741.572205</v>
      </c>
      <c r="L4193" s="444">
        <f t="shared" ca="1" si="164"/>
        <v>-13374808990718.902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-13374808990718.902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-55728370794.662094</v>
      </c>
      <c r="L4194" s="444">
        <f t="shared" ca="1" si="164"/>
        <v>-13430537361513.564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-13430537361513.564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-55960572339.639854</v>
      </c>
      <c r="L4195" s="444">
        <f t="shared" ca="1" si="164"/>
        <v>-13486497933853.205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-13486497933853.205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-56193741391.055023</v>
      </c>
      <c r="L4196" s="444">
        <f t="shared" ca="1" si="164"/>
        <v>-13542691675244.26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-13542691675244.26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-56427881980.184418</v>
      </c>
      <c r="L4197" s="444">
        <f t="shared" ca="1" si="164"/>
        <v>-13599119557224.443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-13599119557224.443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-56662998155.101845</v>
      </c>
      <c r="L4198" s="444">
        <f t="shared" ca="1" si="164"/>
        <v>-13655782555379.545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-13655782555379.545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-56899093980.7481</v>
      </c>
      <c r="L4199" s="444">
        <f t="shared" ca="1" si="164"/>
        <v>-13712681649360.293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-13712681649360.293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-57136173539.001213</v>
      </c>
      <c r="L4200" s="444">
        <f t="shared" ca="1" si="164"/>
        <v>-13769817822899.295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-13769817822899.295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-57374240928.747063</v>
      </c>
      <c r="L4201" s="444">
        <f t="shared" ca="1" si="164"/>
        <v>-13827192063828.041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-13827192063828.041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-57613300265.95018</v>
      </c>
      <c r="L4202" s="444">
        <f t="shared" ca="1" si="164"/>
        <v>-13884805364093.99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-13884805364093.99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-57853355683.72496</v>
      </c>
      <c r="L4203" s="444">
        <f t="shared" ca="1" si="164"/>
        <v>-13942658719777.715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-13942658719777.715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-58094411332.407143</v>
      </c>
      <c r="L4204" s="444">
        <f t="shared" ca="1" si="164"/>
        <v>-14000753131110.121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-14000753131110.121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-58336471379.625504</v>
      </c>
      <c r="L4205" s="444">
        <f t="shared" ca="1" si="164"/>
        <v>-14059089602489.746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-14059089602489.746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-58579540010.37394</v>
      </c>
      <c r="L4206" s="444">
        <f t="shared" ca="1" si="164"/>
        <v>-14117669142500.119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-14117669142500.119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-58823621427.083832</v>
      </c>
      <c r="L4207" s="444">
        <f t="shared" ca="1" si="164"/>
        <v>-14176492763927.203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-14176492763927.203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-59068719849.696678</v>
      </c>
      <c r="L4208" s="444">
        <f t="shared" ca="1" si="164"/>
        <v>-14235561483776.9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-14235561483776.9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-59314839515.737083</v>
      </c>
      <c r="L4209" s="444">
        <f t="shared" ca="1" si="164"/>
        <v>-14294876323292.637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-14294876323292.637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-59561984680.385986</v>
      </c>
      <c r="L4210" s="444">
        <f t="shared" ca="1" si="164"/>
        <v>-14354438307973.023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-14354438307973.023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-59810159616.55426</v>
      </c>
      <c r="L4211" s="444">
        <f t="shared" ca="1" si="164"/>
        <v>-14414248467589.578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-14414248467589.578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-60059368614.956573</v>
      </c>
      <c r="L4212" s="444">
        <f t="shared" ca="1" si="164"/>
        <v>-14474307836204.535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-14474307836204.535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-60309615984.185562</v>
      </c>
      <c r="L4213" s="444">
        <f t="shared" ca="1" si="164"/>
        <v>-14534617452188.721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-14534617452188.721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-60560906050.786324</v>
      </c>
      <c r="L4214" s="444">
        <f t="shared" ca="1" si="164"/>
        <v>-14595178358239.508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-14595178358239.508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-60813243159.331284</v>
      </c>
      <c r="L4215" s="444">
        <f t="shared" ca="1" si="164"/>
        <v>-14655991601398.84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-14655991601398.84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-61066631672.495163</v>
      </c>
      <c r="L4216" s="444">
        <f t="shared" ca="1" si="164"/>
        <v>-14717058233071.336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-14717058233071.336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-61321075971.130562</v>
      </c>
      <c r="L4217" s="444">
        <f t="shared" ca="1" si="164"/>
        <v>-14778379309042.467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-14778379309042.467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-61576580454.34362</v>
      </c>
      <c r="L4218" s="444">
        <f t="shared" ca="1" si="164"/>
        <v>-14839955889496.811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-14839955889496.811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-61833149539.570038</v>
      </c>
      <c r="L4219" s="444">
        <f t="shared" ca="1" si="164"/>
        <v>-14901789039036.381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-14901789039036.381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-62090787662.651581</v>
      </c>
      <c r="L4220" s="444">
        <f t="shared" ca="1" si="164"/>
        <v>-14963879826699.033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-14963879826699.033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-62349499277.912636</v>
      </c>
      <c r="L4221" s="444">
        <f t="shared" ca="1" si="164"/>
        <v>-15026229325976.945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-15026229325976.945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-62609288858.237274</v>
      </c>
      <c r="L4222" s="444">
        <f t="shared" ca="1" si="164"/>
        <v>-15088838614835.182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-15088838614835.182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-62870160895.146591</v>
      </c>
      <c r="L4223" s="444">
        <f t="shared" ca="1" si="164"/>
        <v>-15151708775730.328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-15151708775730.328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-63132119898.876366</v>
      </c>
      <c r="L4224" s="444">
        <f t="shared" ca="1" si="164"/>
        <v>-15214840895629.205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-15214840895629.205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-63395170398.455017</v>
      </c>
      <c r="L4225" s="444">
        <f t="shared" ca="1" si="164"/>
        <v>-15278236066027.66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-15278236066027.66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-63659316941.781914</v>
      </c>
      <c r="L4226" s="444">
        <f t="shared" ca="1" si="164"/>
        <v>-15341895382969.441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-15341895382969.441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-63924564095.706017</v>
      </c>
      <c r="L4227" s="444">
        <f t="shared" ca="1" si="164"/>
        <v>-15405819947065.146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-15405819947065.146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-64190916446.104767</v>
      </c>
      <c r="L4228" s="444">
        <f t="shared" ca="1" si="164"/>
        <v>-15470010863511.252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-15470010863511.252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-64458378597.963547</v>
      </c>
      <c r="L4229" s="444">
        <f t="shared" ca="1" si="164"/>
        <v>-15534469242109.215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-15534469242109.215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-64726955175.455063</v>
      </c>
      <c r="L4230" s="444">
        <f t="shared" ca="1" si="164"/>
        <v>-15599196197284.67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-15599196197284.67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-64996650822.019463</v>
      </c>
      <c r="L4231" s="444">
        <f t="shared" ca="1" si="164"/>
        <v>-15664192848106.689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-15664192848106.689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-65267470200.444542</v>
      </c>
      <c r="L4232" s="444">
        <f t="shared" ca="1" si="164"/>
        <v>-15729460318307.135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-15729460318307.135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-65539417992.946404</v>
      </c>
      <c r="L4233" s="444">
        <f t="shared" ca="1" si="164"/>
        <v>-15794999736300.082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-15794999736300.082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-65812498901.250343</v>
      </c>
      <c r="L4234" s="444">
        <f t="shared" ca="1" si="164"/>
        <v>-15860812235201.332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-15860812235201.332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-66086717646.672211</v>
      </c>
      <c r="L4235" s="444">
        <f t="shared" ca="1" si="164"/>
        <v>-15926898952848.004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-15926898952848.004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-66362078970.200012</v>
      </c>
      <c r="L4236" s="444">
        <f t="shared" ca="1" si="164"/>
        <v>-15993261031818.203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-15993261031818.203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-66638587632.575844</v>
      </c>
      <c r="L4237" s="444">
        <f t="shared" ca="1" si="164"/>
        <v>-16059899619450.779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-16059899619450.779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-66916248414.378242</v>
      </c>
      <c r="L4238" s="444">
        <f t="shared" ca="1" si="164"/>
        <v>-16126815867865.158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-16126815867865.158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-67195066116.10482</v>
      </c>
      <c r="L4239" s="444">
        <f t="shared" ca="1" si="164"/>
        <v>-16194010933981.264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-16194010933981.264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-67475045558.255264</v>
      </c>
      <c r="L4240" s="444">
        <f t="shared" ca="1" si="164"/>
        <v>-16261485979539.52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-16261485979539.52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-67756191581.414665</v>
      </c>
      <c r="L4241" s="444">
        <f t="shared" ca="1" si="164"/>
        <v>-16329242171120.934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-16329242171120.934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-68038509046.337212</v>
      </c>
      <c r="L4242" s="444">
        <f t="shared" ca="1" si="164"/>
        <v>-16397280680167.271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-16397280680167.271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-68322002834.030296</v>
      </c>
      <c r="L4243" s="444">
        <f t="shared" ca="1" si="164"/>
        <v>-16465602683001.303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-16465602683001.303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-68606677845.83876</v>
      </c>
      <c r="L4244" s="444">
        <f t="shared" ca="1" si="164"/>
        <v>-16534209360847.141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-16534209360847.141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-68892539003.529739</v>
      </c>
      <c r="L4245" s="444">
        <f t="shared" ca="1" si="164"/>
        <v>-16603101899850.67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-16603101899850.67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-69179591249.377792</v>
      </c>
      <c r="L4246" s="444">
        <f t="shared" ca="1" si="164"/>
        <v>-16672281491100.047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-16672281491100.047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-69467839546.250198</v>
      </c>
      <c r="L4247" s="444">
        <f t="shared" ca="1" si="164"/>
        <v>-16741749330646.297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-16741749330646.297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-69757288877.692902</v>
      </c>
      <c r="L4248" s="444">
        <f t="shared" ca="1" si="164"/>
        <v>-16811506619523.99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-16811506619523.99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-70047944248.016632</v>
      </c>
      <c r="L4249" s="444">
        <f t="shared" ca="1" si="164"/>
        <v>-16881554563772.008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-16881554563772.008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-70339810682.383362</v>
      </c>
      <c r="L4250" s="444">
        <f t="shared" ca="1" si="164"/>
        <v>-16951894374454.391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-16951894374454.391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-70632893226.893295</v>
      </c>
      <c r="L4251" s="444">
        <f t="shared" ca="1" si="164"/>
        <v>-17022527267681.283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-17022527267681.283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-70927196948.672028</v>
      </c>
      <c r="L4252" s="444">
        <f t="shared" ca="1" si="164"/>
        <v>-17093454464629.955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-17093454464629.955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-71222726935.958145</v>
      </c>
      <c r="L4253" s="444">
        <f t="shared" ca="1" si="164"/>
        <v>-17164677191565.914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-17164677191565.914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-71519488298.191315</v>
      </c>
      <c r="L4254" s="444">
        <f t="shared" ca="1" si="164"/>
        <v>-17236196679864.105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-17236196679864.105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-71817486166.100433</v>
      </c>
      <c r="L4255" s="444">
        <f t="shared" ca="1" si="164"/>
        <v>-17308014166030.205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-17308014166030.205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-72116725691.792526</v>
      </c>
      <c r="L4256" s="444">
        <f t="shared" ca="1" si="164"/>
        <v>-17380130891721.998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-17380130891721.998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-72417212048.84166</v>
      </c>
      <c r="L4257" s="444">
        <f t="shared" ca="1" si="164"/>
        <v>-17452548103770.84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-17452548103770.84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-72718950432.378494</v>
      </c>
      <c r="L4258" s="444">
        <f t="shared" ca="1" si="164"/>
        <v>-17525267054203.219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-17525267054203.219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-73021946059.180084</v>
      </c>
      <c r="L4259" s="444">
        <f t="shared" ca="1" si="164"/>
        <v>-17598289000262.398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-17598289000262.398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-73326204167.759995</v>
      </c>
      <c r="L4260" s="444">
        <f t="shared" ca="1" si="164"/>
        <v>-17671615204430.16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-17671615204430.16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-73631730018.459</v>
      </c>
      <c r="L4261" s="444">
        <f t="shared" ca="1" si="164"/>
        <v>-17745246934448.621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-17745246934448.621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-73938528893.535919</v>
      </c>
      <c r="L4262" s="444">
        <f t="shared" ca="1" si="164"/>
        <v>-17819185463342.156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-17819185463342.156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-74246606097.258987</v>
      </c>
      <c r="L4263" s="444">
        <f t="shared" ca="1" si="164"/>
        <v>-17893432069439.414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-17893432069439.414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-74555966955.997559</v>
      </c>
      <c r="L4264" s="444">
        <f t="shared" ca="1" si="164"/>
        <v>-17967988036395.41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-17967988036395.41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-74866616818.314209</v>
      </c>
      <c r="L4265" s="444">
        <f t="shared" ca="1" si="164"/>
        <v>-18042854653213.723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-18042854653213.723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-75178561055.057175</v>
      </c>
      <c r="L4266" s="444">
        <f t="shared" ca="1" si="164"/>
        <v>-18118033214268.781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-18118033214268.781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-75491805059.453247</v>
      </c>
      <c r="L4267" s="444">
        <f t="shared" ca="1" si="164"/>
        <v>-18193525019328.234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-18193525019328.234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-75806354247.200974</v>
      </c>
      <c r="L4268" s="444">
        <f t="shared" ca="1" si="164"/>
        <v>-18269331373575.434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-18269331373575.434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-76122214056.564301</v>
      </c>
      <c r="L4269" s="444">
        <f t="shared" ca="1" si="164"/>
        <v>-18345453587631.996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-18345453587631.996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-76439389948.466644</v>
      </c>
      <c r="L4270" s="444">
        <f t="shared" ca="1" si="164"/>
        <v>-18421892977580.461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-18421892977580.461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-76757887406.585251</v>
      </c>
      <c r="L4271" s="444">
        <f t="shared" ca="1" si="164"/>
        <v>-18498650864987.047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-18498650864987.047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-77077711937.44603</v>
      </c>
      <c r="L4272" s="444">
        <f t="shared" ca="1" si="164"/>
        <v>-18575728576924.492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-18575728576924.492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-77398869070.518723</v>
      </c>
      <c r="L4273" s="444">
        <f t="shared" ca="1" si="164"/>
        <v>-18653127445995.012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-18653127445995.012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-77721364358.312546</v>
      </c>
      <c r="L4274" s="444">
        <f t="shared" ca="1" si="164"/>
        <v>-18730848810353.324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-18730848810353.324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-78045203376.472183</v>
      </c>
      <c r="L4275" s="444">
        <f t="shared" ca="1" si="164"/>
        <v>-18808894013729.797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-18808894013729.797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-78370391723.874146</v>
      </c>
      <c r="L4276" s="444">
        <f t="shared" ca="1" si="164"/>
        <v>-18887264405453.672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-18887264405453.672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-78696935022.723633</v>
      </c>
      <c r="L4277" s="444">
        <f t="shared" ca="1" si="164"/>
        <v>-18965961340476.395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-18965961340476.395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-79024838918.651642</v>
      </c>
      <c r="L4278" s="444">
        <f t="shared" ca="1" si="164"/>
        <v>-19044986179395.047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-19044986179395.047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-79354109080.812698</v>
      </c>
      <c r="L4279" s="444">
        <f t="shared" ca="1" si="164"/>
        <v>-19124340288475.859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-19124340288475.859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-79684751201.982742</v>
      </c>
      <c r="L4280" s="444">
        <f t="shared" ca="1" si="164"/>
        <v>-19204025039677.844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-19204025039677.844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-80016770998.657684</v>
      </c>
      <c r="L4281" s="444">
        <f t="shared" ca="1" si="164"/>
        <v>-19284041810676.5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-19284041810676.5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-80350174211.152084</v>
      </c>
      <c r="L4282" s="444">
        <f t="shared" ca="1" si="164"/>
        <v>-19364391984887.652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-19364391984887.652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-80684966603.698547</v>
      </c>
      <c r="L4283" s="444">
        <f t="shared" ca="1" si="164"/>
        <v>-19445076951491.352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-19445076951491.352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-81021153964.547302</v>
      </c>
      <c r="L4284" s="444">
        <f t="shared" ca="1" si="164"/>
        <v>-19526098105455.898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-19526098105455.898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-81358742106.066238</v>
      </c>
      <c r="L4285" s="444">
        <f t="shared" ca="1" si="164"/>
        <v>-19607456847561.965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-19607456847561.965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-81697736864.841522</v>
      </c>
      <c r="L4286" s="444">
        <f t="shared" ca="1" si="164"/>
        <v>-19689154584426.805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-19689154584426.805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-82038144101.778351</v>
      </c>
      <c r="L4287" s="444">
        <f t="shared" ca="1" si="164"/>
        <v>-19771192728528.582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-19771192728528.582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-82379969702.202423</v>
      </c>
      <c r="L4288" s="444">
        <f t="shared" ca="1" si="164"/>
        <v>-19853572698230.785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-19853572698230.785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-82723219575.961609</v>
      </c>
      <c r="L4289" s="444">
        <f t="shared" ca="1" si="164"/>
        <v>-19936295917806.746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-19936295917806.746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-83067899657.528107</v>
      </c>
      <c r="L4290" s="444">
        <f t="shared" ca="1" si="164"/>
        <v>-20019363817464.273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-20019363817464.273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-83414015906.101135</v>
      </c>
      <c r="L4291" s="444">
        <f t="shared" ca="1" si="164"/>
        <v>-20102777833370.375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-20102777833370.375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-83761574305.7099</v>
      </c>
      <c r="L4292" s="444">
        <f t="shared" ca="1" si="164"/>
        <v>-20186539407676.086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-20186539407676.086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-84110580865.317017</v>
      </c>
      <c r="L4293" s="444">
        <f t="shared" ca="1" si="164"/>
        <v>-20270649988541.402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-20270649988541.402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-84461041618.922516</v>
      </c>
      <c r="L4294" s="444">
        <f t="shared" ca="1" si="164"/>
        <v>-20355111030160.324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-20355111030160.324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-84812962625.668015</v>
      </c>
      <c r="L4295" s="444">
        <f t="shared" ca="1" si="164"/>
        <v>-20439923992785.992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-20439923992785.992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-85166349969.941635</v>
      </c>
      <c r="L4296" s="444">
        <f t="shared" ca="1" si="164"/>
        <v>-20525090342755.934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-20525090342755.934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-85521209761.483063</v>
      </c>
      <c r="L4297" s="444">
        <f t="shared" ca="1" si="164"/>
        <v>-20610611552517.418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-20610611552517.418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-85877548135.489243</v>
      </c>
      <c r="L4298" s="444">
        <f t="shared" ca="1" si="164"/>
        <v>-20696489100652.906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-20696489100652.906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-86235371252.720444</v>
      </c>
      <c r="L4299" s="444">
        <f t="shared" ca="1" si="164"/>
        <v>-20782724471905.625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-20782724471905.625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-86594685299.606766</v>
      </c>
      <c r="L4300" s="444">
        <f t="shared" ca="1" si="164"/>
        <v>-20869319157205.23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-20869319157205.23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-86955496488.355133</v>
      </c>
      <c r="L4301" s="444">
        <f t="shared" ca="1" si="164"/>
        <v>-20956274653693.586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-20956274653693.586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-87317811057.05661</v>
      </c>
      <c r="L4302" s="444">
        <f t="shared" ca="1" si="164"/>
        <v>-21043592464750.641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-21043592464750.641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-87681635269.794342</v>
      </c>
      <c r="L4303" s="444">
        <f t="shared" ca="1" si="164"/>
        <v>-21131274100020.434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-21131274100020.434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-88046975416.751801</v>
      </c>
      <c r="L4304" s="444">
        <f t="shared" ca="1" si="164"/>
        <v>-21219321075437.184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-21219321075437.184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-88413837814.321594</v>
      </c>
      <c r="L4305" s="444">
        <f t="shared" ca="1" si="164"/>
        <v>-21307734913251.504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-21307734913251.504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-88782228805.2146</v>
      </c>
      <c r="L4306" s="444">
        <f t="shared" ca="1" si="164"/>
        <v>-21396517142056.719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-21396517142056.719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-89152154758.569656</v>
      </c>
      <c r="L4307" s="444">
        <f t="shared" ca="1" si="164"/>
        <v>-21485669296815.289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-21485669296815.289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-89523622070.063705</v>
      </c>
      <c r="L4308" s="444">
        <f t="shared" ca="1" si="164"/>
        <v>-21575192918885.352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-21575192918885.352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-89896637162.022293</v>
      </c>
      <c r="L4309" s="444">
        <f t="shared" ca="1" si="164"/>
        <v>-21665089556047.375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-21665089556047.375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-90271206483.530731</v>
      </c>
      <c r="L4310" s="444">
        <f t="shared" ca="1" si="164"/>
        <v>-21755360762530.906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-21755360762530.906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-90647336510.545441</v>
      </c>
      <c r="L4311" s="444">
        <f t="shared" ca="1" si="164"/>
        <v>-21846008099041.453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-21846008099041.453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-91025033746.006058</v>
      </c>
      <c r="L4312" s="444">
        <f t="shared" ca="1" si="164"/>
        <v>-21937033132787.461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-21937033132787.461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-91404304719.947754</v>
      </c>
      <c r="L4313" s="444">
        <f t="shared" ca="1" si="164"/>
        <v>-22028437437507.41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-22028437437507.41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-91785155989.614212</v>
      </c>
      <c r="L4314" s="444">
        <f t="shared" ca="1" si="164"/>
        <v>-22120222593497.023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-22120222593497.023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-92167594139.570923</v>
      </c>
      <c r="L4315" s="444">
        <f t="shared" ca="1" si="164"/>
        <v>-22212390187636.594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-22212390187636.594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-92551625781.819138</v>
      </c>
      <c r="L4316" s="444">
        <f t="shared" ca="1" si="164"/>
        <v>-22304941813418.414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-22304941813418.414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-92937257555.910065</v>
      </c>
      <c r="L4317" s="444">
        <f t="shared" ca="1" si="164"/>
        <v>-22397879070974.324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-22397879070974.324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-93324496129.059677</v>
      </c>
      <c r="L4318" s="444">
        <f t="shared" ca="1" si="164"/>
        <v>-22491203567103.383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-22491203567103.383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-93713348196.264099</v>
      </c>
      <c r="L4319" s="444">
        <f t="shared" ca="1" si="164"/>
        <v>-22584916915299.648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-22584916915299.648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-94103820480.415207</v>
      </c>
      <c r="L4320" s="444">
        <f t="shared" ca="1" si="164"/>
        <v>-22679020735780.063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-22679020735780.063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-94495919732.416931</v>
      </c>
      <c r="L4321" s="444">
        <f t="shared" ca="1" si="164"/>
        <v>-22773516655512.48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-22773516655512.48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-94889652731.302002</v>
      </c>
      <c r="L4322" s="444">
        <f t="shared" ca="1" si="164"/>
        <v>-22868406308243.781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-22868406308243.781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-95285026284.349091</v>
      </c>
      <c r="L4323" s="444">
        <f t="shared" ca="1" si="164"/>
        <v>-22963691334528.129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-22963691334528.129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-95682047227.200531</v>
      </c>
      <c r="L4324" s="444">
        <f t="shared" ca="1" si="164"/>
        <v>-23059373381755.328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-23059373381755.328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-96080722423.98053</v>
      </c>
      <c r="L4325" s="444">
        <f t="shared" ca="1" si="164"/>
        <v>-23155454104179.309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-23155454104179.309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-96481058767.413788</v>
      </c>
      <c r="L4326" s="444">
        <f t="shared" ca="1" si="164"/>
        <v>-23251935162946.723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-23251935162946.723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-96883063178.944672</v>
      </c>
      <c r="L4327" s="444">
        <f t="shared" ca="1" si="164"/>
        <v>-23348818226125.668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-23348818226125.668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-97286742608.856949</v>
      </c>
      <c r="L4328" s="444">
        <f t="shared" ca="1" si="164"/>
        <v>-23446104968734.523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-23446104968734.523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-97692104036.393845</v>
      </c>
      <c r="L4329" s="444">
        <f t="shared" ca="1" si="164"/>
        <v>-23543797072770.918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-23543797072770.918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-98099154469.87883</v>
      </c>
      <c r="L4330" s="444">
        <f t="shared" ca="1" si="164"/>
        <v>-23641896227240.797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-23641896227240.797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-98507900946.836655</v>
      </c>
      <c r="L4331" s="444">
        <f t="shared" ca="1" si="164"/>
        <v>-23740404128187.633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-23740404128187.633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-98918350534.115143</v>
      </c>
      <c r="L4332" s="444">
        <f t="shared" ca="1" si="164"/>
        <v>-23839322478721.746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-23839322478721.746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-99330510328.007278</v>
      </c>
      <c r="L4333" s="444">
        <f t="shared" ca="1" si="164"/>
        <v>-23938652989049.754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-23938652989049.754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-99744387454.373978</v>
      </c>
      <c r="L4334" s="444">
        <f t="shared" ca="1" si="164"/>
        <v>-24038397376504.129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-24038397376504.129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-100159989068.7672</v>
      </c>
      <c r="L4335" s="444">
        <f t="shared" ca="1" si="164"/>
        <v>-24138557365572.895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-24138557365572.895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-100577322356.55373</v>
      </c>
      <c r="L4336" s="444">
        <f t="shared" ca="1" si="164"/>
        <v>-24239134687929.449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-24239134687929.449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-100996394533.03937</v>
      </c>
      <c r="L4337" s="444">
        <f t="shared" ca="1" si="164"/>
        <v>-24340131082462.488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-24340131082462.488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-101417212843.5937</v>
      </c>
      <c r="L4338" s="444">
        <f t="shared" ca="1" si="164"/>
        <v>-24441548295306.082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-24441548295306.082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-101839784563.77534</v>
      </c>
      <c r="L4339" s="444">
        <f t="shared" ca="1" si="164"/>
        <v>-24543388079869.855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-24543388079869.855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-102264116999.45773</v>
      </c>
      <c r="L4340" s="444">
        <f t="shared" ca="1" si="164"/>
        <v>-24645652196869.313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-24645652196869.313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-102690217486.95547</v>
      </c>
      <c r="L4341" s="444">
        <f t="shared" ca="1" si="164"/>
        <v>-24748342414356.27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-24748342414356.27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-103118093393.15112</v>
      </c>
      <c r="L4342" s="444">
        <f t="shared" ca="1" si="164"/>
        <v>-24851460507749.422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-24851460507749.422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-103547752115.62259</v>
      </c>
      <c r="L4343" s="444">
        <f t="shared" ref="L4343:L4597" ca="1" si="169">I4343-J4343+K4343</f>
        <v>-24955008259865.043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-24955008259865.043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-103979201082.77101</v>
      </c>
      <c r="L4344" s="444">
        <f t="shared" ca="1" si="169"/>
        <v>-25058987460947.813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-25058987460947.813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-104412447753.94922</v>
      </c>
      <c r="L4345" s="444">
        <f t="shared" ca="1" si="169"/>
        <v>-25163399908701.762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-25163399908701.762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-104847499619.59067</v>
      </c>
      <c r="L4346" s="444">
        <f t="shared" ca="1" si="169"/>
        <v>-25268247408321.352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-25268247408321.352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-105284364201.33896</v>
      </c>
      <c r="L4347" s="444">
        <f t="shared" ca="1" si="169"/>
        <v>-25373531772522.691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-25373531772522.691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-105723049052.17789</v>
      </c>
      <c r="L4348" s="444">
        <f t="shared" ca="1" si="169"/>
        <v>-25479254821574.871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-25479254821574.871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-106163561756.56197</v>
      </c>
      <c r="L4349" s="444">
        <f t="shared" ca="1" si="169"/>
        <v>-25585418383331.434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-25585418383331.434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-106605909930.54764</v>
      </c>
      <c r="L4350" s="444">
        <f t="shared" ca="1" si="169"/>
        <v>-25692024293261.98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-25692024293261.98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-107050101221.92491</v>
      </c>
      <c r="L4351" s="444">
        <f t="shared" ca="1" si="169"/>
        <v>-25799074394483.906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-25799074394483.906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-107496143310.34961</v>
      </c>
      <c r="L4352" s="444">
        <f t="shared" ca="1" si="169"/>
        <v>-25906570537794.258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-25906570537794.258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-107944043907.47607</v>
      </c>
      <c r="L4353" s="444">
        <f t="shared" ca="1" si="169"/>
        <v>-26014514581701.734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-26014514581701.734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-108393810757.09056</v>
      </c>
      <c r="L4354" s="444">
        <f t="shared" ca="1" si="169"/>
        <v>-26122908392458.824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-26122908392458.824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-108845451635.2451</v>
      </c>
      <c r="L4355" s="444">
        <f t="shared" ca="1" si="169"/>
        <v>-26231753844094.07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-26231753844094.07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-109298974350.39195</v>
      </c>
      <c r="L4356" s="444">
        <f t="shared" ca="1" si="169"/>
        <v>-26341052818444.461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-26341052818444.461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-109754386743.51859</v>
      </c>
      <c r="L4357" s="444">
        <f t="shared" ca="1" si="169"/>
        <v>-26450807205187.98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-26450807205187.98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-110211696688.28325</v>
      </c>
      <c r="L4358" s="444">
        <f t="shared" ca="1" si="169"/>
        <v>-26561018901876.266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-26561018901876.266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-110670912091.15111</v>
      </c>
      <c r="L4359" s="444">
        <f t="shared" ca="1" si="169"/>
        <v>-26671689813967.418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-26671689813967.418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-111132040891.5309</v>
      </c>
      <c r="L4360" s="444">
        <f t="shared" ca="1" si="169"/>
        <v>-26782821854858.949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-26782821854858.949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-111595091061.91229</v>
      </c>
      <c r="L4361" s="444">
        <f t="shared" ca="1" si="169"/>
        <v>-26894416945920.863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-26894416945920.863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-112060070608.0036</v>
      </c>
      <c r="L4362" s="444">
        <f t="shared" ca="1" si="169"/>
        <v>-27006477016528.867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-27006477016528.867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-112526987568.87029</v>
      </c>
      <c r="L4363" s="444">
        <f t="shared" ca="1" si="169"/>
        <v>-27119004004097.738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-27119004004097.738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-112995850017.07391</v>
      </c>
      <c r="L4364" s="444">
        <f t="shared" ca="1" si="169"/>
        <v>-27231999854114.813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-27231999854114.813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-113466666058.81172</v>
      </c>
      <c r="L4365" s="444">
        <f t="shared" ca="1" si="169"/>
        <v>-27345466520173.625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-27345466520173.625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-113939443834.05676</v>
      </c>
      <c r="L4366" s="444">
        <f t="shared" ca="1" si="169"/>
        <v>-27459405964007.684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-27459405964007.684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-114414191516.69868</v>
      </c>
      <c r="L4367" s="444">
        <f t="shared" ca="1" si="169"/>
        <v>-27573820155524.383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-27573820155524.383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-114890917314.68492</v>
      </c>
      <c r="L4368" s="444">
        <f t="shared" ca="1" si="169"/>
        <v>-27688711072839.066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-27688711072839.066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-115369629470.16278</v>
      </c>
      <c r="L4369" s="444">
        <f t="shared" ca="1" si="169"/>
        <v>-27804080702309.23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-27804080702309.23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-115850336259.6218</v>
      </c>
      <c r="L4370" s="444">
        <f t="shared" ca="1" si="169"/>
        <v>-27919931038568.852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-27919931038568.852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-116333045994.03688</v>
      </c>
      <c r="L4371" s="444">
        <f t="shared" ca="1" si="169"/>
        <v>-28036264084562.887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-28036264084562.887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-116817767019.01202</v>
      </c>
      <c r="L4372" s="444">
        <f t="shared" ca="1" si="169"/>
        <v>-28153081851581.898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-28153081851581.898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-117304507714.92458</v>
      </c>
      <c r="L4373" s="444">
        <f t="shared" ca="1" si="169"/>
        <v>-28270386359296.824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-28270386359296.824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-117793276497.0701</v>
      </c>
      <c r="L4374" s="444">
        <f t="shared" ca="1" si="169"/>
        <v>-28388179635793.895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-28388179635793.895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-118284081815.80789</v>
      </c>
      <c r="L4375" s="444">
        <f t="shared" ca="1" si="169"/>
        <v>-28506463717609.703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-28506463717609.703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-118776932156.70711</v>
      </c>
      <c r="L4376" s="444">
        <f t="shared" ca="1" si="169"/>
        <v>-28625240649766.41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-28625240649766.41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-119271836040.69339</v>
      </c>
      <c r="L4377" s="444">
        <f t="shared" ca="1" si="169"/>
        <v>-28744512485807.105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-28744512485807.105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-119768802024.19627</v>
      </c>
      <c r="L4378" s="444">
        <f t="shared" ca="1" si="169"/>
        <v>-28864281287831.301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-28864281287831.301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-120267838699.29707</v>
      </c>
      <c r="L4379" s="444">
        <f t="shared" ca="1" si="169"/>
        <v>-28984549126530.598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-28984549126530.598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-120768954693.87749</v>
      </c>
      <c r="L4380" s="444">
        <f t="shared" ca="1" si="169"/>
        <v>-29105318081224.477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-29105318081224.477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-121272158671.76863</v>
      </c>
      <c r="L4381" s="444">
        <f t="shared" ca="1" si="169"/>
        <v>-29226590239896.246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-29226590239896.246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-121777459332.901</v>
      </c>
      <c r="L4382" s="444">
        <f t="shared" ca="1" si="169"/>
        <v>-29348367699229.148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-29348367699229.148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-122284865413.45479</v>
      </c>
      <c r="L4383" s="444">
        <f t="shared" ca="1" si="169"/>
        <v>-29470652564642.602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-29470652564642.602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-122794385686.01085</v>
      </c>
      <c r="L4384" s="444">
        <f t="shared" ca="1" si="169"/>
        <v>-29593446950328.613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-29593446950328.613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-123306028959.70256</v>
      </c>
      <c r="L4385" s="444">
        <f t="shared" ca="1" si="169"/>
        <v>-29716752979288.316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-29716752979288.316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-123819804080.368</v>
      </c>
      <c r="L4386" s="444">
        <f t="shared" ca="1" si="169"/>
        <v>-29840572783368.684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-29840572783368.684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-124335719930.70285</v>
      </c>
      <c r="L4387" s="444">
        <f t="shared" ca="1" si="169"/>
        <v>-29964908503299.387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-29964908503299.387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-124853785430.41411</v>
      </c>
      <c r="L4388" s="444">
        <f t="shared" ca="1" si="169"/>
        <v>-30089762288729.801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-30089762288729.801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-125374009536.37419</v>
      </c>
      <c r="L4389" s="444">
        <f t="shared" ca="1" si="169"/>
        <v>-30215136298266.176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-30215136298266.176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-125896401242.77574</v>
      </c>
      <c r="L4390" s="444">
        <f t="shared" ca="1" si="169"/>
        <v>-30341032699508.953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-30341032699508.953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-126420969581.28731</v>
      </c>
      <c r="L4391" s="444">
        <f t="shared" ca="1" si="169"/>
        <v>-30467453669090.242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-30467453669090.242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-126947723621.20934</v>
      </c>
      <c r="L4392" s="444">
        <f t="shared" ca="1" si="169"/>
        <v>-30594401392711.453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-30594401392711.453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-127476672469.63106</v>
      </c>
      <c r="L4393" s="444">
        <f t="shared" ca="1" si="169"/>
        <v>-30721878065181.086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-30721878065181.086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-128007825271.58784</v>
      </c>
      <c r="L4394" s="444">
        <f t="shared" ca="1" si="169"/>
        <v>-30849885890452.672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-30849885890452.672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-128541191210.21947</v>
      </c>
      <c r="L4395" s="444">
        <f t="shared" ca="1" si="169"/>
        <v>-30978427081662.891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-30978427081662.891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-129076779506.92873</v>
      </c>
      <c r="L4396" s="444">
        <f t="shared" ca="1" si="169"/>
        <v>-31107503861169.82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-31107503861169.82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-129614599421.54091</v>
      </c>
      <c r="L4397" s="444">
        <f t="shared" ca="1" si="169"/>
        <v>-31237118460591.359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-31237118460591.359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-130154660252.46399</v>
      </c>
      <c r="L4398" s="444">
        <f t="shared" ca="1" si="169"/>
        <v>-31367273120843.824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-31367273120843.824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-130696971336.84924</v>
      </c>
      <c r="L4399" s="444">
        <f t="shared" ca="1" si="169"/>
        <v>-31497970092180.672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-31497970092180.672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-131241542050.75279</v>
      </c>
      <c r="L4400" s="444">
        <f t="shared" ca="1" si="169"/>
        <v>-31629211634231.426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-31629211634231.426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-131788381809.29761</v>
      </c>
      <c r="L4401" s="444">
        <f t="shared" ca="1" si="169"/>
        <v>-31761000016040.723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-31761000016040.723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-132337500066.83635</v>
      </c>
      <c r="L4402" s="444">
        <f t="shared" ca="1" si="169"/>
        <v>-31893337516107.559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-31893337516107.559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-132888906317.11484</v>
      </c>
      <c r="L4403" s="444">
        <f t="shared" ca="1" si="169"/>
        <v>-32026226422424.672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-32026226422424.672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-133442610093.43613</v>
      </c>
      <c r="L4404" s="444">
        <f t="shared" ca="1" si="169"/>
        <v>-32159669032518.109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-32159669032518.109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-133998620968.82545</v>
      </c>
      <c r="L4405" s="444">
        <f t="shared" ca="1" si="169"/>
        <v>-32293667653486.934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-32293667653486.934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-134556948556.19556</v>
      </c>
      <c r="L4406" s="444">
        <f t="shared" ca="1" si="169"/>
        <v>-32428224602043.129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-32428224602043.129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-135117602508.51302</v>
      </c>
      <c r="L4407" s="444">
        <f t="shared" ca="1" si="169"/>
        <v>-32563342204551.641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-32563342204551.641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-135680592518.96516</v>
      </c>
      <c r="L4408" s="444">
        <f t="shared" ca="1" si="169"/>
        <v>-32699022797070.605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-32699022797070.605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-136245928321.12752</v>
      </c>
      <c r="L4409" s="444">
        <f t="shared" ca="1" si="169"/>
        <v>-32835268725391.734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-32835268725391.734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-136813619689.13225</v>
      </c>
      <c r="L4410" s="444">
        <f t="shared" ca="1" si="169"/>
        <v>-32972082345080.867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-32972082345080.867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-137383676437.83694</v>
      </c>
      <c r="L4411" s="444">
        <f t="shared" ca="1" si="169"/>
        <v>-33109466021518.703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-33109466021518.703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-137956108422.9946</v>
      </c>
      <c r="L4412" s="444">
        <f t="shared" ca="1" si="169"/>
        <v>-33247422129941.699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-33247422129941.699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-138530925541.42374</v>
      </c>
      <c r="L4413" s="444">
        <f t="shared" ca="1" si="169"/>
        <v>-33385953055483.121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-33385953055483.121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-139108137731.17966</v>
      </c>
      <c r="L4414" s="444">
        <f t="shared" ca="1" si="169"/>
        <v>-33525061193214.301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-33525061193214.301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-139687754971.72626</v>
      </c>
      <c r="L4415" s="444">
        <f t="shared" ca="1" si="169"/>
        <v>-33664748948186.027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-33664748948186.027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-140269787284.10846</v>
      </c>
      <c r="L4416" s="444">
        <f t="shared" ca="1" si="169"/>
        <v>-33805018735470.137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-33805018735470.137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-140854244731.12558</v>
      </c>
      <c r="L4417" s="444">
        <f t="shared" ca="1" si="169"/>
        <v>-33945872980201.262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-33945872980201.262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-141441137417.50525</v>
      </c>
      <c r="L4418" s="444">
        <f t="shared" ca="1" si="169"/>
        <v>-34087314117618.766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-34087314117618.766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-142030475490.07819</v>
      </c>
      <c r="L4419" s="444">
        <f t="shared" ca="1" si="169"/>
        <v>-34229344593108.844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-34229344593108.844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-142622269137.95352</v>
      </c>
      <c r="L4420" s="444">
        <f t="shared" ca="1" si="169"/>
        <v>-34371966862246.797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-34371966862246.797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-143216528592.69501</v>
      </c>
      <c r="L4421" s="444">
        <f t="shared" ca="1" si="169"/>
        <v>-34515183390839.492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-34515183390839.492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-143813264128.49786</v>
      </c>
      <c r="L4422" s="444">
        <f t="shared" ca="1" si="169"/>
        <v>-34658996654967.988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-34658996654967.988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-144412486062.36661</v>
      </c>
      <c r="L4423" s="444">
        <f t="shared" ca="1" si="169"/>
        <v>-34803409141030.355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-34803409141030.355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-145014204754.29315</v>
      </c>
      <c r="L4424" s="444">
        <f t="shared" ca="1" si="169"/>
        <v>-34948423345784.648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-34948423345784.648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-145618430607.43604</v>
      </c>
      <c r="L4425" s="444">
        <f t="shared" ca="1" si="169"/>
        <v>-35094041776392.086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-35094041776392.086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-146225174068.30035</v>
      </c>
      <c r="L4426" s="444">
        <f t="shared" ca="1" si="169"/>
        <v>-35240266950460.383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-35240266950460.383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-146834445626.91827</v>
      </c>
      <c r="L4427" s="444">
        <f t="shared" ca="1" si="169"/>
        <v>-35387101396087.305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-35387101396087.305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-147446255817.03043</v>
      </c>
      <c r="L4428" s="444">
        <f t="shared" ca="1" si="169"/>
        <v>-35534547651904.336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-35534547651904.336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-148060615216.26807</v>
      </c>
      <c r="L4429" s="444">
        <f t="shared" ca="1" si="169"/>
        <v>-35682608267120.602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-35682608267120.602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-148677534446.33585</v>
      </c>
      <c r="L4430" s="444">
        <f t="shared" ca="1" si="169"/>
        <v>-35831285801566.938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-35831285801566.938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-149297024173.19556</v>
      </c>
      <c r="L4431" s="444">
        <f t="shared" ca="1" si="169"/>
        <v>-35980582825740.133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-35980582825740.133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-149919095107.25055</v>
      </c>
      <c r="L4432" s="444">
        <f t="shared" ca="1" si="169"/>
        <v>-36130501920847.383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-36130501920847.383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-150543758003.53076</v>
      </c>
      <c r="L4433" s="444">
        <f t="shared" ca="1" si="169"/>
        <v>-36281045678850.914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-36281045678850.914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-151171023661.87881</v>
      </c>
      <c r="L4434" s="444">
        <f t="shared" ca="1" si="169"/>
        <v>-36432216702512.789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-36432216702512.789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-151800902927.13663</v>
      </c>
      <c r="L4435" s="444">
        <f t="shared" ca="1" si="169"/>
        <v>-36584017605439.922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-36584017605439.922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-152433406689.33301</v>
      </c>
      <c r="L4436" s="444">
        <f t="shared" ca="1" si="169"/>
        <v>-36736451012129.258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-36736451012129.258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-153068545883.87192</v>
      </c>
      <c r="L4437" s="444">
        <f t="shared" ca="1" si="169"/>
        <v>-36889519558013.133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-36889519558013.133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-153706331491.72137</v>
      </c>
      <c r="L4438" s="444">
        <f t="shared" ca="1" si="169"/>
        <v>-37043225889504.852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-37043225889504.852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-154346774539.60355</v>
      </c>
      <c r="L4439" s="444">
        <f t="shared" ca="1" si="169"/>
        <v>-37197572664044.453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-37197572664044.453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-154989886100.18521</v>
      </c>
      <c r="L4440" s="444">
        <f t="shared" ca="1" si="169"/>
        <v>-37352562550144.641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-37352562550144.641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-155635677292.26935</v>
      </c>
      <c r="L4441" s="444">
        <f t="shared" ca="1" si="169"/>
        <v>-37508198227436.906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-37508198227436.906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-156284159280.98712</v>
      </c>
      <c r="L4442" s="444">
        <f t="shared" ca="1" si="169"/>
        <v>-37664482386717.891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-37664482386717.891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-156935343277.99121</v>
      </c>
      <c r="L4443" s="444">
        <f t="shared" ca="1" si="169"/>
        <v>-37821417729995.883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-37821417729995.883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-157589240541.64951</v>
      </c>
      <c r="L4444" s="444">
        <f t="shared" ca="1" si="169"/>
        <v>-37979006970537.531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-37979006970537.531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-158245862377.23972</v>
      </c>
      <c r="L4445" s="444">
        <f t="shared" ca="1" si="169"/>
        <v>-38137252832914.773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-38137252832914.773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-158905220137.1449</v>
      </c>
      <c r="L4446" s="444">
        <f t="shared" ca="1" si="169"/>
        <v>-38296158053051.922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-38296158053051.922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-159567325221.04968</v>
      </c>
      <c r="L4447" s="444">
        <f t="shared" ca="1" si="169"/>
        <v>-38455725378272.969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-38455725378272.969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-160232189076.13736</v>
      </c>
      <c r="L4448" s="444">
        <f t="shared" ca="1" si="169"/>
        <v>-38615957567349.109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-38615957567349.109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-160899823197.28796</v>
      </c>
      <c r="L4449" s="444">
        <f t="shared" ca="1" si="169"/>
        <v>-38776857390546.398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-38776857390546.398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-161570239127.27667</v>
      </c>
      <c r="L4450" s="444">
        <f t="shared" ca="1" si="169"/>
        <v>-38938427629673.672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-38938427629673.672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-162243448456.97363</v>
      </c>
      <c r="L4451" s="444">
        <f t="shared" ca="1" si="169"/>
        <v>-39100671078130.648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-39100671078130.648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-162919462825.54437</v>
      </c>
      <c r="L4452" s="444">
        <f t="shared" ca="1" si="169"/>
        <v>-39263590540956.195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-39263590540956.195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-163598293920.65082</v>
      </c>
      <c r="L4453" s="444">
        <f t="shared" ca="1" si="169"/>
        <v>-39427188834876.844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-39427188834876.844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-164279953478.6535</v>
      </c>
      <c r="L4454" s="444">
        <f t="shared" ca="1" si="169"/>
        <v>-39591468788355.5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-39591468788355.5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-164964453284.81458</v>
      </c>
      <c r="L4455" s="444">
        <f t="shared" ca="1" si="169"/>
        <v>-39756433241640.313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-39756433241640.313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-165651805173.50131</v>
      </c>
      <c r="L4456" s="444">
        <f t="shared" ca="1" si="169"/>
        <v>-39922085046813.813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-39922085046813.813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-166342021028.39087</v>
      </c>
      <c r="L4457" s="444">
        <f t="shared" ca="1" si="169"/>
        <v>-40088427067842.203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-40088427067842.203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-167035112782.67584</v>
      </c>
      <c r="L4458" s="444">
        <f t="shared" ca="1" si="169"/>
        <v>-40255462180624.883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-40255462180624.883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-167731092419.27036</v>
      </c>
      <c r="L4459" s="444">
        <f t="shared" ca="1" si="169"/>
        <v>-40423193273044.156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-40423193273044.156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-168429971971.0173</v>
      </c>
      <c r="L4460" s="444">
        <f t="shared" ca="1" si="169"/>
        <v>-40591623245015.172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-40591623245015.172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-169131763520.89655</v>
      </c>
      <c r="L4461" s="444">
        <f t="shared" ca="1" si="169"/>
        <v>-40760755008536.07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-40760755008536.07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-169836479202.23361</v>
      </c>
      <c r="L4462" s="444">
        <f t="shared" ca="1" si="169"/>
        <v>-40930591487738.305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-40930591487738.305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-170544131198.90961</v>
      </c>
      <c r="L4463" s="444">
        <f t="shared" ca="1" si="169"/>
        <v>-41101135618937.211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-41101135618937.211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-171254731745.57172</v>
      </c>
      <c r="L4464" s="444">
        <f t="shared" ca="1" si="169"/>
        <v>-41272390350682.781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-41272390350682.781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-171968293127.84491</v>
      </c>
      <c r="L4465" s="444">
        <f t="shared" ca="1" si="169"/>
        <v>-41444358643810.625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-41444358643810.625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-172684827682.54428</v>
      </c>
      <c r="L4466" s="444">
        <f t="shared" ca="1" si="169"/>
        <v>-41617043471493.172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-41617043471493.172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-173404347797.88821</v>
      </c>
      <c r="L4467" s="444">
        <f t="shared" ca="1" si="169"/>
        <v>-41790447819291.063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-41790447819291.063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-174126865913.71277</v>
      </c>
      <c r="L4468" s="444">
        <f t="shared" ca="1" si="169"/>
        <v>-41964574685204.773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-41964574685204.773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-174852394521.68655</v>
      </c>
      <c r="L4469" s="444">
        <f t="shared" ca="1" si="169"/>
        <v>-42139427079726.461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-42139427079726.461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-175580946165.52692</v>
      </c>
      <c r="L4470" s="444">
        <f t="shared" ca="1" si="169"/>
        <v>-42315008025891.984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-42315008025891.984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-176312533441.21661</v>
      </c>
      <c r="L4471" s="444">
        <f t="shared" ca="1" si="169"/>
        <v>-42491320559333.203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-42491320559333.203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-177047168997.22168</v>
      </c>
      <c r="L4472" s="444">
        <f t="shared" ca="1" si="169"/>
        <v>-42668367728330.422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-42668367728330.422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-177784865534.71008</v>
      </c>
      <c r="L4473" s="444">
        <f t="shared" ca="1" si="169"/>
        <v>-42846152593865.133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-42846152593865.133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-178525635807.77139</v>
      </c>
      <c r="L4474" s="444">
        <f t="shared" ca="1" si="169"/>
        <v>-43024678229672.906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-43024678229672.906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-179269492623.63712</v>
      </c>
      <c r="L4475" s="444">
        <f t="shared" ca="1" si="169"/>
        <v>-43203947722296.547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-43203947722296.547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-180016448842.90228</v>
      </c>
      <c r="L4476" s="444">
        <f t="shared" ca="1" si="169"/>
        <v>-43383964171139.445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-43383964171139.445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-180766517379.74768</v>
      </c>
      <c r="L4477" s="444">
        <f t="shared" ca="1" si="169"/>
        <v>-43564730688519.195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-43564730688519.195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-181519711202.1633</v>
      </c>
      <c r="L4478" s="444">
        <f t="shared" ca="1" si="169"/>
        <v>-43746250399721.359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-43746250399721.359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-182276043332.17233</v>
      </c>
      <c r="L4479" s="444">
        <f t="shared" ca="1" si="169"/>
        <v>-43928526443053.531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-43928526443053.531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-183035526846.05637</v>
      </c>
      <c r="L4480" s="444">
        <f t="shared" ca="1" si="169"/>
        <v>-44111561969899.586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-44111561969899.586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-183798174874.5816</v>
      </c>
      <c r="L4481" s="444">
        <f t="shared" ca="1" si="169"/>
        <v>-44295360144774.164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-44295360144774.164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-184564000603.22568</v>
      </c>
      <c r="L4482" s="444">
        <f t="shared" ca="1" si="169"/>
        <v>-44479924145377.391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-44479924145377.391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-185333017272.40579</v>
      </c>
      <c r="L4483" s="444">
        <f t="shared" ca="1" si="169"/>
        <v>-44665257162649.797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-44665257162649.797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-186105238177.70749</v>
      </c>
      <c r="L4484" s="444">
        <f t="shared" ca="1" si="169"/>
        <v>-44851362400827.508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-44851362400827.508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-186880676670.11462</v>
      </c>
      <c r="L4485" s="444">
        <f t="shared" ca="1" si="169"/>
        <v>-45038243077497.625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-45038243077497.625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-187659346156.24011</v>
      </c>
      <c r="L4486" s="444">
        <f t="shared" ca="1" si="169"/>
        <v>-45225902423653.867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-45225902423653.867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-188441260098.55777</v>
      </c>
      <c r="L4487" s="444">
        <f t="shared" ca="1" si="169"/>
        <v>-45414343683752.422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-45414343683752.422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-189226432015.6351</v>
      </c>
      <c r="L4488" s="444">
        <f t="shared" ca="1" si="169"/>
        <v>-45603570115768.055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-45603570115768.055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-190014875482.36688</v>
      </c>
      <c r="L4489" s="444">
        <f t="shared" ca="1" si="169"/>
        <v>-45793584991250.422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-45793584991250.422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-190806604130.21008</v>
      </c>
      <c r="L4490" s="444">
        <f t="shared" ca="1" si="169"/>
        <v>-45984391595380.633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-45984391595380.633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-191601631647.41931</v>
      </c>
      <c r="L4491" s="444">
        <f t="shared" ca="1" si="169"/>
        <v>-46175993227028.055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-46175993227028.055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-192399971779.28357</v>
      </c>
      <c r="L4492" s="444">
        <f t="shared" ca="1" si="169"/>
        <v>-46368393198807.336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-46368393198807.336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-193201638328.36389</v>
      </c>
      <c r="L4493" s="444">
        <f t="shared" ca="1" si="169"/>
        <v>-46561594837135.703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-46561594837135.703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-194006645154.73209</v>
      </c>
      <c r="L4494" s="444">
        <f t="shared" ca="1" si="169"/>
        <v>-46755601482290.438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-46755601482290.438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-194815006176.21014</v>
      </c>
      <c r="L4495" s="444">
        <f t="shared" ca="1" si="169"/>
        <v>-46950416488466.648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-46950416488466.648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-195626735368.61102</v>
      </c>
      <c r="L4496" s="444">
        <f t="shared" ca="1" si="169"/>
        <v>-47146043223835.258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-47146043223835.258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-196441846765.98022</v>
      </c>
      <c r="L4497" s="444">
        <f t="shared" ca="1" si="169"/>
        <v>-47342485070601.234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-47342485070601.234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-197260354460.83847</v>
      </c>
      <c r="L4498" s="444">
        <f t="shared" ca="1" si="169"/>
        <v>-47539745425062.07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-47539745425062.07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-198082272604.42529</v>
      </c>
      <c r="L4499" s="444">
        <f t="shared" ca="1" si="169"/>
        <v>-47737827697666.492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-47737827697666.492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-198907615406.94373</v>
      </c>
      <c r="L4500" s="444">
        <f t="shared" ca="1" si="169"/>
        <v>-47936735313073.438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-47936735313073.438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-199736397137.806</v>
      </c>
      <c r="L4501" s="444">
        <f t="shared" ca="1" si="169"/>
        <v>-48136471710211.242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-48136471710211.242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-200568632125.88019</v>
      </c>
      <c r="L4502" s="444">
        <f t="shared" ca="1" si="169"/>
        <v>-48337040342337.125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-48337040342337.125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-201404334759.73801</v>
      </c>
      <c r="L4503" s="444">
        <f t="shared" ca="1" si="169"/>
        <v>-48538444677096.859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-48538444677096.859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-202243519487.90356</v>
      </c>
      <c r="L4504" s="444">
        <f t="shared" ca="1" si="169"/>
        <v>-48740688196584.766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-48740688196584.766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-203086200819.10318</v>
      </c>
      <c r="L4505" s="444">
        <f t="shared" ca="1" si="169"/>
        <v>-48943774397403.867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-48943774397403.867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-203932393322.51611</v>
      </c>
      <c r="L4506" s="444">
        <f t="shared" ca="1" si="169"/>
        <v>-49147706790726.383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-49147706790726.383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-204782111628.02658</v>
      </c>
      <c r="L4507" s="444">
        <f t="shared" ca="1" si="169"/>
        <v>-49352488902354.406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-49352488902354.406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-205635370426.47668</v>
      </c>
      <c r="L4508" s="444">
        <f t="shared" ca="1" si="169"/>
        <v>-49558124272780.883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-49558124272780.883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-206492184469.92035</v>
      </c>
      <c r="L4509" s="444">
        <f t="shared" ca="1" si="169"/>
        <v>-49764616457250.805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-49764616457250.805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-207352568571.87836</v>
      </c>
      <c r="L4510" s="444">
        <f t="shared" ca="1" si="169"/>
        <v>-49971969025822.68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-49971969025822.68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-208216537607.59448</v>
      </c>
      <c r="L4511" s="444">
        <f t="shared" ca="1" si="169"/>
        <v>-50180185563430.273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-50180185563430.273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-209084106514.29282</v>
      </c>
      <c r="L4512" s="444">
        <f t="shared" ca="1" si="169"/>
        <v>-50389269669944.563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-50389269669944.563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-209955290291.43567</v>
      </c>
      <c r="L4513" s="444">
        <f t="shared" ca="1" si="169"/>
        <v>-50599224960236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-50599224960236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-210830104000.98334</v>
      </c>
      <c r="L4514" s="444">
        <f t="shared" ca="1" si="169"/>
        <v>-50810055064236.984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-50810055064236.984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-211708562767.65411</v>
      </c>
      <c r="L4515" s="444">
        <f t="shared" ca="1" si="169"/>
        <v>-51021763627004.641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-51021763627004.641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-212590681779.186</v>
      </c>
      <c r="L4516" s="444">
        <f t="shared" ca="1" si="169"/>
        <v>-51234354308783.828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-51234354308783.828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-213476476286.59927</v>
      </c>
      <c r="L4517" s="444">
        <f t="shared" ca="1" si="169"/>
        <v>-51447830785070.43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-51447830785070.43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-214365961604.46011</v>
      </c>
      <c r="L4518" s="444">
        <f t="shared" ca="1" si="169"/>
        <v>-51662196746674.891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-51662196746674.891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-215259153111.14539</v>
      </c>
      <c r="L4519" s="444">
        <f t="shared" ca="1" si="169"/>
        <v>-51877455899786.039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-51877455899786.039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-216156066249.10849</v>
      </c>
      <c r="L4520" s="444">
        <f t="shared" ca="1" si="169"/>
        <v>-52093611966035.148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-52093611966035.148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-217056716525.14645</v>
      </c>
      <c r="L4521" s="444">
        <f t="shared" ca="1" si="169"/>
        <v>-52310668682560.297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-52310668682560.297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-217961119510.66791</v>
      </c>
      <c r="L4522" s="444">
        <f t="shared" ca="1" si="169"/>
        <v>-52528629802070.961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-52528629802070.961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-218869290841.96234</v>
      </c>
      <c r="L4523" s="444">
        <f t="shared" ca="1" si="169"/>
        <v>-52747499092912.922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-52747499092912.922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-219781246220.47052</v>
      </c>
      <c r="L4524" s="444">
        <f t="shared" ca="1" si="169"/>
        <v>-52967280339133.391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-52967280339133.391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-220697001413.05579</v>
      </c>
      <c r="L4525" s="444">
        <f t="shared" ca="1" si="169"/>
        <v>-53187977340546.445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-53187977340546.445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-221616572252.27686</v>
      </c>
      <c r="L4526" s="444">
        <f t="shared" ca="1" si="169"/>
        <v>-53409593912798.719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-53409593912798.719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-222539974636.66132</v>
      </c>
      <c r="L4527" s="444">
        <f t="shared" ca="1" si="169"/>
        <v>-53632133887435.383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-53632133887435.383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-223467224530.98074</v>
      </c>
      <c r="L4528" s="444">
        <f t="shared" ca="1" si="169"/>
        <v>-53855601111966.367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-53855601111966.367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-224398337966.52652</v>
      </c>
      <c r="L4529" s="444">
        <f t="shared" ca="1" si="169"/>
        <v>-54079999449932.891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-54079999449932.891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-225333331041.38705</v>
      </c>
      <c r="L4530" s="444">
        <f t="shared" ca="1" si="169"/>
        <v>-54305332780974.281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-54305332780974.281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-226272219920.72617</v>
      </c>
      <c r="L4531" s="444">
        <f t="shared" ca="1" si="169"/>
        <v>-54531605000895.008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-54531605000895.008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-227215020837.06253</v>
      </c>
      <c r="L4532" s="444">
        <f t="shared" ca="1" si="169"/>
        <v>-54758820021732.07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-54758820021732.07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-228161750090.55029</v>
      </c>
      <c r="L4533" s="444">
        <f t="shared" ca="1" si="169"/>
        <v>-54986981771822.617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-54986981771822.617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-229112424049.26093</v>
      </c>
      <c r="L4534" s="444">
        <f t="shared" ca="1" si="169"/>
        <v>-55216094195871.875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-55216094195871.875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-230067059149.46619</v>
      </c>
      <c r="L4535" s="444">
        <f t="shared" ca="1" si="169"/>
        <v>-55446161255021.344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-55446161255021.344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-231025671895.92224</v>
      </c>
      <c r="L4536" s="444">
        <f t="shared" ca="1" si="169"/>
        <v>-55677186926917.266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-55677186926917.266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-231988278862.15527</v>
      </c>
      <c r="L4537" s="444">
        <f t="shared" ca="1" si="169"/>
        <v>-55909175205779.422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-55909175205779.422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-232954896690.74762</v>
      </c>
      <c r="L4538" s="444">
        <f t="shared" ca="1" si="169"/>
        <v>-56142130102470.172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-56142130102470.172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-233925542093.6257</v>
      </c>
      <c r="L4539" s="444">
        <f t="shared" ca="1" si="169"/>
        <v>-56376055644563.797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-56376055644563.797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-234900231852.34918</v>
      </c>
      <c r="L4540" s="444">
        <f t="shared" ca="1" si="169"/>
        <v>-56610955876416.148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-56610955876416.148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-235878982818.4006</v>
      </c>
      <c r="L4541" s="444">
        <f t="shared" ca="1" si="169"/>
        <v>-56846834859234.547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-56846834859234.547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-236861811913.47726</v>
      </c>
      <c r="L4542" s="444">
        <f t="shared" ca="1" si="169"/>
        <v>-57083696671148.023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-57083696671148.023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-237848736129.78345</v>
      </c>
      <c r="L4543" s="444">
        <f t="shared" ca="1" si="169"/>
        <v>-57321545407277.805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-57321545407277.805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-238839772530.32419</v>
      </c>
      <c r="L4544" s="444">
        <f t="shared" ca="1" si="169"/>
        <v>-57560385179808.125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-57560385179808.125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-239834938249.20053</v>
      </c>
      <c r="L4545" s="444">
        <f t="shared" ca="1" si="169"/>
        <v>-57800220118057.328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-57800220118057.328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-240834250491.90552</v>
      </c>
      <c r="L4546" s="444">
        <f t="shared" ca="1" si="169"/>
        <v>-58041054368549.234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-58041054368549.234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-241837726535.6218</v>
      </c>
      <c r="L4547" s="444">
        <f t="shared" ca="1" si="169"/>
        <v>-58282892095084.859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-58282892095084.859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-242845383729.52023</v>
      </c>
      <c r="L4548" s="444">
        <f t="shared" ca="1" si="169"/>
        <v>-58525737478814.383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-58525737478814.383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-243857239495.05994</v>
      </c>
      <c r="L4549" s="444">
        <f t="shared" ca="1" si="169"/>
        <v>-58769594718309.445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-58769594718309.445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-244873311326.28934</v>
      </c>
      <c r="L4550" s="444">
        <f t="shared" ca="1" si="169"/>
        <v>-59014468029635.734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-59014468029635.734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-245893616790.1489</v>
      </c>
      <c r="L4551" s="444">
        <f t="shared" ca="1" si="169"/>
        <v>-59260361646425.883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-59260361646425.883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-246918173526.77454</v>
      </c>
      <c r="L4552" s="444">
        <f t="shared" ca="1" si="169"/>
        <v>-59507279819952.656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-59507279819952.656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-247946999249.80273</v>
      </c>
      <c r="L4553" s="444">
        <f t="shared" ca="1" si="169"/>
        <v>-59755226819202.461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-59755226819202.461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-248980111746.67688</v>
      </c>
      <c r="L4554" s="444">
        <f t="shared" ca="1" si="169"/>
        <v>-60004206930949.141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-60004206930949.141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-250017528878.95474</v>
      </c>
      <c r="L4555" s="444">
        <f t="shared" ca="1" si="169"/>
        <v>-60254224459828.094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-60254224459828.094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-251059268582.61703</v>
      </c>
      <c r="L4556" s="444">
        <f t="shared" ca="1" si="169"/>
        <v>-60505283728410.711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-60505283728410.711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-252105348868.37796</v>
      </c>
      <c r="L4557" s="444">
        <f t="shared" ca="1" si="169"/>
        <v>-60757389077279.086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-60757389077279.086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-253155787821.99619</v>
      </c>
      <c r="L4558" s="444">
        <f t="shared" ca="1" si="169"/>
        <v>-61010544865101.086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-61010544865101.086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-254210603604.58786</v>
      </c>
      <c r="L4559" s="444">
        <f t="shared" ca="1" si="169"/>
        <v>-61264755468705.672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-61264755468705.672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-255269814452.94031</v>
      </c>
      <c r="L4560" s="444">
        <f t="shared" ca="1" si="169"/>
        <v>-61520025283158.609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-61520025283158.609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-256333438679.82751</v>
      </c>
      <c r="L4561" s="444">
        <f t="shared" ca="1" si="169"/>
        <v>-61776358721838.438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-61776358721838.438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-257401494674.32681</v>
      </c>
      <c r="L4562" s="444">
        <f t="shared" ca="1" si="169"/>
        <v>-62033760216512.766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-62033760216512.766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-258474000902.13651</v>
      </c>
      <c r="L4563" s="444">
        <f t="shared" ca="1" si="169"/>
        <v>-62292234217414.898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-62292234217414.898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-259550975905.89542</v>
      </c>
      <c r="L4564" s="444">
        <f t="shared" ca="1" si="169"/>
        <v>-62551785193320.797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-62551785193320.797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-260632438305.50333</v>
      </c>
      <c r="L4565" s="444">
        <f t="shared" ca="1" si="169"/>
        <v>-62812417631626.297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-62812417631626.297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-261718406798.4429</v>
      </c>
      <c r="L4566" s="444">
        <f t="shared" ca="1" si="169"/>
        <v>-63074136038424.742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-63074136038424.742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-262808900160.10312</v>
      </c>
      <c r="L4567" s="444">
        <f t="shared" ca="1" si="169"/>
        <v>-63336944938584.844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-63336944938584.844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-263903937244.10349</v>
      </c>
      <c r="L4568" s="444">
        <f t="shared" ca="1" si="169"/>
        <v>-63600848875828.945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-63600848875828.945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-265003536982.62057</v>
      </c>
      <c r="L4569" s="444">
        <f t="shared" ca="1" si="169"/>
        <v>-63865852412811.563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-63865852412811.563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-266107718386.71487</v>
      </c>
      <c r="L4570" s="444">
        <f t="shared" ca="1" si="169"/>
        <v>-64131960131198.281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-64131960131198.281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-267216500546.65955</v>
      </c>
      <c r="L4571" s="444">
        <f t="shared" ca="1" si="169"/>
        <v>-64399176631744.938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-64399176631744.938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-268329902632.27054</v>
      </c>
      <c r="L4572" s="444">
        <f t="shared" ca="1" si="169"/>
        <v>-64667506534377.211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-64667506534377.211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-269447943893.23837</v>
      </c>
      <c r="L4573" s="444">
        <f t="shared" ca="1" si="169"/>
        <v>-64936954478270.453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-64936954478270.453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-270570643659.46024</v>
      </c>
      <c r="L4574" s="444">
        <f t="shared" ca="1" si="169"/>
        <v>-65207525121929.914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-65207525121929.914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-271698021341.37463</v>
      </c>
      <c r="L4575" s="444">
        <f t="shared" ca="1" si="169"/>
        <v>-65479223143271.289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-65479223143271.289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-272830096430.297</v>
      </c>
      <c r="L4576" s="444">
        <f t="shared" ca="1" si="169"/>
        <v>-65752053239701.586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-65752053239701.586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-273966888498.75662</v>
      </c>
      <c r="L4577" s="444">
        <f t="shared" ca="1" si="169"/>
        <v>-66026020128200.344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-66026020128200.344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-275108417200.83478</v>
      </c>
      <c r="L4578" s="444">
        <f t="shared" ca="1" si="169"/>
        <v>-66301128545401.18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-66301128545401.18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-276254702272.50494</v>
      </c>
      <c r="L4579" s="444">
        <f t="shared" ca="1" si="169"/>
        <v>-66577383247673.688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-66577383247673.688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-277405763531.97369</v>
      </c>
      <c r="L4580" s="444">
        <f t="shared" ca="1" si="169"/>
        <v>-66854789011205.664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-66854789011205.664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-278561620880.02362</v>
      </c>
      <c r="L4581" s="444">
        <f t="shared" ca="1" si="169"/>
        <v>-67133350632085.688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-67133350632085.688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-279722294300.35706</v>
      </c>
      <c r="L4582" s="444">
        <f t="shared" ca="1" si="169"/>
        <v>-67413072926386.047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-67413072926386.047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-280887803859.94183</v>
      </c>
      <c r="L4583" s="444">
        <f t="shared" ca="1" si="169"/>
        <v>-67693960730245.992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-67693960730245.992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-282058169709.35828</v>
      </c>
      <c r="L4584" s="444">
        <f t="shared" ca="1" si="169"/>
        <v>-67976018899955.352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-67976018899955.352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-283233412083.14728</v>
      </c>
      <c r="L4585" s="444">
        <f t="shared" ca="1" si="169"/>
        <v>-68259252312038.5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-68259252312038.5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-284413551300.1604</v>
      </c>
      <c r="L4586" s="444">
        <f t="shared" ca="1" si="169"/>
        <v>-68543665863338.664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-68543665863338.664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-285598607763.91107</v>
      </c>
      <c r="L4587" s="444">
        <f t="shared" ca="1" si="169"/>
        <v>-68829264471102.578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-68829264471102.578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-286788601962.92743</v>
      </c>
      <c r="L4588" s="444">
        <f t="shared" ca="1" si="169"/>
        <v>-69116053073065.508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-69116053073065.508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-287983554471.10626</v>
      </c>
      <c r="L4589" s="444">
        <f t="shared" ca="1" si="169"/>
        <v>-69404036627536.617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-69404036627536.617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-289183485948.06921</v>
      </c>
      <c r="L4590" s="444">
        <f t="shared" ca="1" si="169"/>
        <v>-69693220113484.688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-69693220113484.688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-290388417139.51953</v>
      </c>
      <c r="L4591" s="444">
        <f t="shared" ca="1" si="169"/>
        <v>-69983608530624.203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-69983608530624.203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-291598368877.60083</v>
      </c>
      <c r="L4592" s="444">
        <f t="shared" ca="1" si="169"/>
        <v>-70275206899501.805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-70275206899501.805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-292813362081.25751</v>
      </c>
      <c r="L4593" s="444">
        <f t="shared" ca="1" si="169"/>
        <v>-70568020261583.063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-70568020261583.063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-294033417756.59607</v>
      </c>
      <c r="L4594" s="444">
        <f t="shared" ca="1" si="169"/>
        <v>-70862053679339.656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-70862053679339.656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-295258556997.24854</v>
      </c>
      <c r="L4595" s="444">
        <f t="shared" ca="1" si="169"/>
        <v>-71157312236336.906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-71157312236336.906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-296488800984.73712</v>
      </c>
      <c r="L4596" s="444">
        <f t="shared" ca="1" si="169"/>
        <v>-71453801037321.641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-71453801037321.641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-297724170988.84015</v>
      </c>
      <c r="L4597" s="444">
        <f t="shared" ca="1" si="169"/>
        <v>-71751525208310.484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-71751525208310.484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-298964688367.96033</v>
      </c>
      <c r="L4598" s="444">
        <f t="shared" ref="L4598:L4852" ca="1" si="174">I4598-J4598+K4598</f>
        <v>-72050489896678.438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-72050489896678.438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-300210374569.49347</v>
      </c>
      <c r="L4599" s="444">
        <f t="shared" ca="1" si="174"/>
        <v>-72350700271247.938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-72350700271247.938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-301461251130.19971</v>
      </c>
      <c r="L4600" s="444">
        <f t="shared" ca="1" si="174"/>
        <v>-72652161522378.141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-72652161522378.141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-302717339676.57556</v>
      </c>
      <c r="L4601" s="444">
        <f t="shared" ca="1" si="174"/>
        <v>-72954878862054.719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-72954878862054.719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-303978661925.22797</v>
      </c>
      <c r="L4602" s="444">
        <f t="shared" ca="1" si="174"/>
        <v>-73258857523979.953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-73258857523979.953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-305245239683.24982</v>
      </c>
      <c r="L4603" s="444">
        <f t="shared" ca="1" si="174"/>
        <v>-73564102763663.203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-73564102763663.203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-306517094848.59668</v>
      </c>
      <c r="L4604" s="444">
        <f t="shared" ca="1" si="174"/>
        <v>-73870619858511.797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-73870619858511.797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-307794249410.46582</v>
      </c>
      <c r="L4605" s="444">
        <f t="shared" ca="1" si="174"/>
        <v>-74178414107922.266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-74178414107922.266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-309076725449.67609</v>
      </c>
      <c r="L4606" s="444">
        <f t="shared" ca="1" si="174"/>
        <v>-74487490833371.938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-74487490833371.938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-310364545139.04974</v>
      </c>
      <c r="L4607" s="444">
        <f t="shared" ca="1" si="174"/>
        <v>-74797855378510.984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-74797855378510.984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-311657730743.79578</v>
      </c>
      <c r="L4608" s="444">
        <f t="shared" ca="1" si="174"/>
        <v>-75109513109254.781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-75109513109254.781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-312956304621.8949</v>
      </c>
      <c r="L4609" s="444">
        <f t="shared" ca="1" si="174"/>
        <v>-75422469413876.672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-75422469413876.672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-314260289224.48615</v>
      </c>
      <c r="L4610" s="444">
        <f t="shared" ca="1" si="174"/>
        <v>-75736729703101.156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-75736729703101.156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-315569707096.25482</v>
      </c>
      <c r="L4611" s="444">
        <f t="shared" ca="1" si="174"/>
        <v>-76052299410197.406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-76052299410197.406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-316884580875.82251</v>
      </c>
      <c r="L4612" s="444">
        <f t="shared" ca="1" si="174"/>
        <v>-76369183991073.234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-76369183991073.234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-318204933296.13849</v>
      </c>
      <c r="L4613" s="444">
        <f t="shared" ca="1" si="174"/>
        <v>-76687388924369.375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-76687388924369.375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-319530787184.87238</v>
      </c>
      <c r="L4614" s="444">
        <f t="shared" ca="1" si="174"/>
        <v>-77006919711554.25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-77006919711554.25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-320862165464.80939</v>
      </c>
      <c r="L4615" s="444">
        <f t="shared" ca="1" si="174"/>
        <v>-77327781877019.063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-77327781877019.063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-322199091154.24609</v>
      </c>
      <c r="L4616" s="444">
        <f t="shared" ca="1" si="174"/>
        <v>-77649980968173.313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-77649980968173.313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-323541587367.38879</v>
      </c>
      <c r="L4617" s="444">
        <f t="shared" ca="1" si="174"/>
        <v>-77973522555540.703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-77973522555540.703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-324889677314.75293</v>
      </c>
      <c r="L4618" s="444">
        <f t="shared" ca="1" si="174"/>
        <v>-78298412232855.453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-78298412232855.453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-326243384303.56439</v>
      </c>
      <c r="L4619" s="444">
        <f t="shared" ca="1" si="174"/>
        <v>-78624655617159.016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-78624655617159.016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-327602731738.16254</v>
      </c>
      <c r="L4620" s="444">
        <f t="shared" ca="1" si="174"/>
        <v>-78952258348897.172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-78952258348897.172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-328967743120.40491</v>
      </c>
      <c r="L4621" s="444">
        <f t="shared" ca="1" si="174"/>
        <v>-79281226092017.578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-79281226092017.578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-330338442050.07324</v>
      </c>
      <c r="L4622" s="444">
        <f t="shared" ca="1" si="174"/>
        <v>-79611564534067.656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-79611564534067.656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-331714852225.28192</v>
      </c>
      <c r="L4623" s="444">
        <f t="shared" ca="1" si="174"/>
        <v>-79943279386292.938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-79943279386292.938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-333096997442.88721</v>
      </c>
      <c r="L4624" s="444">
        <f t="shared" ca="1" si="174"/>
        <v>-80276376383735.828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-80276376383735.828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-334484901598.89929</v>
      </c>
      <c r="L4625" s="444">
        <f t="shared" ca="1" si="174"/>
        <v>-80610861285334.734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-80610861285334.734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-335878588688.89471</v>
      </c>
      <c r="L4626" s="444">
        <f t="shared" ca="1" si="174"/>
        <v>-80946739874023.625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-80946739874023.625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-337278082808.43176</v>
      </c>
      <c r="L4627" s="444">
        <f t="shared" ca="1" si="174"/>
        <v>-81284017956832.063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-81284017956832.063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-338683408153.46692</v>
      </c>
      <c r="L4628" s="444">
        <f t="shared" ca="1" si="174"/>
        <v>-81622701364985.531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-81622701364985.531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-340094589020.77307</v>
      </c>
      <c r="L4629" s="444">
        <f t="shared" ca="1" si="174"/>
        <v>-81962795954006.297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-81962795954006.297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-341511649808.35956</v>
      </c>
      <c r="L4630" s="444">
        <f t="shared" ca="1" si="174"/>
        <v>-82304307603814.656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-82304307603814.656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-342934615015.89441</v>
      </c>
      <c r="L4631" s="444">
        <f t="shared" ca="1" si="174"/>
        <v>-82647242218830.547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-82647242218830.547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-344363509245.12726</v>
      </c>
      <c r="L4632" s="444">
        <f t="shared" ca="1" si="174"/>
        <v>-82991605728075.672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-82991605728075.672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-345798357200.31531</v>
      </c>
      <c r="L4633" s="444">
        <f t="shared" ca="1" si="174"/>
        <v>-83337404085275.984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-83337404085275.984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-347239183688.6499</v>
      </c>
      <c r="L4634" s="444">
        <f t="shared" ca="1" si="174"/>
        <v>-83684643268964.641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-83684643268964.641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-348686013620.68597</v>
      </c>
      <c r="L4635" s="444">
        <f t="shared" ca="1" si="174"/>
        <v>-84033329282585.328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-84033329282585.328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-350138872010.77222</v>
      </c>
      <c r="L4636" s="444">
        <f t="shared" ca="1" si="174"/>
        <v>-84383468154596.094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-84383468154596.094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-351597783977.4837</v>
      </c>
      <c r="L4637" s="444">
        <f t="shared" ca="1" si="174"/>
        <v>-84735065938573.578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-84735065938573.578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-353062774744.05658</v>
      </c>
      <c r="L4638" s="444">
        <f t="shared" ca="1" si="174"/>
        <v>-85088128713317.641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-85088128713317.641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-354533869638.82349</v>
      </c>
      <c r="L4639" s="444">
        <f t="shared" ca="1" si="174"/>
        <v>-85442662582956.469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-85442662582956.469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-356011094095.65198</v>
      </c>
      <c r="L4640" s="444">
        <f t="shared" ca="1" si="174"/>
        <v>-85798673677052.125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-85798673677052.125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-357494473654.38385</v>
      </c>
      <c r="L4641" s="444">
        <f t="shared" ca="1" si="174"/>
        <v>-86156168150706.516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-86156168150706.516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-358984033961.27716</v>
      </c>
      <c r="L4642" s="444">
        <f t="shared" ca="1" si="174"/>
        <v>-86515152184667.797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-86515152184667.797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-360479800769.44916</v>
      </c>
      <c r="L4643" s="444">
        <f t="shared" ca="1" si="174"/>
        <v>-86875631985437.25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-86875631985437.25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-361981799939.3219</v>
      </c>
      <c r="L4644" s="444">
        <f t="shared" ca="1" si="174"/>
        <v>-87237613785376.578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-87237613785376.578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-363490057439.06909</v>
      </c>
      <c r="L4645" s="444">
        <f t="shared" ca="1" si="174"/>
        <v>-87601103842815.641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-87601103842815.641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-365004599345.06519</v>
      </c>
      <c r="L4646" s="444">
        <f t="shared" ca="1" si="174"/>
        <v>-87966108442160.703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-87966108442160.703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-366525451842.33624</v>
      </c>
      <c r="L4647" s="444">
        <f t="shared" ca="1" si="174"/>
        <v>-88332633894003.047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-88332633894003.047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-368052641225.0127</v>
      </c>
      <c r="L4648" s="444">
        <f t="shared" ca="1" si="174"/>
        <v>-88700686535228.063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-88700686535228.063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-369586193896.78357</v>
      </c>
      <c r="L4649" s="444">
        <f t="shared" ca="1" si="174"/>
        <v>-89070272729124.844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-89070272729124.844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-371126136371.35352</v>
      </c>
      <c r="L4650" s="444">
        <f t="shared" ca="1" si="174"/>
        <v>-89441398865496.203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-89441398865496.203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-372672495272.90082</v>
      </c>
      <c r="L4651" s="444">
        <f t="shared" ca="1" si="174"/>
        <v>-89814071360769.109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-89814071360769.109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-374225297336.53796</v>
      </c>
      <c r="L4652" s="444">
        <f t="shared" ca="1" si="174"/>
        <v>-90188296658105.641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-90188296658105.641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-375784569408.7735</v>
      </c>
      <c r="L4653" s="444">
        <f t="shared" ca="1" si="174"/>
        <v>-90564081227514.422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-90564081227514.422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-377350338447.97675</v>
      </c>
      <c r="L4654" s="444">
        <f t="shared" ca="1" si="174"/>
        <v>-90941431565962.406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-90941431565962.406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-378922631524.84338</v>
      </c>
      <c r="L4655" s="444">
        <f t="shared" ca="1" si="174"/>
        <v>-91320354197487.25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-91320354197487.25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-380501475822.86353</v>
      </c>
      <c r="L4656" s="444">
        <f t="shared" ca="1" si="174"/>
        <v>-91700855673310.109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-91700855673310.109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-382086898638.79211</v>
      </c>
      <c r="L4657" s="444">
        <f t="shared" ca="1" si="174"/>
        <v>-92082942571948.906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-92082942571948.906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-383678927383.12042</v>
      </c>
      <c r="L4658" s="444">
        <f t="shared" ca="1" si="174"/>
        <v>-92466621499332.031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-92466621499332.031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-385277589580.55011</v>
      </c>
      <c r="L4659" s="444">
        <f t="shared" ca="1" si="174"/>
        <v>-92851899088912.578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-92851899088912.578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-386882912870.46906</v>
      </c>
      <c r="L4660" s="444">
        <f t="shared" ca="1" si="174"/>
        <v>-93238782001783.047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-93238782001783.047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-388494925007.42938</v>
      </c>
      <c r="L4661" s="444">
        <f t="shared" ca="1" si="174"/>
        <v>-93627276926790.469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-93627276926790.469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-390113653861.62695</v>
      </c>
      <c r="L4662" s="444">
        <f t="shared" ca="1" si="174"/>
        <v>-94017390580652.094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-94017390580652.094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-391739127419.38373</v>
      </c>
      <c r="L4663" s="444">
        <f t="shared" ca="1" si="174"/>
        <v>-94409129708071.484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-94409129708071.484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-393371373783.63116</v>
      </c>
      <c r="L4664" s="444">
        <f t="shared" ca="1" si="174"/>
        <v>-94802501081855.109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-94802501081855.109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-395010421174.3963</v>
      </c>
      <c r="L4665" s="444">
        <f t="shared" ca="1" si="174"/>
        <v>-95197511503029.5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-95197511503029.5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-396656297929.28955</v>
      </c>
      <c r="L4666" s="444">
        <f t="shared" ca="1" si="174"/>
        <v>-95594167800958.797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-95594167800958.797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-398309032503.995</v>
      </c>
      <c r="L4667" s="444">
        <f t="shared" ca="1" si="174"/>
        <v>-95992476833462.797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-95992476833462.797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-399968653472.76166</v>
      </c>
      <c r="L4668" s="444">
        <f t="shared" ca="1" si="174"/>
        <v>-96392445486935.563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-96392445486935.563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-401635189528.89819</v>
      </c>
      <c r="L4669" s="444">
        <f t="shared" ca="1" si="174"/>
        <v>-96794080676464.453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-96794080676464.453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-403308669485.26855</v>
      </c>
      <c r="L4670" s="444">
        <f t="shared" ca="1" si="174"/>
        <v>-97197389345949.719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-97197389345949.719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-404989122274.79047</v>
      </c>
      <c r="L4671" s="444">
        <f t="shared" ca="1" si="174"/>
        <v>-97602378468224.516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-97602378468224.516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-406676576950.93549</v>
      </c>
      <c r="L4672" s="444">
        <f t="shared" ca="1" si="174"/>
        <v>-98009055045175.453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-98009055045175.453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-408371062688.23108</v>
      </c>
      <c r="L4673" s="444">
        <f t="shared" ca="1" si="174"/>
        <v>-98417426107863.688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-98417426107863.688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-410072608782.76538</v>
      </c>
      <c r="L4674" s="444">
        <f t="shared" ca="1" si="174"/>
        <v>-98827498716646.453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-98827498716646.453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-411781244652.69354</v>
      </c>
      <c r="L4675" s="444">
        <f t="shared" ca="1" si="174"/>
        <v>-99239279961299.141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-99239279961299.141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-413496999838.7464</v>
      </c>
      <c r="L4676" s="444">
        <f t="shared" ca="1" si="174"/>
        <v>-99652776961137.891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-99652776961137.891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-415219904004.74121</v>
      </c>
      <c r="L4677" s="444">
        <f t="shared" ca="1" si="174"/>
        <v>-100067996865142.63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-100067996865142.63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-416949986938.09424</v>
      </c>
      <c r="L4678" s="444">
        <f t="shared" ca="1" si="174"/>
        <v>-100484946852080.72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-100484946852080.72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-418687278550.3363</v>
      </c>
      <c r="L4679" s="444">
        <f t="shared" ca="1" si="174"/>
        <v>-100903634130631.06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-100903634130631.06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-420431808877.62939</v>
      </c>
      <c r="L4680" s="444">
        <f t="shared" ca="1" si="174"/>
        <v>-101324065939508.69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-101324065939508.69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-422183608081.28619</v>
      </c>
      <c r="L4681" s="444">
        <f t="shared" ca="1" si="174"/>
        <v>-101746249547589.97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-101746249547589.97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-423942706448.2915</v>
      </c>
      <c r="L4682" s="444">
        <f t="shared" ca="1" si="174"/>
        <v>-102170192254038.27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-102170192254038.27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-425709134391.82611</v>
      </c>
      <c r="L4683" s="444">
        <f t="shared" ca="1" si="174"/>
        <v>-102595901388430.09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-102595901388430.09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-427482922451.79205</v>
      </c>
      <c r="L4684" s="444">
        <f t="shared" ca="1" si="174"/>
        <v>-103023384310881.89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-103023384310881.89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-429264101295.34119</v>
      </c>
      <c r="L4685" s="444">
        <f t="shared" ca="1" si="174"/>
        <v>-103452648412177.23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-103452648412177.23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-431052701717.40515</v>
      </c>
      <c r="L4686" s="444">
        <f t="shared" ca="1" si="174"/>
        <v>-103883701113894.64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-103883701113894.64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-432848754641.22766</v>
      </c>
      <c r="L4687" s="444">
        <f t="shared" ca="1" si="174"/>
        <v>-104316549868535.88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-104316549868535.88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-434652291118.89948</v>
      </c>
      <c r="L4688" s="444">
        <f t="shared" ca="1" si="174"/>
        <v>-104751202159654.78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-104751202159654.78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-436463342331.8949</v>
      </c>
      <c r="L4689" s="444">
        <f t="shared" ca="1" si="174"/>
        <v>-105187665501986.67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-105187665501986.67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-438281939591.61115</v>
      </c>
      <c r="L4690" s="444">
        <f t="shared" ca="1" si="174"/>
        <v>-105625947441578.28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-105625947441578.28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-440108114339.90948</v>
      </c>
      <c r="L4691" s="444">
        <f t="shared" ca="1" si="174"/>
        <v>-106066055555918.19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-106066055555918.19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-441941898149.65912</v>
      </c>
      <c r="L4692" s="444">
        <f t="shared" ca="1" si="174"/>
        <v>-106507997454067.84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-106507997454067.84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-443783322725.28265</v>
      </c>
      <c r="L4693" s="444">
        <f t="shared" ca="1" si="174"/>
        <v>-106951780776793.13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-106951780776793.13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-445632419903.30469</v>
      </c>
      <c r="L4694" s="444">
        <f t="shared" ca="1" si="174"/>
        <v>-107397413196696.44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-107397413196696.44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-447489221652.90179</v>
      </c>
      <c r="L4695" s="444">
        <f t="shared" ca="1" si="174"/>
        <v>-107844902418349.34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-107844902418349.34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-449353760076.45557</v>
      </c>
      <c r="L4696" s="444">
        <f t="shared" ca="1" si="174"/>
        <v>-108294256178425.8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-108294256178425.8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-451226067410.10748</v>
      </c>
      <c r="L4697" s="444">
        <f t="shared" ca="1" si="174"/>
        <v>-108745482245835.91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-108745482245835.91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-453106176024.31628</v>
      </c>
      <c r="L4698" s="444">
        <f t="shared" ca="1" si="174"/>
        <v>-109198588421860.22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-109198588421860.22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-454994118424.41754</v>
      </c>
      <c r="L4699" s="444">
        <f t="shared" ca="1" si="174"/>
        <v>-109653582540284.64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-109653582540284.64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-456889927251.18591</v>
      </c>
      <c r="L4700" s="444">
        <f t="shared" ca="1" si="174"/>
        <v>-110110472467535.83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-110110472467535.83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-458793635281.39935</v>
      </c>
      <c r="L4701" s="444">
        <f t="shared" ca="1" si="174"/>
        <v>-110569266102817.23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-110569266102817.23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-460705275428.40515</v>
      </c>
      <c r="L4702" s="444">
        <f t="shared" ca="1" si="174"/>
        <v>-111029971378245.64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-111029971378245.64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-462624880742.69012</v>
      </c>
      <c r="L4703" s="444">
        <f t="shared" ca="1" si="174"/>
        <v>-111492596258988.33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-111492596258988.33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-464552484412.45142</v>
      </c>
      <c r="L4704" s="444">
        <f t="shared" ca="1" si="174"/>
        <v>-111957148743400.78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-111957148743400.78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-466488119764.16992</v>
      </c>
      <c r="L4705" s="444">
        <f t="shared" ca="1" si="174"/>
        <v>-112423636863164.95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-112423636863164.95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-468431820263.18732</v>
      </c>
      <c r="L4706" s="444">
        <f t="shared" ca="1" si="174"/>
        <v>-112892068683428.14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-112892068683428.14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-470383619514.28387</v>
      </c>
      <c r="L4707" s="444">
        <f t="shared" ca="1" si="174"/>
        <v>-113362452302942.42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-113362452302942.42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-472343551262.26007</v>
      </c>
      <c r="L4708" s="444">
        <f t="shared" ca="1" si="174"/>
        <v>-113834795854204.69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-113834795854204.69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-474311649392.51959</v>
      </c>
      <c r="L4709" s="444">
        <f t="shared" ca="1" si="174"/>
        <v>-114309107503597.2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-114309107503597.2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-476287947931.65503</v>
      </c>
      <c r="L4710" s="444">
        <f t="shared" ca="1" si="174"/>
        <v>-114785395451528.86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-114785395451528.86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-478272481048.03693</v>
      </c>
      <c r="L4711" s="444">
        <f t="shared" ca="1" si="174"/>
        <v>-115263667932576.89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-115263667932576.89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-480265283052.40363</v>
      </c>
      <c r="L4712" s="444">
        <f t="shared" ca="1" si="174"/>
        <v>-115743933215629.3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-115743933215629.3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-482266388398.45544</v>
      </c>
      <c r="L4713" s="444">
        <f t="shared" ca="1" si="174"/>
        <v>-116226199604027.75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-116226199604027.75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-484275831683.44904</v>
      </c>
      <c r="L4714" s="444">
        <f t="shared" ca="1" si="174"/>
        <v>-116710475435711.2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-116710475435711.2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-486293647648.79669</v>
      </c>
      <c r="L4715" s="444">
        <f t="shared" ca="1" si="174"/>
        <v>-117196769083360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-117196769083360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-488319871180.66669</v>
      </c>
      <c r="L4716" s="444">
        <f t="shared" ca="1" si="174"/>
        <v>-117685088954540.67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-117685088954540.67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-490354537310.58612</v>
      </c>
      <c r="L4717" s="444">
        <f t="shared" ca="1" si="174"/>
        <v>-118175443491851.27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-118175443491851.27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-492397681216.04694</v>
      </c>
      <c r="L4718" s="444">
        <f t="shared" ca="1" si="174"/>
        <v>-118667841173067.31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-118667841173067.31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-494449338221.11371</v>
      </c>
      <c r="L4719" s="444">
        <f t="shared" ca="1" si="174"/>
        <v>-119162290511288.42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-119162290511288.42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-496509543797.03503</v>
      </c>
      <c r="L4720" s="444">
        <f t="shared" ca="1" si="174"/>
        <v>-119658800055085.45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-119658800055085.45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-498578333562.85614</v>
      </c>
      <c r="L4721" s="444">
        <f t="shared" ca="1" si="174"/>
        <v>-120157378388648.31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-120157378388648.31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-500655743286.03461</v>
      </c>
      <c r="L4722" s="444">
        <f t="shared" ca="1" si="174"/>
        <v>-120658034131934.34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-120658034131934.34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-502741808883.05975</v>
      </c>
      <c r="L4723" s="444">
        <f t="shared" ca="1" si="174"/>
        <v>-121160775940817.41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-121160775940817.41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-504836566420.07251</v>
      </c>
      <c r="L4724" s="444">
        <f t="shared" ca="1" si="174"/>
        <v>-121665612507237.48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-121665612507237.48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-506940052113.4895</v>
      </c>
      <c r="L4725" s="444">
        <f t="shared" ca="1" si="174"/>
        <v>-122172552559350.97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-122172552559350.97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-509052302330.62903</v>
      </c>
      <c r="L4726" s="444">
        <f t="shared" ca="1" si="174"/>
        <v>-122681604861681.59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-122681604861681.59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-511173353590.33997</v>
      </c>
      <c r="L4727" s="444">
        <f t="shared" ca="1" si="174"/>
        <v>-123192778215271.94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-123192778215271.94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-513303242563.63306</v>
      </c>
      <c r="L4728" s="444">
        <f t="shared" ca="1" si="174"/>
        <v>-123706081457835.58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-123706081457835.58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-515442006074.31482</v>
      </c>
      <c r="L4729" s="444">
        <f t="shared" ca="1" si="174"/>
        <v>-124221523463909.89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-124221523463909.89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-517589681099.62451</v>
      </c>
      <c r="L4730" s="444">
        <f t="shared" ca="1" si="174"/>
        <v>-124739113145009.52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-124739113145009.52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-519746304770.87305</v>
      </c>
      <c r="L4731" s="444">
        <f t="shared" ca="1" si="174"/>
        <v>-125258859449780.39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-125258859449780.39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-521911914374.08502</v>
      </c>
      <c r="L4732" s="444">
        <f t="shared" ca="1" si="174"/>
        <v>-125780771364154.47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-125780771364154.47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-524086547350.64362</v>
      </c>
      <c r="L4733" s="444">
        <f t="shared" ca="1" si="174"/>
        <v>-126304857911505.11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-126304857911505.11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-526270241297.93793</v>
      </c>
      <c r="L4734" s="444">
        <f t="shared" ca="1" si="174"/>
        <v>-126831128152803.05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-126831128152803.05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-528463033970.0127</v>
      </c>
      <c r="L4735" s="444">
        <f t="shared" ca="1" si="174"/>
        <v>-127359591186773.06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-127359591186773.06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-530664963278.22107</v>
      </c>
      <c r="L4736" s="444">
        <f t="shared" ca="1" si="174"/>
        <v>-127890256150051.28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-127890256150051.28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-532876067291.88025</v>
      </c>
      <c r="L4737" s="444">
        <f t="shared" ca="1" si="174"/>
        <v>-128423132217343.16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-128423132217343.16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-535096384238.92981</v>
      </c>
      <c r="L4738" s="444">
        <f t="shared" ca="1" si="174"/>
        <v>-128958228601582.09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-128958228601582.09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-537325952506.5921</v>
      </c>
      <c r="L4739" s="444">
        <f t="shared" ca="1" si="174"/>
        <v>-129495554554088.69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-129495554554088.69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-539564810642.03625</v>
      </c>
      <c r="L4740" s="444">
        <f t="shared" ca="1" si="174"/>
        <v>-130035119364730.72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-130035119364730.72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-541812997353.04462</v>
      </c>
      <c r="L4741" s="444">
        <f t="shared" ca="1" si="174"/>
        <v>-130576932362083.77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-130576932362083.77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-544070551508.68237</v>
      </c>
      <c r="L4742" s="444">
        <f t="shared" ca="1" si="174"/>
        <v>-131121002913592.45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-131121002913592.45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-546337512139.96851</v>
      </c>
      <c r="L4743" s="444">
        <f t="shared" ca="1" si="174"/>
        <v>-131667340425732.42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-131667340425732.42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-548613918440.55176</v>
      </c>
      <c r="L4744" s="444">
        <f t="shared" ca="1" si="174"/>
        <v>-132215954344172.97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-132215954344172.97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-550899809767.38745</v>
      </c>
      <c r="L4745" s="444">
        <f t="shared" ca="1" si="174"/>
        <v>-132766854153940.36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-132766854153940.36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-553195225641.41821</v>
      </c>
      <c r="L4746" s="444">
        <f t="shared" ca="1" si="174"/>
        <v>-133320049379581.78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-133320049379581.78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-555500205748.25745</v>
      </c>
      <c r="L4747" s="444">
        <f t="shared" ca="1" si="174"/>
        <v>-133875549585330.03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-133875549585330.03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-557814789938.87512</v>
      </c>
      <c r="L4748" s="444">
        <f t="shared" ca="1" si="174"/>
        <v>-134433364375268.91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-134433364375268.91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-560139018230.28699</v>
      </c>
      <c r="L4749" s="444">
        <f t="shared" ca="1" si="174"/>
        <v>-134993503393499.19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-134993503393499.19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-562472930806.2467</v>
      </c>
      <c r="L4750" s="444">
        <f t="shared" ca="1" si="174"/>
        <v>-135555976324305.44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-135555976324305.44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-564816568017.93921</v>
      </c>
      <c r="L4751" s="444">
        <f t="shared" ca="1" si="174"/>
        <v>-136120792892323.38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-136120792892323.38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-567169970384.68066</v>
      </c>
      <c r="L4752" s="444">
        <f t="shared" ca="1" si="174"/>
        <v>-136687962862708.06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-136687962862708.06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-569533178594.61694</v>
      </c>
      <c r="L4753" s="444">
        <f t="shared" ca="1" si="174"/>
        <v>-137257496041302.67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-137257496041302.67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-571906233505.42773</v>
      </c>
      <c r="L4754" s="444">
        <f t="shared" ca="1" si="174"/>
        <v>-137829402274808.09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-137829402274808.09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-574289176145.03369</v>
      </c>
      <c r="L4755" s="444">
        <f t="shared" ca="1" si="174"/>
        <v>-138403691450953.13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-138403691450953.13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-576682047712.30469</v>
      </c>
      <c r="L4756" s="444">
        <f t="shared" ca="1" si="174"/>
        <v>-138980373498665.44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-138980373498665.44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-579084889577.77258</v>
      </c>
      <c r="L4757" s="444">
        <f t="shared" ca="1" si="174"/>
        <v>-139559458388243.2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-139559458388243.2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-581497743284.34668</v>
      </c>
      <c r="L4758" s="444">
        <f t="shared" ca="1" si="174"/>
        <v>-140140956131527.55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-140140956131527.55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-583920650548.03137</v>
      </c>
      <c r="L4759" s="444">
        <f t="shared" ca="1" si="174"/>
        <v>-140724876782075.58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-140724876782075.58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-586353653258.64832</v>
      </c>
      <c r="L4760" s="444">
        <f t="shared" ca="1" si="174"/>
        <v>-141311230435334.22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-141311230435334.22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-588796793480.5592</v>
      </c>
      <c r="L4761" s="444">
        <f t="shared" ca="1" si="174"/>
        <v>-141900027228814.78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-141900027228814.78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-591250113453.3949</v>
      </c>
      <c r="L4762" s="444">
        <f t="shared" ca="1" si="174"/>
        <v>-142491277342268.19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-142491277342268.19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-593713655592.78406</v>
      </c>
      <c r="L4763" s="444">
        <f t="shared" ca="1" si="174"/>
        <v>-143084990997860.97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-143084990997860.97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-596187462491.0874</v>
      </c>
      <c r="L4764" s="444">
        <f t="shared" ca="1" si="174"/>
        <v>-143681178460352.06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-143681178460352.06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-598671576918.13354</v>
      </c>
      <c r="L4765" s="444">
        <f t="shared" ca="1" si="174"/>
        <v>-144279850037270.19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-144279850037270.19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-601166041821.95911</v>
      </c>
      <c r="L4766" s="444">
        <f t="shared" ca="1" si="174"/>
        <v>-144881016079092.16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-144881016079092.16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-603670900329.55066</v>
      </c>
      <c r="L4767" s="444">
        <f t="shared" ca="1" si="174"/>
        <v>-145484686979421.72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-145484686979421.72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-606186195747.59045</v>
      </c>
      <c r="L4768" s="444">
        <f t="shared" ca="1" si="174"/>
        <v>-146090873175169.31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-146090873175169.31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-608711971563.20544</v>
      </c>
      <c r="L4769" s="444">
        <f t="shared" ca="1" si="174"/>
        <v>-146699585146732.53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-146699585146732.53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-611248271444.71887</v>
      </c>
      <c r="L4770" s="444">
        <f t="shared" ca="1" si="174"/>
        <v>-147310833418177.25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-147310833418177.25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-613795139242.40515</v>
      </c>
      <c r="L4771" s="444">
        <f t="shared" ca="1" si="174"/>
        <v>-147924628557419.66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-147924628557419.66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-616352618989.24854</v>
      </c>
      <c r="L4772" s="444">
        <f t="shared" ca="1" si="174"/>
        <v>-148540981176408.91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-148540981176408.91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-618920754901.70374</v>
      </c>
      <c r="L4773" s="444">
        <f t="shared" ca="1" si="174"/>
        <v>-149159901931310.63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-149159901931310.63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-621499591380.46094</v>
      </c>
      <c r="L4774" s="444">
        <f t="shared" ca="1" si="174"/>
        <v>-149781401522691.09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-149781401522691.09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-624089173011.21289</v>
      </c>
      <c r="L4775" s="444">
        <f t="shared" ca="1" si="174"/>
        <v>-150405490695702.31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-150405490695702.31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-626689544565.42627</v>
      </c>
      <c r="L4776" s="444">
        <f t="shared" ca="1" si="174"/>
        <v>-151032180240267.75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-151032180240267.75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-629300751001.1156</v>
      </c>
      <c r="L4777" s="444">
        <f t="shared" ca="1" si="174"/>
        <v>-151661480991268.88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-151661480991268.88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-631922837463.62036</v>
      </c>
      <c r="L4778" s="444">
        <f t="shared" ca="1" si="174"/>
        <v>-152293403828732.5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-152293403828732.5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-634555849286.38538</v>
      </c>
      <c r="L4779" s="444">
        <f t="shared" ca="1" si="174"/>
        <v>-152927959678018.88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-152927959678018.88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-637199831991.74536</v>
      </c>
      <c r="L4780" s="444">
        <f t="shared" ca="1" si="174"/>
        <v>-153565159510010.63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-153565159510010.63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-639854831291.71094</v>
      </c>
      <c r="L4781" s="444">
        <f t="shared" ca="1" si="174"/>
        <v>-154205014341302.34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-154205014341302.34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-642520893088.75977</v>
      </c>
      <c r="L4782" s="444">
        <f t="shared" ca="1" si="174"/>
        <v>-154847535234391.09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-154847535234391.09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-645198063476.62952</v>
      </c>
      <c r="L4783" s="444">
        <f t="shared" ca="1" si="174"/>
        <v>-155492733297867.72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-155492733297867.72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-647886388741.11548</v>
      </c>
      <c r="L4784" s="444">
        <f t="shared" ca="1" si="174"/>
        <v>-156140619686608.84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-156140619686608.84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-650585915360.87012</v>
      </c>
      <c r="L4785" s="444">
        <f t="shared" ca="1" si="174"/>
        <v>-156791205601969.72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-156791205601969.72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-653296690008.20715</v>
      </c>
      <c r="L4786" s="444">
        <f t="shared" ca="1" si="174"/>
        <v>-157444502291977.94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-157444502291977.94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-656018759549.90808</v>
      </c>
      <c r="L4787" s="444">
        <f t="shared" ca="1" si="174"/>
        <v>-158100521051527.84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-158100521051527.84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-658752171048.03271</v>
      </c>
      <c r="L4788" s="444">
        <f t="shared" ca="1" si="174"/>
        <v>-158759273222575.88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-158759273222575.88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-661496971760.73279</v>
      </c>
      <c r="L4789" s="444">
        <f t="shared" ca="1" si="174"/>
        <v>-159420770194336.59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-159420770194336.59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-664253209143.06909</v>
      </c>
      <c r="L4790" s="444">
        <f t="shared" ca="1" si="174"/>
        <v>-160085023403479.66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-160085023403479.66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-667020930847.83191</v>
      </c>
      <c r="L4791" s="444">
        <f t="shared" ca="1" si="174"/>
        <v>-160752044334327.5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-160752044334327.5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-669800184726.36462</v>
      </c>
      <c r="L4792" s="444">
        <f t="shared" ca="1" si="174"/>
        <v>-161421844519053.88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-161421844519053.88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-672591018829.39111</v>
      </c>
      <c r="L4793" s="444">
        <f t="shared" ca="1" si="174"/>
        <v>-162094435537883.28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-162094435537883.28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-675393481407.84705</v>
      </c>
      <c r="L4794" s="444">
        <f t="shared" ca="1" si="174"/>
        <v>-162769829019291.13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-162769829019291.13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-678207620913.71301</v>
      </c>
      <c r="L4795" s="444">
        <f t="shared" ca="1" si="174"/>
        <v>-163448036640204.84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-163448036640204.84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-681033486000.85352</v>
      </c>
      <c r="L4796" s="444">
        <f t="shared" ca="1" si="174"/>
        <v>-164129070126205.69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-164129070126205.69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-683871125525.85706</v>
      </c>
      <c r="L4797" s="444">
        <f t="shared" ca="1" si="174"/>
        <v>-164812941251731.53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-164812941251731.53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-686720588548.88135</v>
      </c>
      <c r="L4798" s="444">
        <f t="shared" ca="1" si="174"/>
        <v>-165499661840280.41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-165499661840280.41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-689581924334.50171</v>
      </c>
      <c r="L4799" s="444">
        <f t="shared" ca="1" si="174"/>
        <v>-166189243764614.91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-166189243764614.91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-692455182352.56213</v>
      </c>
      <c r="L4800" s="444">
        <f t="shared" ca="1" si="174"/>
        <v>-166881698946967.47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-166881698946967.47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-695340412279.03113</v>
      </c>
      <c r="L4801" s="444">
        <f t="shared" ca="1" si="174"/>
        <v>-167577039359246.5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-167577039359246.5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-698237663996.86035</v>
      </c>
      <c r="L4802" s="444">
        <f t="shared" ca="1" si="174"/>
        <v>-168275277023243.38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-168275277023243.38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-701146987596.84741</v>
      </c>
      <c r="L4803" s="444">
        <f t="shared" ca="1" si="174"/>
        <v>-168976424010840.22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-168976424010840.22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-704068433378.50085</v>
      </c>
      <c r="L4804" s="444">
        <f t="shared" ca="1" si="174"/>
        <v>-169680492444218.72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-169680492444218.72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-707002051850.91138</v>
      </c>
      <c r="L4805" s="444">
        <f t="shared" ca="1" si="174"/>
        <v>-170387494496069.63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-170387494496069.63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-709947893733.62341</v>
      </c>
      <c r="L4806" s="444">
        <f t="shared" ca="1" si="174"/>
        <v>-171097442389803.25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-171097442389803.25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-712906009957.51355</v>
      </c>
      <c r="L4807" s="444">
        <f t="shared" ca="1" si="174"/>
        <v>-171810348399760.75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-171810348399760.75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-715876451665.6698</v>
      </c>
      <c r="L4808" s="444">
        <f t="shared" ca="1" si="174"/>
        <v>-172526224851426.41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-172526224851426.41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-718859270214.27673</v>
      </c>
      <c r="L4809" s="444">
        <f t="shared" ca="1" si="174"/>
        <v>-173245084121640.69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-173245084121640.69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-721854517173.50281</v>
      </c>
      <c r="L4810" s="444">
        <f t="shared" ca="1" si="174"/>
        <v>-173966938638814.19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-173966938638814.19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-724862244328.39246</v>
      </c>
      <c r="L4811" s="444">
        <f t="shared" ca="1" si="174"/>
        <v>-174691800883142.59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-174691800883142.59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-727882503679.76074</v>
      </c>
      <c r="L4812" s="444">
        <f t="shared" ca="1" si="174"/>
        <v>-175419683386822.34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-175419683386822.34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-730915347445.09314</v>
      </c>
      <c r="L4813" s="444">
        <f t="shared" ca="1" si="174"/>
        <v>-176150598734267.44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-176150598734267.44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-733960828059.44763</v>
      </c>
      <c r="L4814" s="444">
        <f t="shared" ca="1" si="174"/>
        <v>-176884559562326.88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-176884559562326.88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-737018998176.36194</v>
      </c>
      <c r="L4815" s="444">
        <f t="shared" ca="1" si="174"/>
        <v>-177621578560503.25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-177621578560503.25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-740089910668.76355</v>
      </c>
      <c r="L4816" s="444">
        <f t="shared" ca="1" si="174"/>
        <v>-178361668471172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-178361668471172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-743173618629.8833</v>
      </c>
      <c r="L4817" s="444">
        <f t="shared" ca="1" si="174"/>
        <v>-179104842089801.88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-179104842089801.88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-746270175374.17444</v>
      </c>
      <c r="L4818" s="444">
        <f t="shared" ca="1" si="174"/>
        <v>-179851112265176.06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-179851112265176.06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-749379634438.23364</v>
      </c>
      <c r="L4819" s="444">
        <f t="shared" ca="1" si="174"/>
        <v>-180600491899614.28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-180600491899614.28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-752502049581.7262</v>
      </c>
      <c r="L4820" s="444">
        <f t="shared" ca="1" si="174"/>
        <v>-181352993949196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-181352993949196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-755637474788.31665</v>
      </c>
      <c r="L4821" s="444">
        <f t="shared" ca="1" si="174"/>
        <v>-182108631423984.31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-182108631423984.31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-758785964266.60132</v>
      </c>
      <c r="L4822" s="444">
        <f t="shared" ca="1" si="174"/>
        <v>-182867417388250.91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-182867417388250.91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-761947572451.04541</v>
      </c>
      <c r="L4823" s="444">
        <f t="shared" ca="1" si="174"/>
        <v>-183629364960701.94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-183629364960701.94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-765122354002.92468</v>
      </c>
      <c r="L4824" s="444">
        <f t="shared" ca="1" si="174"/>
        <v>-184394487314704.88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-184394487314704.88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-768310363811.27026</v>
      </c>
      <c r="L4825" s="444">
        <f t="shared" ca="1" si="174"/>
        <v>-185162797678516.16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-185162797678516.16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-771511656993.81726</v>
      </c>
      <c r="L4826" s="444">
        <f t="shared" ca="1" si="174"/>
        <v>-185934309335509.97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-185934309335509.97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-774726288897.95825</v>
      </c>
      <c r="L4827" s="444">
        <f t="shared" ca="1" si="174"/>
        <v>-186709035624407.94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-186709035624407.94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-777954315101.69971</v>
      </c>
      <c r="L4828" s="444">
        <f t="shared" ca="1" si="174"/>
        <v>-187486989939509.63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-187486989939509.63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-781195791414.62341</v>
      </c>
      <c r="L4829" s="444">
        <f t="shared" ca="1" si="174"/>
        <v>-188268185730924.25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-188268185730924.25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-784450773878.85107</v>
      </c>
      <c r="L4830" s="444">
        <f t="shared" ca="1" si="174"/>
        <v>-189052636504803.09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-189052636504803.09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-787719318770.01294</v>
      </c>
      <c r="L4831" s="444">
        <f t="shared" ca="1" si="174"/>
        <v>-189840355823573.09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-189840355823573.09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-791001482598.22119</v>
      </c>
      <c r="L4832" s="444">
        <f t="shared" ca="1" si="174"/>
        <v>-190631357306171.31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-190631357306171.31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-794297322109.04712</v>
      </c>
      <c r="L4833" s="444">
        <f t="shared" ca="1" si="174"/>
        <v>-191425654628280.38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-191425654628280.38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-797606894284.50159</v>
      </c>
      <c r="L4834" s="444">
        <f t="shared" ca="1" si="174"/>
        <v>-192223261522564.88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-192223261522564.88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-800930256344.02026</v>
      </c>
      <c r="L4835" s="444">
        <f t="shared" ca="1" si="174"/>
        <v>-193024191778908.91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-193024191778908.91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-804267465745.45374</v>
      </c>
      <c r="L4836" s="444">
        <f t="shared" ca="1" si="174"/>
        <v>-193828459244654.38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-193828459244654.38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-807618580186.05994</v>
      </c>
      <c r="L4837" s="444">
        <f t="shared" ca="1" si="174"/>
        <v>-194636077824840.44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-194636077824840.44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-810983657603.50183</v>
      </c>
      <c r="L4838" s="444">
        <f t="shared" ca="1" si="174"/>
        <v>-195447061482443.94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-195447061482443.94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-814362756176.84973</v>
      </c>
      <c r="L4839" s="444">
        <f t="shared" ca="1" si="174"/>
        <v>-196261424238620.78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-196261424238620.78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-817755934327.58655</v>
      </c>
      <c r="L4840" s="444">
        <f t="shared" ca="1" si="174"/>
        <v>-197079180172948.38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-197079180172948.38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-821163250720.61816</v>
      </c>
      <c r="L4841" s="444">
        <f t="shared" ca="1" si="174"/>
        <v>-197900343423669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-197900343423669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-824584764265.28748</v>
      </c>
      <c r="L4842" s="444">
        <f t="shared" ca="1" si="174"/>
        <v>-198724928187934.28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-198724928187934.28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-828020534116.39282</v>
      </c>
      <c r="L4843" s="444">
        <f t="shared" ca="1" si="174"/>
        <v>-199552948722050.69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-199552948722050.69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-831470619675.21118</v>
      </c>
      <c r="L4844" s="444">
        <f t="shared" ca="1" si="174"/>
        <v>-200384419341725.91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-200384419341725.91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-834935080590.52466</v>
      </c>
      <c r="L4845" s="444">
        <f t="shared" ca="1" si="174"/>
        <v>-201219354422316.44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-201219354422316.44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-838413976759.65186</v>
      </c>
      <c r="L4846" s="444">
        <f t="shared" ca="1" si="174"/>
        <v>-202057768399076.09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-202057768399076.09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-841907368329.48376</v>
      </c>
      <c r="L4847" s="444">
        <f t="shared" ca="1" si="174"/>
        <v>-202899675767405.56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-202899675767405.56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-845415315697.52319</v>
      </c>
      <c r="L4848" s="444">
        <f t="shared" ca="1" si="174"/>
        <v>-203745091083103.09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-203745091083103.09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-848937879512.92957</v>
      </c>
      <c r="L4849" s="444">
        <f t="shared" ca="1" si="174"/>
        <v>-204594028962616.03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-204594028962616.03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-852475120677.56677</v>
      </c>
      <c r="L4850" s="444">
        <f t="shared" ca="1" si="174"/>
        <v>-205446504083293.59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-205446504083293.59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-856027100347.05664</v>
      </c>
      <c r="L4851" s="444">
        <f t="shared" ca="1" si="174"/>
        <v>-206302531183640.66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-206302531183640.66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-859593879931.83606</v>
      </c>
      <c r="L4852" s="444">
        <f t="shared" ca="1" si="174"/>
        <v>-207162125063572.5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-207162125063572.5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-863175521098.21875</v>
      </c>
      <c r="L4853" s="444">
        <f t="shared" ref="L4853:L5107" ca="1" si="179">I4853-J4853+K4853</f>
        <v>-208025300584670.72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-208025300584670.72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-866772085769.4613</v>
      </c>
      <c r="L4854" s="444">
        <f t="shared" ca="1" si="179"/>
        <v>-208892072670440.19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-208892072670440.19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-870383636126.83411</v>
      </c>
      <c r="L4855" s="444">
        <f t="shared" ca="1" si="179"/>
        <v>-209762456306567.03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-209762456306567.03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-874010234610.69592</v>
      </c>
      <c r="L4856" s="444">
        <f t="shared" ca="1" si="179"/>
        <v>-210636466541177.72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-210636466541177.72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-877651943921.57385</v>
      </c>
      <c r="L4857" s="444">
        <f t="shared" ca="1" si="179"/>
        <v>-211514118485099.28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-211514118485099.28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-881308827021.24695</v>
      </c>
      <c r="L4858" s="444">
        <f t="shared" ca="1" si="179"/>
        <v>-212395427312120.53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-212395427312120.53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-884980947133.83557</v>
      </c>
      <c r="L4859" s="444">
        <f t="shared" ca="1" si="179"/>
        <v>-213280408259254.38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-213280408259254.38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-888668367746.89319</v>
      </c>
      <c r="L4860" s="444">
        <f t="shared" ca="1" si="179"/>
        <v>-214169076627001.28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-214169076627001.28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-892371152612.50537</v>
      </c>
      <c r="L4861" s="444">
        <f t="shared" ca="1" si="179"/>
        <v>-215061447779613.78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-215061447779613.78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-896089365748.39075</v>
      </c>
      <c r="L4862" s="444">
        <f t="shared" ca="1" si="179"/>
        <v>-215957537145362.19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-215957537145362.19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-899823071439.00916</v>
      </c>
      <c r="L4863" s="444">
        <f t="shared" ca="1" si="179"/>
        <v>-216857360216801.19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-216857360216801.19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-903572334236.67163</v>
      </c>
      <c r="L4864" s="444">
        <f t="shared" ca="1" si="179"/>
        <v>-217760932551037.84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-217760932551037.84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-907337218962.65771</v>
      </c>
      <c r="L4865" s="444">
        <f t="shared" ca="1" si="179"/>
        <v>-218668269770000.5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-218668269770000.5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-911117790708.33545</v>
      </c>
      <c r="L4866" s="444">
        <f t="shared" ca="1" si="179"/>
        <v>-219579387560708.84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-219579387560708.84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-914914114836.28699</v>
      </c>
      <c r="L4867" s="444">
        <f t="shared" ca="1" si="179"/>
        <v>-220494301675545.13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-220494301675545.13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-918726256981.43811</v>
      </c>
      <c r="L4868" s="444">
        <f t="shared" ca="1" si="179"/>
        <v>-221413027932526.56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-221413027932526.56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-922554283052.19409</v>
      </c>
      <c r="L4869" s="444">
        <f t="shared" ca="1" si="179"/>
        <v>-222335582215578.75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-222335582215578.75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-926398259231.57825</v>
      </c>
      <c r="L4870" s="444">
        <f t="shared" ca="1" si="179"/>
        <v>-223261980474810.34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-223261980474810.34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-930258251978.37646</v>
      </c>
      <c r="L4871" s="444">
        <f t="shared" ca="1" si="179"/>
        <v>-224192238726788.72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-224192238726788.72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-934134328028.28625</v>
      </c>
      <c r="L4872" s="444">
        <f t="shared" ca="1" si="179"/>
        <v>-225126373054817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-225126373054817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-938026554395.0708</v>
      </c>
      <c r="L4873" s="444">
        <f t="shared" ca="1" si="179"/>
        <v>-226064399609212.06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-226064399609212.06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-941934998371.71704</v>
      </c>
      <c r="L4874" s="444">
        <f t="shared" ca="1" si="179"/>
        <v>-227006334607583.78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-227006334607583.78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-945859727531.59912</v>
      </c>
      <c r="L4875" s="444">
        <f t="shared" ca="1" si="179"/>
        <v>-227952194335115.38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-227952194335115.38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-949800809729.64734</v>
      </c>
      <c r="L4876" s="444">
        <f t="shared" ca="1" si="179"/>
        <v>-228901995144845.03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-228901995144845.03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-953758313103.521</v>
      </c>
      <c r="L4877" s="444">
        <f t="shared" ca="1" si="179"/>
        <v>-229855753457948.56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-229855753457948.56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-957732306074.78564</v>
      </c>
      <c r="L4878" s="444">
        <f t="shared" ca="1" si="179"/>
        <v>-230813485764023.34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-230813485764023.34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-961722857350.09729</v>
      </c>
      <c r="L4879" s="444">
        <f t="shared" ca="1" si="179"/>
        <v>-231775208621373.44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-231775208621373.44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-965730035922.38928</v>
      </c>
      <c r="L4880" s="444">
        <f t="shared" ca="1" si="179"/>
        <v>-232740938657295.81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-232740938657295.81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-969753911072.06592</v>
      </c>
      <c r="L4881" s="444">
        <f t="shared" ca="1" si="179"/>
        <v>-233710692568367.88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-233710692568367.88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-973794552368.19946</v>
      </c>
      <c r="L4882" s="444">
        <f t="shared" ca="1" si="179"/>
        <v>-234684487120736.06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-234684487120736.06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-977852029669.73376</v>
      </c>
      <c r="L4883" s="444">
        <f t="shared" ca="1" si="179"/>
        <v>-235662339150405.78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-235662339150405.78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-981926413126.69092</v>
      </c>
      <c r="L4884" s="444">
        <f t="shared" ca="1" si="179"/>
        <v>-236644265563532.47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-236644265563532.47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-986017773181.38513</v>
      </c>
      <c r="L4885" s="444">
        <f t="shared" ca="1" si="179"/>
        <v>-237630283336713.84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-237630283336713.84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-990126180569.64087</v>
      </c>
      <c r="L4886" s="444">
        <f t="shared" ca="1" si="179"/>
        <v>-238620409517283.5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-238620409517283.5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-994251706322.01453</v>
      </c>
      <c r="L4887" s="444">
        <f t="shared" ca="1" si="179"/>
        <v>-239614661223605.5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-239614661223605.5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-998394421765.02295</v>
      </c>
      <c r="L4888" s="444">
        <f t="shared" ca="1" si="179"/>
        <v>-240613055645370.53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-240613055645370.53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-1002554398522.3773</v>
      </c>
      <c r="L4889" s="444">
        <f t="shared" ca="1" si="179"/>
        <v>-241615610043892.91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-241615610043892.91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-1006731708516.2205</v>
      </c>
      <c r="L4890" s="444">
        <f t="shared" ca="1" si="179"/>
        <v>-242622341752409.13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-242622341752409.13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-1010926423968.3713</v>
      </c>
      <c r="L4891" s="444">
        <f t="shared" ca="1" si="179"/>
        <v>-243633268176377.5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-243633268176377.5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-1015138617401.573</v>
      </c>
      <c r="L4892" s="444">
        <f t="shared" ca="1" si="179"/>
        <v>-244648406793779.06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-244648406793779.06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-1019368361640.746</v>
      </c>
      <c r="L4893" s="444">
        <f t="shared" ca="1" si="179"/>
        <v>-245667775155419.81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-245667775155419.81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-1023615729814.249</v>
      </c>
      <c r="L4894" s="444">
        <f t="shared" ca="1" si="179"/>
        <v>-246691390885234.06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-246691390885234.06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-1027880795355.142</v>
      </c>
      <c r="L4895" s="444">
        <f t="shared" ca="1" si="179"/>
        <v>-247719271680589.22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-247719271680589.22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-1032163632002.4551</v>
      </c>
      <c r="L4896" s="444">
        <f t="shared" ca="1" si="179"/>
        <v>-248751435312591.69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-248751435312591.69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-1036464313802.4655</v>
      </c>
      <c r="L4897" s="444">
        <f t="shared" ca="1" si="179"/>
        <v>-249787899626394.16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-249787899626394.16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-1040782915109.9755</v>
      </c>
      <c r="L4898" s="444">
        <f t="shared" ca="1" si="179"/>
        <v>-250828682541504.13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-250828682541504.13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-1045119510589.6005</v>
      </c>
      <c r="L4899" s="444">
        <f t="shared" ca="1" si="179"/>
        <v>-251873802052093.72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-251873802052093.72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-1049474175217.0571</v>
      </c>
      <c r="L4900" s="444">
        <f t="shared" ca="1" si="179"/>
        <v>-252923276227310.78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-252923276227310.78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-1053846984280.4615</v>
      </c>
      <c r="L4901" s="444">
        <f t="shared" ca="1" si="179"/>
        <v>-253977123211591.25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-253977123211591.25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-1058238013381.6302</v>
      </c>
      <c r="L4902" s="444">
        <f t="shared" ca="1" si="179"/>
        <v>-255035361224972.88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-255035361224972.88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-1062647338437.387</v>
      </c>
      <c r="L4903" s="444">
        <f t="shared" ca="1" si="179"/>
        <v>-256098008563410.25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-256098008563410.25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-1067075035680.876</v>
      </c>
      <c r="L4904" s="444">
        <f t="shared" ca="1" si="179"/>
        <v>-257165083599091.13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-257165083599091.13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-1071521181662.8796</v>
      </c>
      <c r="L4905" s="444">
        <f t="shared" ca="1" si="179"/>
        <v>-258236604780754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-258236604780754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-1075985853253.1417</v>
      </c>
      <c r="L4906" s="444">
        <f t="shared" ca="1" si="179"/>
        <v>-259312590634007.16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-259312590634007.16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-1080469127641.6964</v>
      </c>
      <c r="L4907" s="444">
        <f t="shared" ca="1" si="179"/>
        <v>-260393059761648.84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-260393059761648.84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-1084971082340.2035</v>
      </c>
      <c r="L4908" s="444">
        <f t="shared" ca="1" si="179"/>
        <v>-261478030843989.06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-261478030843989.06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-1089491795183.2878</v>
      </c>
      <c r="L4909" s="444">
        <f t="shared" ca="1" si="179"/>
        <v>-262567522639172.34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-262567522639172.34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-1094031344329.8849</v>
      </c>
      <c r="L4910" s="444">
        <f t="shared" ca="1" si="179"/>
        <v>-263661553983502.22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-263661553983502.22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-1098589808264.5925</v>
      </c>
      <c r="L4911" s="444">
        <f t="shared" ca="1" si="179"/>
        <v>-264760143791766.81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-264760143791766.81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-1103167265799.0283</v>
      </c>
      <c r="L4912" s="444">
        <f t="shared" ca="1" si="179"/>
        <v>-265863311057565.84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-265863311057565.84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-1107763796073.1909</v>
      </c>
      <c r="L4913" s="444">
        <f t="shared" ca="1" si="179"/>
        <v>-266971074853639.03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-266971074853639.03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-1112379478556.8293</v>
      </c>
      <c r="L4914" s="444">
        <f t="shared" ca="1" si="179"/>
        <v>-268083454332195.88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-268083454332195.88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-1117014393050.8162</v>
      </c>
      <c r="L4915" s="444">
        <f t="shared" ca="1" si="179"/>
        <v>-269200468725246.69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-269200468725246.69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-1121668619688.5278</v>
      </c>
      <c r="L4916" s="444">
        <f t="shared" ca="1" si="179"/>
        <v>-270322137344935.22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-270322137344935.22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-1126342238937.23</v>
      </c>
      <c r="L4917" s="444">
        <f t="shared" ca="1" si="179"/>
        <v>-271448479583872.44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-271448479583872.44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-1131035331599.4685</v>
      </c>
      <c r="L4918" s="444">
        <f t="shared" ca="1" si="179"/>
        <v>-272579514915471.91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-272579514915471.91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-1135747978814.4663</v>
      </c>
      <c r="L4919" s="444">
        <f t="shared" ca="1" si="179"/>
        <v>-273715262894286.38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-273715262894286.38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-1140480262059.5266</v>
      </c>
      <c r="L4920" s="444">
        <f t="shared" ca="1" si="179"/>
        <v>-274855743156345.91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-274855743156345.91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-1145232263151.4412</v>
      </c>
      <c r="L4921" s="444">
        <f t="shared" ca="1" si="179"/>
        <v>-276000975419497.34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-276000975419497.34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-1150004064247.9055</v>
      </c>
      <c r="L4922" s="444">
        <f t="shared" ca="1" si="179"/>
        <v>-277150979483745.25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-277150979483745.25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-1154795747848.9387</v>
      </c>
      <c r="L4923" s="444">
        <f t="shared" ca="1" si="179"/>
        <v>-278305775231594.19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-278305775231594.19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-1159607396798.3091</v>
      </c>
      <c r="L4924" s="444">
        <f t="shared" ca="1" si="179"/>
        <v>-279465382628392.5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-279465382628392.5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-1164439094284.9688</v>
      </c>
      <c r="L4925" s="444">
        <f t="shared" ca="1" si="179"/>
        <v>-280629821722677.47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-280629821722677.47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-1169290923844.4895</v>
      </c>
      <c r="L4926" s="444">
        <f t="shared" ca="1" si="179"/>
        <v>-281799112646521.94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-281799112646521.94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-1174162969360.5081</v>
      </c>
      <c r="L4927" s="444">
        <f t="shared" ca="1" si="179"/>
        <v>-282973275615882.44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-282973275615882.44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-1179055315066.1768</v>
      </c>
      <c r="L4928" s="444">
        <f t="shared" ca="1" si="179"/>
        <v>-284152330930948.63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-284152330930948.63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-1183968045545.6191</v>
      </c>
      <c r="L4929" s="444">
        <f t="shared" ca="1" si="179"/>
        <v>-285336298976494.25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-285336298976494.25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-1188901245735.3926</v>
      </c>
      <c r="L4930" s="444">
        <f t="shared" ca="1" si="179"/>
        <v>-286525200222229.63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-286525200222229.63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-1193855000925.9568</v>
      </c>
      <c r="L4931" s="444">
        <f t="shared" ca="1" si="179"/>
        <v>-287719055223155.56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-287719055223155.56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-1198829396763.1482</v>
      </c>
      <c r="L4932" s="444">
        <f t="shared" ca="1" si="179"/>
        <v>-288917884619918.69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-288917884619918.69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-1203824519249.6611</v>
      </c>
      <c r="L4933" s="444">
        <f t="shared" ca="1" si="179"/>
        <v>-290121709139168.38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-290121709139168.38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-1208840454746.5349</v>
      </c>
      <c r="L4934" s="444">
        <f t="shared" ca="1" si="179"/>
        <v>-291330549593914.94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-291330549593914.94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-1213877289974.6455</v>
      </c>
      <c r="L4935" s="444">
        <f t="shared" ca="1" si="179"/>
        <v>-292544426883889.56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-292544426883889.56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-1218935112016.2065</v>
      </c>
      <c r="L4936" s="444">
        <f t="shared" ca="1" si="179"/>
        <v>-293763361995905.75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-293763361995905.75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-1224014008316.2739</v>
      </c>
      <c r="L4937" s="444">
        <f t="shared" ca="1" si="179"/>
        <v>-294987376004222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-294987376004222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-1229114066684.2583</v>
      </c>
      <c r="L4938" s="444">
        <f t="shared" ca="1" si="179"/>
        <v>-296216490070906.25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-296216490070906.25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-1234235375295.4426</v>
      </c>
      <c r="L4939" s="444">
        <f t="shared" ca="1" si="179"/>
        <v>-297450725446201.69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-297450725446201.69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-1239378022692.5071</v>
      </c>
      <c r="L4940" s="444">
        <f t="shared" ca="1" si="179"/>
        <v>-298690103468894.19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-298690103468894.19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-1244542097787.0591</v>
      </c>
      <c r="L4941" s="444">
        <f t="shared" ca="1" si="179"/>
        <v>-299934645566681.25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-299934645566681.25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-1249727689861.1719</v>
      </c>
      <c r="L4942" s="444">
        <f t="shared" ca="1" si="179"/>
        <v>-301184373256542.44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-301184373256542.44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-1254934888568.9268</v>
      </c>
      <c r="L4943" s="444">
        <f t="shared" ca="1" si="179"/>
        <v>-302439308145111.38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-302439308145111.38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-1260163783937.9641</v>
      </c>
      <c r="L4944" s="444">
        <f t="shared" ca="1" si="179"/>
        <v>-303699471929049.31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-303699471929049.31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-1265414466371.0388</v>
      </c>
      <c r="L4945" s="444">
        <f t="shared" ca="1" si="179"/>
        <v>-304964886395420.38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-304964886395420.38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-1270687026647.585</v>
      </c>
      <c r="L4946" s="444">
        <f t="shared" ca="1" si="179"/>
        <v>-306235573422067.94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-306235573422067.94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-1275981555925.283</v>
      </c>
      <c r="L4947" s="444">
        <f t="shared" ca="1" si="179"/>
        <v>-307511554977993.25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-307511554977993.25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-1281298145741.6384</v>
      </c>
      <c r="L4948" s="444">
        <f t="shared" ca="1" si="179"/>
        <v>-308792853123734.88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-308792853123734.88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-1286636888015.562</v>
      </c>
      <c r="L4949" s="444">
        <f t="shared" ca="1" si="179"/>
        <v>-310079490011750.44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-310079490011750.44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-1291997875048.9602</v>
      </c>
      <c r="L4950" s="444">
        <f t="shared" ca="1" si="179"/>
        <v>-311371487886799.38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-311371487886799.38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-1297381199528.3308</v>
      </c>
      <c r="L4951" s="444">
        <f t="shared" ca="1" si="179"/>
        <v>-312668869086327.69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-312668869086327.69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-1302786954526.3652</v>
      </c>
      <c r="L4952" s="444">
        <f t="shared" ca="1" si="179"/>
        <v>-313971656040854.06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-313971656040854.06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-1308215233503.5586</v>
      </c>
      <c r="L4953" s="444">
        <f t="shared" ca="1" si="179"/>
        <v>-315279871274357.63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-315279871274357.63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-1313666130309.8235</v>
      </c>
      <c r="L4954" s="444">
        <f t="shared" ca="1" si="179"/>
        <v>-316593537404667.44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-316593537404667.44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-1319139739186.1143</v>
      </c>
      <c r="L4955" s="444">
        <f t="shared" ca="1" si="179"/>
        <v>-317912677143853.56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-317912677143853.56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-1324636154766.0564</v>
      </c>
      <c r="L4956" s="444">
        <f t="shared" ca="1" si="179"/>
        <v>-319237313298619.63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-319237313298619.63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-1330155472077.5818</v>
      </c>
      <c r="L4957" s="444">
        <f t="shared" ca="1" si="179"/>
        <v>-320567468770697.19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-320567468770697.19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-1335697786544.5715</v>
      </c>
      <c r="L4958" s="444">
        <f t="shared" ca="1" si="179"/>
        <v>-321903166557241.75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-321903166557241.75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-1341263193988.5073</v>
      </c>
      <c r="L4959" s="444">
        <f t="shared" ca="1" si="179"/>
        <v>-323244429751230.25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-323244429751230.25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-1346851790630.126</v>
      </c>
      <c r="L4960" s="444">
        <f t="shared" ca="1" si="179"/>
        <v>-324591281541860.38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-324591281541860.38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-1352463673091.085</v>
      </c>
      <c r="L4961" s="444">
        <f t="shared" ca="1" si="179"/>
        <v>-325943745214951.44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-325943745214951.44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-1358098938395.6309</v>
      </c>
      <c r="L4962" s="444">
        <f t="shared" ca="1" si="179"/>
        <v>-327301844153347.06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-327301844153347.06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-1363757683972.2793</v>
      </c>
      <c r="L4963" s="444">
        <f t="shared" ca="1" si="179"/>
        <v>-328665601837319.31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-328665601837319.31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-1369440007655.4971</v>
      </c>
      <c r="L4964" s="444">
        <f t="shared" ca="1" si="179"/>
        <v>-330035041844974.81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-330035041844974.81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-1375146007687.395</v>
      </c>
      <c r="L4965" s="444">
        <f t="shared" ca="1" si="179"/>
        <v>-331410187852662.19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-331410187852662.19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-1380875782719.4258</v>
      </c>
      <c r="L4966" s="444">
        <f t="shared" ca="1" si="179"/>
        <v>-332791063635381.63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-332791063635381.63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-1386629431814.0901</v>
      </c>
      <c r="L4967" s="444">
        <f t="shared" ca="1" si="179"/>
        <v>-334177693067195.69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-334177693067195.69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-1392407054446.6487</v>
      </c>
      <c r="L4968" s="444">
        <f t="shared" ca="1" si="179"/>
        <v>-335570100121642.31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-335570100121642.31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-1398208750506.843</v>
      </c>
      <c r="L4969" s="444">
        <f t="shared" ca="1" si="179"/>
        <v>-336968308872149.13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-336968308872149.13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-1404034620300.6213</v>
      </c>
      <c r="L4970" s="444">
        <f t="shared" ca="1" si="179"/>
        <v>-338372343492449.75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-338372343492449.75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-1409884764551.874</v>
      </c>
      <c r="L4971" s="444">
        <f t="shared" ca="1" si="179"/>
        <v>-339782228257001.63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-339782228257001.63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-1415759284404.1733</v>
      </c>
      <c r="L4972" s="444">
        <f t="shared" ca="1" si="179"/>
        <v>-341197987541405.81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-341197987541405.81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-1421658281422.5242</v>
      </c>
      <c r="L4973" s="444">
        <f t="shared" ca="1" si="179"/>
        <v>-342619645822828.31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-342619645822828.31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-1427581857595.1179</v>
      </c>
      <c r="L4974" s="444">
        <f t="shared" ca="1" si="179"/>
        <v>-344047227680423.44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-344047227680423.44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-1433530115335.0977</v>
      </c>
      <c r="L4975" s="444">
        <f t="shared" ca="1" si="179"/>
        <v>-345480757795758.56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-345480757795758.56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-1439503157482.3274</v>
      </c>
      <c r="L4976" s="444">
        <f t="shared" ca="1" si="179"/>
        <v>-346920260953240.88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-346920260953240.88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-1445501087305.1704</v>
      </c>
      <c r="L4977" s="444">
        <f t="shared" ca="1" si="179"/>
        <v>-348365762040546.06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-348365762040546.06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-1451524008502.2751</v>
      </c>
      <c r="L4978" s="444">
        <f t="shared" ca="1" si="179"/>
        <v>-349817286049048.31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-349817286049048.31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-1457572025204.3679</v>
      </c>
      <c r="L4979" s="444">
        <f t="shared" ca="1" si="179"/>
        <v>-351274858074252.69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-351274858074252.69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-1463645241976.0527</v>
      </c>
      <c r="L4980" s="444">
        <f t="shared" ca="1" si="179"/>
        <v>-352738503316228.75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-352738503316228.75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-1469743763817.6199</v>
      </c>
      <c r="L4981" s="444">
        <f t="shared" ca="1" si="179"/>
        <v>-354208247080046.38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-354208247080046.38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-1475867696166.8599</v>
      </c>
      <c r="L4982" s="444">
        <f t="shared" ca="1" si="179"/>
        <v>-355684114776213.25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-355684114776213.25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-1482017144900.8884</v>
      </c>
      <c r="L4983" s="444">
        <f t="shared" ca="1" si="179"/>
        <v>-357166131921114.13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-357166131921114.13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-1488192216337.9756</v>
      </c>
      <c r="L4984" s="444">
        <f t="shared" ca="1" si="179"/>
        <v>-358654324137452.13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-358654324137452.13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-1494393017239.3838</v>
      </c>
      <c r="L4985" s="444">
        <f t="shared" ca="1" si="179"/>
        <v>-360148717154691.5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-360148717154691.5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-1500619654811.2146</v>
      </c>
      <c r="L4986" s="444">
        <f t="shared" ca="1" si="179"/>
        <v>-361649336809502.69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-361649336809502.69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-1506872236706.2612</v>
      </c>
      <c r="L4987" s="444">
        <f t="shared" ca="1" si="179"/>
        <v>-363156209046208.94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-363156209046208.94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-1513150871025.8706</v>
      </c>
      <c r="L4988" s="444">
        <f t="shared" ca="1" si="179"/>
        <v>-364669359917234.81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-364669359917234.81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-1519455666321.8118</v>
      </c>
      <c r="L4989" s="444">
        <f t="shared" ca="1" si="179"/>
        <v>-366188815583556.63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-366188815583556.63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-1525786731598.1526</v>
      </c>
      <c r="L4990" s="444">
        <f t="shared" ca="1" si="179"/>
        <v>-367714602315154.75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-367714602315154.75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-1532144176313.1448</v>
      </c>
      <c r="L4991" s="444">
        <f t="shared" ca="1" si="179"/>
        <v>-369246746491467.88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-369246746491467.88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-1538528110381.1162</v>
      </c>
      <c r="L4992" s="444">
        <f t="shared" ca="1" si="179"/>
        <v>-370785274601849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-370785274601849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-1544938644174.3708</v>
      </c>
      <c r="L4993" s="444">
        <f t="shared" ca="1" si="179"/>
        <v>-372330213246023.38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-372330213246023.38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-1551375888525.0974</v>
      </c>
      <c r="L4994" s="444">
        <f t="shared" ca="1" si="179"/>
        <v>-373881589134548.5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-373881589134548.5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-1557839954727.2854</v>
      </c>
      <c r="L4995" s="444">
        <f t="shared" ca="1" si="179"/>
        <v>-375439429089275.81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-375439429089275.81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-1564330954538.6492</v>
      </c>
      <c r="L4996" s="444">
        <f t="shared" ca="1" si="179"/>
        <v>-377003760043814.44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-377003760043814.44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-1570849000182.5601</v>
      </c>
      <c r="L4997" s="444">
        <f t="shared" ca="1" si="179"/>
        <v>-378574609043997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-378574609043997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-1577394204349.9875</v>
      </c>
      <c r="L4998" s="444">
        <f t="shared" ca="1" si="179"/>
        <v>-380152003248347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-380152003248347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-1583966680201.4458</v>
      </c>
      <c r="L4999" s="444">
        <f t="shared" ca="1" si="179"/>
        <v>-381735969928548.44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-381735969928548.44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-1590566541368.9519</v>
      </c>
      <c r="L5000" s="444">
        <f t="shared" ca="1" si="179"/>
        <v>-383326536469917.38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-383326536469917.38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-1597193901957.989</v>
      </c>
      <c r="L5001" s="444">
        <f t="shared" ca="1" si="179"/>
        <v>-384923730371875.38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-384923730371875.38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-1603848876549.4807</v>
      </c>
      <c r="L5002" s="444">
        <f t="shared" ca="1" si="179"/>
        <v>-386527579248424.88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-386527579248424.88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-1610531580201.7703</v>
      </c>
      <c r="L5003" s="444">
        <f t="shared" ca="1" si="179"/>
        <v>-388138110828626.63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-388138110828626.63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-1617242128452.6108</v>
      </c>
      <c r="L5004" s="444">
        <f t="shared" ca="1" si="179"/>
        <v>-389755352957079.25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-389755352957079.25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-1623980637321.1636</v>
      </c>
      <c r="L5005" s="444">
        <f t="shared" ca="1" si="179"/>
        <v>-391379333594400.44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-391379333594400.44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-1630747223310.0017</v>
      </c>
      <c r="L5006" s="444">
        <f t="shared" ca="1" si="179"/>
        <v>-393010080817710.44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-393010080817710.44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-1637542003407.1267</v>
      </c>
      <c r="L5007" s="444">
        <f t="shared" ca="1" si="179"/>
        <v>-394647622821117.56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-394647622821117.56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-1644365095087.9897</v>
      </c>
      <c r="L5008" s="444">
        <f t="shared" ca="1" si="179"/>
        <v>-396291987916205.56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-396291987916205.56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-1651216616317.5232</v>
      </c>
      <c r="L5009" s="444">
        <f t="shared" ca="1" si="179"/>
        <v>-397943204532523.06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-397943204532523.06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-1658096685552.1794</v>
      </c>
      <c r="L5010" s="444">
        <f t="shared" ca="1" si="179"/>
        <v>-399601301218075.25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-399601301218075.25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-1665005421741.9802</v>
      </c>
      <c r="L5011" s="444">
        <f t="shared" ca="1" si="179"/>
        <v>-401266306639817.25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-401266306639817.25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-1671942944332.5718</v>
      </c>
      <c r="L5012" s="444">
        <f t="shared" ca="1" si="179"/>
        <v>-402938249584149.81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-402938249584149.81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-1678909373267.2908</v>
      </c>
      <c r="L5013" s="444">
        <f t="shared" ca="1" si="179"/>
        <v>-404617158957417.13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-404617158957417.13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-1685904828989.238</v>
      </c>
      <c r="L5014" s="444">
        <f t="shared" ca="1" si="179"/>
        <v>-406303063786406.38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-406303063786406.38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-1692929432443.3599</v>
      </c>
      <c r="L5015" s="444">
        <f t="shared" ca="1" si="179"/>
        <v>-407995993218849.75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-407995993218849.75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-1699983305078.5405</v>
      </c>
      <c r="L5016" s="444">
        <f t="shared" ca="1" si="179"/>
        <v>-409695976523928.31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-409695976523928.31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-1707066568849.7012</v>
      </c>
      <c r="L5017" s="444">
        <f t="shared" ca="1" si="179"/>
        <v>-411403043092778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-411403043092778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-1714179346219.9082</v>
      </c>
      <c r="L5018" s="444">
        <f t="shared" ca="1" si="179"/>
        <v>-413117222438997.94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-413117222438997.94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-1721321760162.4915</v>
      </c>
      <c r="L5019" s="444">
        <f t="shared" ca="1" si="179"/>
        <v>-414838544199160.44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-414838544199160.44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-1728493934163.1685</v>
      </c>
      <c r="L5020" s="444">
        <f t="shared" ca="1" si="179"/>
        <v>-416567038133323.63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-416567038133323.63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-1735695992222.1816</v>
      </c>
      <c r="L5021" s="444">
        <f t="shared" ca="1" si="179"/>
        <v>-418302734125545.81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-418302734125545.81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-1742928058856.4409</v>
      </c>
      <c r="L5022" s="444">
        <f t="shared" ca="1" si="179"/>
        <v>-420045662184402.25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-420045662184402.25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-1750190259101.676</v>
      </c>
      <c r="L5023" s="444">
        <f t="shared" ca="1" si="179"/>
        <v>-421795852443503.94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-421795852443503.94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-1757482718514.5996</v>
      </c>
      <c r="L5024" s="444">
        <f t="shared" ca="1" si="179"/>
        <v>-423553335162018.56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-423553335162018.56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-1764805563175.0774</v>
      </c>
      <c r="L5025" s="444">
        <f t="shared" ca="1" si="179"/>
        <v>-425318140725193.63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-425318140725193.63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-1772158919688.3066</v>
      </c>
      <c r="L5026" s="444">
        <f t="shared" ca="1" si="179"/>
        <v>-427090299644881.94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-427090299644881.94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-1779542915187.0081</v>
      </c>
      <c r="L5027" s="444">
        <f t="shared" ca="1" si="179"/>
        <v>-428869842560068.94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-428869842560068.94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-1786957677333.6206</v>
      </c>
      <c r="L5028" s="444">
        <f t="shared" ca="1" si="179"/>
        <v>-430656800237402.56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-430656800237402.56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-1794403334322.5107</v>
      </c>
      <c r="L5029" s="444">
        <f t="shared" ca="1" si="179"/>
        <v>-432451203571725.06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-432451203571725.06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-1801880014882.1877</v>
      </c>
      <c r="L5030" s="444">
        <f t="shared" ca="1" si="179"/>
        <v>-434253083586607.25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-434253083586607.25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-1809387848277.5303</v>
      </c>
      <c r="L5031" s="444">
        <f t="shared" ca="1" si="179"/>
        <v>-436062471434884.75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-436062471434884.75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-1816926964312.0198</v>
      </c>
      <c r="L5032" s="444">
        <f t="shared" ca="1" si="179"/>
        <v>-437879398399196.75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-437879398399196.75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-1824497493329.9863</v>
      </c>
      <c r="L5033" s="444">
        <f t="shared" ca="1" si="179"/>
        <v>-439703895892526.75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-439703895892526.75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-1832099566218.8616</v>
      </c>
      <c r="L5034" s="444">
        <f t="shared" ca="1" si="179"/>
        <v>-441535995458745.63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-441535995458745.63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-1839733314411.4404</v>
      </c>
      <c r="L5035" s="444">
        <f t="shared" ca="1" si="179"/>
        <v>-443375728773157.06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-443375728773157.06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-1847398869888.1543</v>
      </c>
      <c r="L5036" s="444">
        <f t="shared" ca="1" si="179"/>
        <v>-445223127643045.19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-445223127643045.19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-1855096365179.355</v>
      </c>
      <c r="L5037" s="444">
        <f t="shared" ca="1" si="179"/>
        <v>-447078224008224.56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-447078224008224.56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-1862825933367.6021</v>
      </c>
      <c r="L5038" s="444">
        <f t="shared" ca="1" si="179"/>
        <v>-448941049941592.19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-448941049941592.19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-1870587708089.9675</v>
      </c>
      <c r="L5039" s="444">
        <f t="shared" ca="1" si="179"/>
        <v>-450811637649682.13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-450811637649682.13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-1878381823540.3425</v>
      </c>
      <c r="L5040" s="444">
        <f t="shared" ca="1" si="179"/>
        <v>-452690019473222.44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-452690019473222.44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-1886208414471.7598</v>
      </c>
      <c r="L5041" s="444">
        <f t="shared" ca="1" si="179"/>
        <v>-454576227887694.19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-454576227887694.19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-1894067616198.7261</v>
      </c>
      <c r="L5042" s="444">
        <f t="shared" ca="1" si="179"/>
        <v>-456470295503892.94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-456470295503892.94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-1901959564599.554</v>
      </c>
      <c r="L5043" s="444">
        <f t="shared" ca="1" si="179"/>
        <v>-458372255068492.5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-458372255068492.5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-1909884396118.7188</v>
      </c>
      <c r="L5044" s="444">
        <f t="shared" ca="1" si="179"/>
        <v>-460282139464611.25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-460282139464611.25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-1917842247769.2131</v>
      </c>
      <c r="L5045" s="444">
        <f t="shared" ca="1" si="179"/>
        <v>-462199981712380.44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-462199981712380.44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-1925833257134.9185</v>
      </c>
      <c r="L5046" s="444">
        <f t="shared" ca="1" si="179"/>
        <v>-464125814969515.38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-464125814969515.38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-1933857562372.9807</v>
      </c>
      <c r="L5047" s="444">
        <f t="shared" ca="1" si="179"/>
        <v>-466059672531888.38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-466059672531888.38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-1941915302216.2019</v>
      </c>
      <c r="L5048" s="444">
        <f t="shared" ca="1" si="179"/>
        <v>-468001587834104.56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-468001587834104.56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-1950006615975.4355</v>
      </c>
      <c r="L5049" s="444">
        <f t="shared" ca="1" si="179"/>
        <v>-469951594450080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-469951594450080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-1958131643542.0002</v>
      </c>
      <c r="L5050" s="444">
        <f t="shared" ca="1" si="179"/>
        <v>-471909726093622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-471909726093622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-1966290525390.0916</v>
      </c>
      <c r="L5051" s="444">
        <f t="shared" ca="1" si="179"/>
        <v>-473876016619012.06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-473876016619012.06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-1974483402579.217</v>
      </c>
      <c r="L5052" s="444">
        <f t="shared" ca="1" si="179"/>
        <v>-475850500021591.25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-475850500021591.25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-1982710416756.6301</v>
      </c>
      <c r="L5053" s="444">
        <f t="shared" ca="1" si="179"/>
        <v>-477833210438347.88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-477833210438347.88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-1990971710159.783</v>
      </c>
      <c r="L5054" s="444">
        <f t="shared" ca="1" si="179"/>
        <v>-479824182148507.69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-479824182148507.69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-1999267425618.782</v>
      </c>
      <c r="L5055" s="444">
        <f t="shared" ca="1" si="179"/>
        <v>-481823449574126.5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-481823449574126.5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-2007597706558.8601</v>
      </c>
      <c r="L5056" s="444">
        <f t="shared" ca="1" si="179"/>
        <v>-483831047280685.38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-483831047280685.38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-2015962697002.8557</v>
      </c>
      <c r="L5057" s="444">
        <f t="shared" ca="1" si="179"/>
        <v>-485847009977688.25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-485847009977688.25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-2024362541573.7012</v>
      </c>
      <c r="L5058" s="444">
        <f t="shared" ca="1" si="179"/>
        <v>-487871372519261.94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-487871372519261.94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-2032797385496.9246</v>
      </c>
      <c r="L5059" s="444">
        <f t="shared" ca="1" si="179"/>
        <v>-489904169904758.88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-489904169904758.88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-2041267374603.1619</v>
      </c>
      <c r="L5060" s="444">
        <f t="shared" ca="1" si="179"/>
        <v>-491945437279362.06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-491945437279362.06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-2049772655330.675</v>
      </c>
      <c r="L5061" s="444">
        <f t="shared" ca="1" si="179"/>
        <v>-493995209934692.75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-493995209934692.75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-2058313374727.8865</v>
      </c>
      <c r="L5062" s="444">
        <f t="shared" ca="1" si="179"/>
        <v>-496053523309420.63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-496053523309420.63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-2066889680455.9192</v>
      </c>
      <c r="L5063" s="444">
        <f t="shared" ca="1" si="179"/>
        <v>-498120412989876.56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-498120412989876.56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-2075501720791.1523</v>
      </c>
      <c r="L5064" s="444">
        <f t="shared" ca="1" si="179"/>
        <v>-500195914710667.69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-500195914710667.69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-2084149644627.782</v>
      </c>
      <c r="L5065" s="444">
        <f t="shared" ca="1" si="179"/>
        <v>-502280064355295.5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-502280064355295.5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-2092833601480.3979</v>
      </c>
      <c r="L5066" s="444">
        <f t="shared" ca="1" si="179"/>
        <v>-504372897956775.88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-504372897956775.88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-2101553741486.5664</v>
      </c>
      <c r="L5067" s="444">
        <f t="shared" ca="1" si="179"/>
        <v>-506474451698262.44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-506474451698262.44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-2110310215409.4268</v>
      </c>
      <c r="L5068" s="444">
        <f t="shared" ca="1" si="179"/>
        <v>-508584761913671.88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-508584761913671.88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-2119103174640.2996</v>
      </c>
      <c r="L5069" s="444">
        <f t="shared" ca="1" si="179"/>
        <v>-510703865088312.19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-510703865088312.19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-2127932771201.3008</v>
      </c>
      <c r="L5070" s="444">
        <f t="shared" ca="1" si="179"/>
        <v>-512831797859513.5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-512831797859513.5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-2136799157747.9729</v>
      </c>
      <c r="L5071" s="444">
        <f t="shared" ca="1" si="179"/>
        <v>-514968597017261.5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-514968597017261.5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-2145702487571.9229</v>
      </c>
      <c r="L5072" s="444">
        <f t="shared" ca="1" si="179"/>
        <v>-517114299504833.44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-517114299504833.44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-2154642914603.4727</v>
      </c>
      <c r="L5073" s="444">
        <f t="shared" ca="1" si="179"/>
        <v>-519268942419436.94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-519268942419436.94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-2163620593414.3206</v>
      </c>
      <c r="L5074" s="444">
        <f t="shared" ca="1" si="179"/>
        <v>-521432563012851.25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-521432563012851.25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-2172635679220.2136</v>
      </c>
      <c r="L5075" s="444">
        <f t="shared" ca="1" si="179"/>
        <v>-523605198692071.44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-523605198692071.44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-2181688327883.6309</v>
      </c>
      <c r="L5076" s="444">
        <f t="shared" ca="1" si="179"/>
        <v>-525786887019955.06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-525786887019955.06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-2190778695916.4795</v>
      </c>
      <c r="L5077" s="444">
        <f t="shared" ca="1" si="179"/>
        <v>-527977665715871.56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-527977665715871.56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-2199906940482.7983</v>
      </c>
      <c r="L5078" s="444">
        <f t="shared" ca="1" si="179"/>
        <v>-530177572656354.38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-530177572656354.38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-2209073219401.4766</v>
      </c>
      <c r="L5079" s="444">
        <f t="shared" ca="1" si="179"/>
        <v>-532386645875755.88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-532386645875755.88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-2218277691148.9824</v>
      </c>
      <c r="L5080" s="444">
        <f t="shared" ca="1" si="179"/>
        <v>-534604923566904.88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-534604923566904.88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-2227520514862.1035</v>
      </c>
      <c r="L5081" s="444">
        <f t="shared" ca="1" si="179"/>
        <v>-536832444081767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-536832444081767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-2236801850340.6958</v>
      </c>
      <c r="L5082" s="444">
        <f t="shared" ca="1" si="179"/>
        <v>-539069245932107.69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-539069245932107.69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-2246121858050.4487</v>
      </c>
      <c r="L5083" s="444">
        <f t="shared" ca="1" si="179"/>
        <v>-541315367790158.13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-541315367790158.13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-2255480699125.6587</v>
      </c>
      <c r="L5084" s="444">
        <f t="shared" ca="1" si="179"/>
        <v>-543570848489283.81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-543570848489283.81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-2264878535372.0156</v>
      </c>
      <c r="L5085" s="444">
        <f t="shared" ca="1" si="179"/>
        <v>-545835727024655.81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-545835727024655.81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-2274315529269.3994</v>
      </c>
      <c r="L5086" s="444">
        <f t="shared" ca="1" si="179"/>
        <v>-548110042553925.19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-548110042553925.19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-2283791843974.6885</v>
      </c>
      <c r="L5087" s="444">
        <f t="shared" ca="1" si="179"/>
        <v>-550393834397899.88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-550393834397899.88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-2293307643324.583</v>
      </c>
      <c r="L5088" s="444">
        <f t="shared" ca="1" si="179"/>
        <v>-552687142041224.44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-552687142041224.44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-2302863091838.4351</v>
      </c>
      <c r="L5089" s="444">
        <f t="shared" ca="1" si="179"/>
        <v>-554990005133062.88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-554990005133062.88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-2312458354721.0952</v>
      </c>
      <c r="L5090" s="444">
        <f t="shared" ca="1" si="179"/>
        <v>-557302463487784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-557302463487784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-2322093597865.7666</v>
      </c>
      <c r="L5091" s="444">
        <f t="shared" ca="1" si="179"/>
        <v>-559624557085649.75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-559624557085649.75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-2331768987856.8735</v>
      </c>
      <c r="L5092" s="444">
        <f t="shared" ca="1" si="179"/>
        <v>-561956326073506.63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-561956326073506.63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-2341484691972.9443</v>
      </c>
      <c r="L5093" s="444">
        <f t="shared" ca="1" si="179"/>
        <v>-564297810765479.63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-564297810765479.63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-2351240878189.4985</v>
      </c>
      <c r="L5094" s="444">
        <f t="shared" ca="1" si="179"/>
        <v>-566649051643669.13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-566649051643669.13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-2361037715181.9546</v>
      </c>
      <c r="L5095" s="444">
        <f t="shared" ca="1" si="179"/>
        <v>-569010089358851.13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-569010089358851.13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-2370875372328.5464</v>
      </c>
      <c r="L5096" s="444">
        <f t="shared" ca="1" si="179"/>
        <v>-571380964731179.63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-571380964731179.63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-2380754019713.2485</v>
      </c>
      <c r="L5097" s="444">
        <f t="shared" ca="1" si="179"/>
        <v>-573761718750892.88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-573761718750892.88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-2390673828128.7202</v>
      </c>
      <c r="L5098" s="444">
        <f t="shared" ca="1" si="179"/>
        <v>-576152392579021.63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-576152392579021.63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-2400634969079.2568</v>
      </c>
      <c r="L5099" s="444">
        <f t="shared" ca="1" si="179"/>
        <v>-578553027548100.88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-578553027548100.88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-2410637614783.7534</v>
      </c>
      <c r="L5100" s="444">
        <f t="shared" ca="1" si="179"/>
        <v>-580963665162884.63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-580963665162884.63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-2420681938178.686</v>
      </c>
      <c r="L5101" s="444">
        <f t="shared" ca="1" si="179"/>
        <v>-583384347101063.25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-583384347101063.25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-2430768112921.0967</v>
      </c>
      <c r="L5102" s="444">
        <f t="shared" ca="1" si="179"/>
        <v>-585815115213984.38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-585815115213984.38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-2440896313391.6016</v>
      </c>
      <c r="L5103" s="444">
        <f t="shared" ca="1" si="179"/>
        <v>-588256011527376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-588256011527376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-2451066714697.3999</v>
      </c>
      <c r="L5104" s="444">
        <f t="shared" ca="1" si="179"/>
        <v>-590707078242073.38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-590707078242073.38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-2461279492675.3057</v>
      </c>
      <c r="L5105" s="444">
        <f t="shared" ca="1" si="179"/>
        <v>-593168357734748.63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-593168357734748.63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-2471534823894.7861</v>
      </c>
      <c r="L5106" s="444">
        <f t="shared" ca="1" si="179"/>
        <v>-595639892558643.38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-595639892558643.38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-2481832885661.0142</v>
      </c>
      <c r="L5107" s="444">
        <f t="shared" ca="1" si="179"/>
        <v>-598121725444304.38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-598121725444304.38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-2492173856017.9351</v>
      </c>
      <c r="L5108" s="444">
        <f t="shared" ref="L5108:L5362" ca="1" si="184">I5108-J5108+K5108</f>
        <v>-600613899300322.25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-600613899300322.25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-2502557913751.3428</v>
      </c>
      <c r="L5109" s="444">
        <f t="shared" ca="1" si="184"/>
        <v>-603116457214073.63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-603116457214073.63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-2512985238391.9736</v>
      </c>
      <c r="L5110" s="444">
        <f t="shared" ca="1" si="184"/>
        <v>-605629442452465.63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-605629442452465.63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-2523456010218.6069</v>
      </c>
      <c r="L5111" s="444">
        <f t="shared" ca="1" si="184"/>
        <v>-608152898462684.25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-608152898462684.25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-2533970410261.1846</v>
      </c>
      <c r="L5112" s="444">
        <f t="shared" ca="1" si="184"/>
        <v>-610686868872945.38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-610686868872945.38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-2544528620303.939</v>
      </c>
      <c r="L5113" s="444">
        <f t="shared" ca="1" si="184"/>
        <v>-613231397493249.38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-613231397493249.38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-2555130822888.5391</v>
      </c>
      <c r="L5114" s="444">
        <f t="shared" ca="1" si="184"/>
        <v>-615786528316137.88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-615786528316137.88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-2565777201317.2412</v>
      </c>
      <c r="L5115" s="444">
        <f t="shared" ca="1" si="184"/>
        <v>-618352305517455.13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-618352305517455.13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-2576467939656.063</v>
      </c>
      <c r="L5116" s="444">
        <f t="shared" ca="1" si="184"/>
        <v>-620928773457111.25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-620928773457111.25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-2587203222737.9634</v>
      </c>
      <c r="L5117" s="444">
        <f t="shared" ca="1" si="184"/>
        <v>-623515976679849.25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-623515976679849.25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-2597983236166.0386</v>
      </c>
      <c r="L5118" s="444">
        <f t="shared" ca="1" si="184"/>
        <v>-626113959916015.25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-626113959916015.25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-2608808166316.73</v>
      </c>
      <c r="L5119" s="444">
        <f t="shared" ca="1" si="184"/>
        <v>-628722768082332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-628722768082332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-2619678200343.0498</v>
      </c>
      <c r="L5120" s="444">
        <f t="shared" ca="1" si="184"/>
        <v>-631342446282675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-631342446282675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-2630593526177.8125</v>
      </c>
      <c r="L5121" s="444">
        <f t="shared" ca="1" si="184"/>
        <v>-633973039808852.75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-633973039808852.75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-2641554332536.8862</v>
      </c>
      <c r="L5122" s="444">
        <f t="shared" ca="1" si="184"/>
        <v>-636614594141389.63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-636614594141389.63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-2652560808922.4565</v>
      </c>
      <c r="L5123" s="444">
        <f t="shared" ca="1" si="184"/>
        <v>-639267154950312.13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-639267154950312.13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-2663613145626.3003</v>
      </c>
      <c r="L5124" s="444">
        <f t="shared" ca="1" si="184"/>
        <v>-641930768095938.38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-641930768095938.38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-2674711533733.0767</v>
      </c>
      <c r="L5125" s="444">
        <f t="shared" ca="1" si="184"/>
        <v>-644605479629671.5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-644605479629671.5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-2685856165123.6313</v>
      </c>
      <c r="L5126" s="444">
        <f t="shared" ca="1" si="184"/>
        <v>-647291335794795.13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-647291335794795.13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-2697047232478.313</v>
      </c>
      <c r="L5127" s="444">
        <f t="shared" ca="1" si="184"/>
        <v>-649988383027273.5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-649988383027273.5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-2708284929280.3062</v>
      </c>
      <c r="L5128" s="444">
        <f t="shared" ca="1" si="184"/>
        <v>-652696667956553.75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-652696667956553.75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-2719569449818.9741</v>
      </c>
      <c r="L5129" s="444">
        <f t="shared" ca="1" si="184"/>
        <v>-655416237406372.75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-655416237406372.75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-2730900989193.2197</v>
      </c>
      <c r="L5130" s="444">
        <f t="shared" ca="1" si="184"/>
        <v>-658147138395566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-658147138395566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-2742279743314.8584</v>
      </c>
      <c r="L5131" s="444">
        <f t="shared" ca="1" si="184"/>
        <v>-660889418138880.88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-660889418138880.88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-2753705908912.0034</v>
      </c>
      <c r="L5132" s="444">
        <f t="shared" ca="1" si="184"/>
        <v>-663643124047792.88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-663643124047792.88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-2765179683532.4702</v>
      </c>
      <c r="L5133" s="444">
        <f t="shared" ca="1" si="184"/>
        <v>-666408303731325.38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-666408303731325.38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-2776701265547.189</v>
      </c>
      <c r="L5134" s="444">
        <f t="shared" ca="1" si="184"/>
        <v>-669185004996872.63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-669185004996872.63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-2788270854153.6357</v>
      </c>
      <c r="L5135" s="444">
        <f t="shared" ca="1" si="184"/>
        <v>-671973275851026.25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-671973275851026.25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-2799888649379.2759</v>
      </c>
      <c r="L5136" s="444">
        <f t="shared" ca="1" si="184"/>
        <v>-674773164500405.5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-674773164500405.5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-2811554852085.0229</v>
      </c>
      <c r="L5137" s="444">
        <f t="shared" ca="1" si="184"/>
        <v>-677584719352490.5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-677584719352490.5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-2823269663968.7104</v>
      </c>
      <c r="L5138" s="444">
        <f t="shared" ca="1" si="184"/>
        <v>-680407989016459.25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-680407989016459.25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-2835033287568.5801</v>
      </c>
      <c r="L5139" s="444">
        <f t="shared" ca="1" si="184"/>
        <v>-683243022304027.88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-683243022304027.88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-2846845926266.7827</v>
      </c>
      <c r="L5140" s="444">
        <f t="shared" ca="1" si="184"/>
        <v>-686089868230294.63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-686089868230294.63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-2858707784292.894</v>
      </c>
      <c r="L5141" s="444">
        <f t="shared" ca="1" si="184"/>
        <v>-688948576014587.5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-688948576014587.5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-2870619066727.4478</v>
      </c>
      <c r="L5142" s="444">
        <f t="shared" ca="1" si="184"/>
        <v>-691819195081315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-691819195081315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-2882579979505.479</v>
      </c>
      <c r="L5143" s="444">
        <f t="shared" ca="1" si="184"/>
        <v>-694701775060820.5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-694701775060820.5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-2894590729420.0854</v>
      </c>
      <c r="L5144" s="444">
        <f t="shared" ca="1" si="184"/>
        <v>-697596365790240.63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-697596365790240.63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-2906651524126.0024</v>
      </c>
      <c r="L5145" s="444">
        <f t="shared" ca="1" si="184"/>
        <v>-700503017314366.63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-700503017314366.63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-2918762572143.1943</v>
      </c>
      <c r="L5146" s="444">
        <f t="shared" ca="1" si="184"/>
        <v>-703421779886509.88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-703421779886509.88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-2930924082860.458</v>
      </c>
      <c r="L5147" s="444">
        <f t="shared" ca="1" si="184"/>
        <v>-706352703969370.38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-706352703969370.38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-2943136266539.043</v>
      </c>
      <c r="L5148" s="444">
        <f t="shared" ca="1" si="184"/>
        <v>-709295840235909.38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-709295840235909.38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-2955399334316.2891</v>
      </c>
      <c r="L5149" s="444">
        <f t="shared" ca="1" si="184"/>
        <v>-712251239570225.63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-712251239570225.63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-2967713498209.2734</v>
      </c>
      <c r="L5150" s="444">
        <f t="shared" ca="1" si="184"/>
        <v>-715218953068434.88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-715218953068434.88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-2980078971118.4785</v>
      </c>
      <c r="L5151" s="444">
        <f t="shared" ca="1" si="184"/>
        <v>-718199032039553.38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-718199032039553.38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-2992495966831.4722</v>
      </c>
      <c r="L5152" s="444">
        <f t="shared" ca="1" si="184"/>
        <v>-721191528006384.88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-721191528006384.88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-3004964700026.6035</v>
      </c>
      <c r="L5153" s="444">
        <f t="shared" ca="1" si="184"/>
        <v>-724196492706411.5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-724196492706411.5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-3017485386276.7144</v>
      </c>
      <c r="L5154" s="444">
        <f t="shared" ca="1" si="184"/>
        <v>-727213978092688.25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-727213978092688.25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-3030058242052.8677</v>
      </c>
      <c r="L5155" s="444">
        <f t="shared" ca="1" si="184"/>
        <v>-730244036334741.13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-730244036334741.13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-3042683484728.0879</v>
      </c>
      <c r="L5156" s="444">
        <f t="shared" ca="1" si="184"/>
        <v>-733286719819469.25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-733286719819469.25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-3055361332581.1221</v>
      </c>
      <c r="L5157" s="444">
        <f t="shared" ca="1" si="184"/>
        <v>-736342081152050.38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-736342081152050.38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-3068092004800.21</v>
      </c>
      <c r="L5158" s="444">
        <f t="shared" ca="1" si="184"/>
        <v>-739410173156850.63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-739410173156850.63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-3080875721486.8774</v>
      </c>
      <c r="L5159" s="444">
        <f t="shared" ca="1" si="184"/>
        <v>-742491048878337.5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-742491048878337.5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-3093712703659.7397</v>
      </c>
      <c r="L5160" s="444">
        <f t="shared" ca="1" si="184"/>
        <v>-745584761581997.25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-745584761581997.25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-3106603173258.3218</v>
      </c>
      <c r="L5161" s="444">
        <f t="shared" ca="1" si="184"/>
        <v>-748691364755255.63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-748691364755255.63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-3119547353146.8984</v>
      </c>
      <c r="L5162" s="444">
        <f t="shared" ca="1" si="184"/>
        <v>-751810912108402.5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-751810912108402.5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-3132545467118.3438</v>
      </c>
      <c r="L5163" s="444">
        <f t="shared" ca="1" si="184"/>
        <v>-754943457575520.88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-754943457575520.88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-3145597739898.0034</v>
      </c>
      <c r="L5164" s="444">
        <f t="shared" ca="1" si="184"/>
        <v>-758089055315418.88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-758089055315418.88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-3158704397147.5786</v>
      </c>
      <c r="L5165" s="444">
        <f t="shared" ca="1" si="184"/>
        <v>-761247759712566.5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-761247759712566.5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-3171865665469.0269</v>
      </c>
      <c r="L5166" s="444">
        <f t="shared" ca="1" si="184"/>
        <v>-764419625378035.5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-764419625378035.5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-3185081772408.4814</v>
      </c>
      <c r="L5167" s="444">
        <f t="shared" ca="1" si="184"/>
        <v>-767604707150444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-767604707150444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-3198352946460.1831</v>
      </c>
      <c r="L5168" s="444">
        <f t="shared" ca="1" si="184"/>
        <v>-770803060096904.13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-770803060096904.13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-3211679417070.4336</v>
      </c>
      <c r="L5169" s="444">
        <f t="shared" ca="1" si="184"/>
        <v>-774014739513974.5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-774014739513974.5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-3225061414641.5605</v>
      </c>
      <c r="L5170" s="444">
        <f t="shared" ca="1" si="184"/>
        <v>-777239800928616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-777239800928616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-3238499170535.8999</v>
      </c>
      <c r="L5171" s="444">
        <f t="shared" ca="1" si="184"/>
        <v>-780478300099151.88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-780478300099151.88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-3251992917079.7993</v>
      </c>
      <c r="L5172" s="444">
        <f t="shared" ca="1" si="184"/>
        <v>-783730293016231.63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-783730293016231.63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-3265542887567.6318</v>
      </c>
      <c r="L5173" s="444">
        <f t="shared" ca="1" si="184"/>
        <v>-786995835903799.25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-786995835903799.25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-3279149316265.8301</v>
      </c>
      <c r="L5174" s="444">
        <f t="shared" ca="1" si="184"/>
        <v>-790274985220065.13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-790274985220065.13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-3292812438416.938</v>
      </c>
      <c r="L5175" s="444">
        <f t="shared" ca="1" si="184"/>
        <v>-793567797658482.13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-793567797658482.13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-3306532490243.6753</v>
      </c>
      <c r="L5176" s="444">
        <f t="shared" ca="1" si="184"/>
        <v>-796874330148725.75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-796874330148725.75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-3320309708953.0239</v>
      </c>
      <c r="L5177" s="444">
        <f t="shared" ca="1" si="184"/>
        <v>-800194639857678.75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-800194639857678.75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-3334144332740.3281</v>
      </c>
      <c r="L5178" s="444">
        <f t="shared" ca="1" si="184"/>
        <v>-803528784190419.13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-803528784190419.13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-3348036600793.4131</v>
      </c>
      <c r="L5179" s="444">
        <f t="shared" ca="1" si="184"/>
        <v>-806876820791212.5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-806876820791212.5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-3361986753296.7188</v>
      </c>
      <c r="L5180" s="444">
        <f t="shared" ca="1" si="184"/>
        <v>-810238807544509.25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-810238807544509.25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-3375995031435.4551</v>
      </c>
      <c r="L5181" s="444">
        <f t="shared" ca="1" si="184"/>
        <v>-813614802575944.75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-813614802575944.75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-3390061677399.7695</v>
      </c>
      <c r="L5182" s="444">
        <f t="shared" ca="1" si="184"/>
        <v>-817004864253344.5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-817004864253344.5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-3404186934388.9355</v>
      </c>
      <c r="L5183" s="444">
        <f t="shared" ca="1" si="184"/>
        <v>-820409051187733.38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-820409051187733.38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-3418371046615.5557</v>
      </c>
      <c r="L5184" s="444">
        <f t="shared" ca="1" si="184"/>
        <v>-823827422234348.88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-823827422234348.88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-3432614259309.7871</v>
      </c>
      <c r="L5185" s="444">
        <f t="shared" ca="1" si="184"/>
        <v>-827260036493658.63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-827260036493658.63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-3446916818723.5776</v>
      </c>
      <c r="L5186" s="444">
        <f t="shared" ca="1" si="184"/>
        <v>-830706953312382.25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-830706953312382.25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-3461278972134.9258</v>
      </c>
      <c r="L5187" s="444">
        <f t="shared" ca="1" si="184"/>
        <v>-834168232284517.13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-834168232284517.13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-3475700967852.1548</v>
      </c>
      <c r="L5188" s="444">
        <f t="shared" ca="1" si="184"/>
        <v>-837643933252369.25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-837643933252369.25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-3490183055218.2051</v>
      </c>
      <c r="L5189" s="444">
        <f t="shared" ca="1" si="184"/>
        <v>-841134116307587.5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-841134116307587.5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-3504725484614.9478</v>
      </c>
      <c r="L5190" s="444">
        <f t="shared" ca="1" si="184"/>
        <v>-844638841792202.5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-844638841792202.5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-3519328507467.5103</v>
      </c>
      <c r="L5191" s="444">
        <f t="shared" ca="1" si="184"/>
        <v>-848158170299670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-848158170299670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-3533992376248.625</v>
      </c>
      <c r="L5192" s="444">
        <f t="shared" ca="1" si="184"/>
        <v>-851692162675918.63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-851692162675918.63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-3548717344482.9941</v>
      </c>
      <c r="L5193" s="444">
        <f t="shared" ca="1" si="184"/>
        <v>-855240880020401.63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-855240880020401.63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-3563503666751.6733</v>
      </c>
      <c r="L5194" s="444">
        <f t="shared" ca="1" si="184"/>
        <v>-858804383687153.25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-858804383687153.25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-3578351598696.4717</v>
      </c>
      <c r="L5195" s="444">
        <f t="shared" ca="1" si="184"/>
        <v>-862382735285849.75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-862382735285849.75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-3593261397024.374</v>
      </c>
      <c r="L5196" s="444">
        <f t="shared" ca="1" si="184"/>
        <v>-865975996682874.13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-865975996682874.13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-3608233319511.9756</v>
      </c>
      <c r="L5197" s="444">
        <f t="shared" ca="1" si="184"/>
        <v>-869584230002386.13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-869584230002386.13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-3623267625009.9419</v>
      </c>
      <c r="L5198" s="444">
        <f t="shared" ca="1" si="184"/>
        <v>-873207497627396.13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-873207497627396.13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-3638364573447.4839</v>
      </c>
      <c r="L5199" s="444">
        <f t="shared" ca="1" si="184"/>
        <v>-876845862200843.63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-876845862200843.63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-3653524425836.8481</v>
      </c>
      <c r="L5200" s="444">
        <f t="shared" ca="1" si="184"/>
        <v>-880499386626680.5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-880499386626680.5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-3668747444277.8354</v>
      </c>
      <c r="L5201" s="444">
        <f t="shared" ca="1" si="184"/>
        <v>-884168134070958.38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-884168134070958.38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-3684033891962.3267</v>
      </c>
      <c r="L5202" s="444">
        <f t="shared" ca="1" si="184"/>
        <v>-887852167962920.75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-887852167962920.75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-3699384033178.8364</v>
      </c>
      <c r="L5203" s="444">
        <f t="shared" ca="1" si="184"/>
        <v>-891551551996099.63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-891551551996099.63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-3714798133317.0815</v>
      </c>
      <c r="L5204" s="444">
        <f t="shared" ca="1" si="184"/>
        <v>-895266350129416.75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-895266350129416.75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-3730276458872.5698</v>
      </c>
      <c r="L5205" s="444">
        <f t="shared" ca="1" si="184"/>
        <v>-898996626588289.38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-898996626588289.38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-3745819277451.2056</v>
      </c>
      <c r="L5206" s="444">
        <f t="shared" ca="1" si="184"/>
        <v>-902742445865740.63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-902742445865740.63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-3761426857773.9194</v>
      </c>
      <c r="L5207" s="444">
        <f t="shared" ca="1" si="184"/>
        <v>-906503872723514.5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-906503872723514.5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-3777099469681.311</v>
      </c>
      <c r="L5208" s="444">
        <f t="shared" ca="1" si="184"/>
        <v>-910280972193195.75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-910280972193195.75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-3792837384138.3159</v>
      </c>
      <c r="L5209" s="444">
        <f t="shared" ca="1" si="184"/>
        <v>-914073809577334.13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-914073809577334.13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-3808640873238.8921</v>
      </c>
      <c r="L5210" s="444">
        <f t="shared" ca="1" si="184"/>
        <v>-917882450450573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-917882450450573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-3824510210210.7212</v>
      </c>
      <c r="L5211" s="444">
        <f t="shared" ca="1" si="184"/>
        <v>-921706960660783.75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-921706960660783.75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-3840445669419.9321</v>
      </c>
      <c r="L5212" s="444">
        <f t="shared" ca="1" si="184"/>
        <v>-925547406330203.63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-925547406330203.63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-3856447526375.8491</v>
      </c>
      <c r="L5213" s="444">
        <f t="shared" ca="1" si="184"/>
        <v>-929403853856579.5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-929403853856579.5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-3872516057735.748</v>
      </c>
      <c r="L5214" s="444">
        <f t="shared" ca="1" si="184"/>
        <v>-933276369914315.25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-933276369914315.25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-3888651541309.647</v>
      </c>
      <c r="L5215" s="444">
        <f t="shared" ca="1" si="184"/>
        <v>-937165021455624.88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-937165021455624.88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-3904854256065.1035</v>
      </c>
      <c r="L5216" s="444">
        <f t="shared" ca="1" si="184"/>
        <v>-941069875711690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-941069875711690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-3921124482132.042</v>
      </c>
      <c r="L5217" s="444">
        <f t="shared" ca="1" si="184"/>
        <v>-944991000193822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-944991000193822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-3937462500807.5918</v>
      </c>
      <c r="L5218" s="444">
        <f t="shared" ca="1" si="184"/>
        <v>-948928462694629.63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-948928462694629.63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-3953868594560.9565</v>
      </c>
      <c r="L5219" s="444">
        <f t="shared" ca="1" si="184"/>
        <v>-952882331289190.63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-952882331289190.63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-3970343047038.2944</v>
      </c>
      <c r="L5220" s="444">
        <f t="shared" ca="1" si="184"/>
        <v>-956852674336228.88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-956852674336228.88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-3986886143067.6201</v>
      </c>
      <c r="L5221" s="444">
        <f t="shared" ca="1" si="184"/>
        <v>-960839560479296.5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-960839560479296.5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-4003498168663.7354</v>
      </c>
      <c r="L5222" s="444">
        <f t="shared" ca="1" si="184"/>
        <v>-964843058647960.25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-964843058647960.25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-4020179411033.1675</v>
      </c>
      <c r="L5223" s="444">
        <f t="shared" ca="1" si="184"/>
        <v>-968863238058993.38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-968863238058993.38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-4036930158579.1392</v>
      </c>
      <c r="L5224" s="444">
        <f t="shared" ca="1" si="184"/>
        <v>-972900168217572.5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-972900168217572.5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-4053750700906.5527</v>
      </c>
      <c r="L5225" s="444">
        <f t="shared" ca="1" si="184"/>
        <v>-976953918918479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-976953918918479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-4070641328826.9956</v>
      </c>
      <c r="L5226" s="444">
        <f t="shared" ca="1" si="184"/>
        <v>-981024560247306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-981024560247306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-4087602334363.7744</v>
      </c>
      <c r="L5227" s="444">
        <f t="shared" ca="1" si="184"/>
        <v>-985112162581669.75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-985112162581669.75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-4104634010756.957</v>
      </c>
      <c r="L5228" s="444">
        <f t="shared" ca="1" si="184"/>
        <v>-989216796592426.75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-989216796592426.75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-4121736652468.4448</v>
      </c>
      <c r="L5229" s="444">
        <f t="shared" ca="1" si="184"/>
        <v>-993338533244895.25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-993338533244895.25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-4138910555187.0635</v>
      </c>
      <c r="L5230" s="444">
        <f t="shared" ca="1" si="184"/>
        <v>-997477443800082.38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-997477443800082.38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-4156156015833.6763</v>
      </c>
      <c r="L5231" s="444">
        <f t="shared" ca="1" si="184"/>
        <v>-1001633599815916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-1001633599815916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-4173473332566.3164</v>
      </c>
      <c r="L5232" s="444">
        <f t="shared" ca="1" si="184"/>
        <v>-1005807073148482.4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-1005807073148482.4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-4190862804785.3433</v>
      </c>
      <c r="L5233" s="444">
        <f t="shared" ca="1" si="184"/>
        <v>-1009997935953267.8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-1009997935953267.8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-4208324733138.6162</v>
      </c>
      <c r="L5234" s="444">
        <f t="shared" ca="1" si="184"/>
        <v>-1014206260686406.4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-1014206260686406.4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-4225859419526.6934</v>
      </c>
      <c r="L5235" s="444">
        <f t="shared" ca="1" si="184"/>
        <v>-1018432120105933.1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-1018432120105933.1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-4243467167108.0547</v>
      </c>
      <c r="L5236" s="444">
        <f t="shared" ca="1" si="184"/>
        <v>-1022675587273041.1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-1022675587273041.1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-4261148280304.3384</v>
      </c>
      <c r="L5237" s="444">
        <f t="shared" ca="1" si="184"/>
        <v>-1026936735553345.5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-1026936735553345.5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-4278903064805.6069</v>
      </c>
      <c r="L5238" s="444">
        <f t="shared" ca="1" si="184"/>
        <v>-1031215638618151.1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-1031215638618151.1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-4296731827575.6289</v>
      </c>
      <c r="L5239" s="444">
        <f t="shared" ca="1" si="184"/>
        <v>-1035512370445726.8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-1035512370445726.8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-4314634876857.1948</v>
      </c>
      <c r="L5240" s="444">
        <f t="shared" ca="1" si="184"/>
        <v>-1039827005322584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-1039827005322584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-4332612522177.4326</v>
      </c>
      <c r="L5241" s="444">
        <f t="shared" ca="1" si="184"/>
        <v>-1044159617844761.4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-1044159617844761.4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-4350665074353.1719</v>
      </c>
      <c r="L5242" s="444">
        <f t="shared" ca="1" si="184"/>
        <v>-1048510282919114.5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-1048510282919114.5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-4368792845496.3105</v>
      </c>
      <c r="L5243" s="444">
        <f t="shared" ca="1" si="184"/>
        <v>-1052879075764610.8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-1052879075764610.8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-4386996149019.2114</v>
      </c>
      <c r="L5244" s="444">
        <f t="shared" ca="1" si="184"/>
        <v>-1057266071913630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-1057266071913630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-4405275299640.125</v>
      </c>
      <c r="L5245" s="444">
        <f t="shared" ca="1" si="184"/>
        <v>-1061671347213270.1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-1061671347213270.1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-4423630613388.625</v>
      </c>
      <c r="L5246" s="444">
        <f t="shared" ca="1" si="184"/>
        <v>-1066094977826658.8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-1066094977826658.8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-4442062407611.0771</v>
      </c>
      <c r="L5247" s="444">
        <f t="shared" ca="1" si="184"/>
        <v>-1070537040234269.9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-1070537040234269.9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-4460571000976.125</v>
      </c>
      <c r="L5248" s="444">
        <f t="shared" ca="1" si="184"/>
        <v>-1074997611235246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-1074997611235246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-4479156713480.1914</v>
      </c>
      <c r="L5249" s="444">
        <f t="shared" ca="1" si="184"/>
        <v>-1079476767948726.3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-1079476767948726.3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-4497819866453.0254</v>
      </c>
      <c r="L5250" s="444">
        <f t="shared" ca="1" si="184"/>
        <v>-1083974587815179.3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-1083974587815179.3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-4516560782563.2471</v>
      </c>
      <c r="L5251" s="444">
        <f t="shared" ca="1" si="184"/>
        <v>-1088491148597742.5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-1088491148597742.5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-4535379785823.9277</v>
      </c>
      <c r="L5252" s="444">
        <f t="shared" ca="1" si="184"/>
        <v>-1093026528383566.4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-1093026528383566.4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-4554277201598.1934</v>
      </c>
      <c r="L5253" s="444">
        <f t="shared" ca="1" si="184"/>
        <v>-1097580805585164.6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-1097580805585164.6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-4573253356604.8525</v>
      </c>
      <c r="L5254" s="444">
        <f t="shared" ca="1" si="184"/>
        <v>-1102154058941769.5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-1102154058941769.5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-4592308578924.04</v>
      </c>
      <c r="L5255" s="444">
        <f t="shared" ca="1" si="184"/>
        <v>-1106746367520693.5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-1106746367520693.5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-4611443198002.8896</v>
      </c>
      <c r="L5256" s="444">
        <f t="shared" ca="1" si="184"/>
        <v>-1111357810718696.4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-1111357810718696.4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-4630657544661.2344</v>
      </c>
      <c r="L5257" s="444">
        <f t="shared" ca="1" si="184"/>
        <v>-1115988468263357.6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-1115988468263357.6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-4649951951097.3232</v>
      </c>
      <c r="L5258" s="444">
        <f t="shared" ca="1" si="184"/>
        <v>-1120638420214455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-1120638420214455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-4669326750893.5625</v>
      </c>
      <c r="L5259" s="444">
        <f t="shared" ca="1" si="184"/>
        <v>-1125307746965348.5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-1125307746965348.5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-4688782279022.2852</v>
      </c>
      <c r="L5260" s="444">
        <f t="shared" ca="1" si="184"/>
        <v>-1129996529244370.8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-1129996529244370.8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-4708318871851.5449</v>
      </c>
      <c r="L5261" s="444">
        <f t="shared" ca="1" si="184"/>
        <v>-1134704848116222.3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-1134704848116222.3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-4727936867150.9258</v>
      </c>
      <c r="L5262" s="444">
        <f t="shared" ca="1" si="184"/>
        <v>-1139432784983373.3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-1139432784983373.3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-4747636604097.3887</v>
      </c>
      <c r="L5263" s="444">
        <f t="shared" ca="1" si="184"/>
        <v>-1144180421587470.8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-1144180421587470.8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-4767418423281.1279</v>
      </c>
      <c r="L5264" s="444">
        <f t="shared" ca="1" si="184"/>
        <v>-1148947840010752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-1148947840010752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-4787282666711.4668</v>
      </c>
      <c r="L5265" s="444">
        <f t="shared" ca="1" si="184"/>
        <v>-1153735122677463.5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-1153735122677463.5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-4807229677822.7646</v>
      </c>
      <c r="L5266" s="444">
        <f t="shared" ca="1" si="184"/>
        <v>-1158542352355286.3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-1158542352355286.3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-4827259801480.3594</v>
      </c>
      <c r="L5267" s="444">
        <f t="shared" ca="1" si="184"/>
        <v>-1163369612156766.5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-1163369612156766.5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-4847373383986.5273</v>
      </c>
      <c r="L5268" s="444">
        <f t="shared" ca="1" si="184"/>
        <v>-1168216985540753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-1168216985540753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-4867570773086.4707</v>
      </c>
      <c r="L5269" s="444">
        <f t="shared" ca="1" si="184"/>
        <v>-1173084556313839.5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-1173084556313839.5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-4887852317974.3311</v>
      </c>
      <c r="L5270" s="444">
        <f t="shared" ca="1" si="184"/>
        <v>-1177972408631813.8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-1177972408631813.8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-4908218369299.2236</v>
      </c>
      <c r="L5271" s="444">
        <f t="shared" ca="1" si="184"/>
        <v>-1182880627001113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-1182880627001113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-4928669279171.3037</v>
      </c>
      <c r="L5272" s="444">
        <f t="shared" ca="1" si="184"/>
        <v>-1187809296280284.3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-1187809296280284.3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-4949205401167.8506</v>
      </c>
      <c r="L5273" s="444">
        <f t="shared" ca="1" si="184"/>
        <v>-1192758501681452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-1192758501681452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-4969827090339.3828</v>
      </c>
      <c r="L5274" s="444">
        <f t="shared" ca="1" si="184"/>
        <v>-1197728328771791.5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-1197728328771791.5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-4990534703215.7979</v>
      </c>
      <c r="L5275" s="444">
        <f t="shared" ca="1" si="184"/>
        <v>-1202718863475007.3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-1202718863475007.3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-5011328597812.5303</v>
      </c>
      <c r="L5276" s="444">
        <f t="shared" ca="1" si="184"/>
        <v>-1207730192072819.8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-1207730192072819.8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-5032209133636.749</v>
      </c>
      <c r="L5277" s="444">
        <f t="shared" ca="1" si="184"/>
        <v>-1212762401206456.5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-1212762401206456.5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-5053176671693.5684</v>
      </c>
      <c r="L5278" s="444">
        <f t="shared" ca="1" si="184"/>
        <v>-1217815577878150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-1217815577878150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-5074231574492.292</v>
      </c>
      <c r="L5279" s="444">
        <f t="shared" ca="1" si="184"/>
        <v>-1222889809452642.3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-1222889809452642.3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-5095374206052.6758</v>
      </c>
      <c r="L5280" s="444">
        <f t="shared" ca="1" si="184"/>
        <v>-1227985183658695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-1227985183658695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-5116604931911.2295</v>
      </c>
      <c r="L5281" s="444">
        <f t="shared" ca="1" si="184"/>
        <v>-1233101788590606.3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-1233101788590606.3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-5137924119127.5264</v>
      </c>
      <c r="L5282" s="444">
        <f t="shared" ca="1" si="184"/>
        <v>-1238239712709733.8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-1238239712709733.8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-5159332136290.5576</v>
      </c>
      <c r="L5283" s="444">
        <f t="shared" ca="1" si="184"/>
        <v>-1243399044846024.3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-1243399044846024.3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-5180829353525.1006</v>
      </c>
      <c r="L5284" s="444">
        <f t="shared" ca="1" si="184"/>
        <v>-1248579874199549.3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-1248579874199549.3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-5202416142498.1221</v>
      </c>
      <c r="L5285" s="444">
        <f t="shared" ca="1" si="184"/>
        <v>-1253782290342047.3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-1253782290342047.3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-5224092876425.1973</v>
      </c>
      <c r="L5286" s="444">
        <f t="shared" ca="1" si="184"/>
        <v>-1259006383218472.5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-1259006383218472.5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-5245859930076.9688</v>
      </c>
      <c r="L5287" s="444">
        <f t="shared" ca="1" si="184"/>
        <v>-1264252243148549.5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-1264252243148549.5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-5267717679785.623</v>
      </c>
      <c r="L5288" s="444">
        <f t="shared" ca="1" si="184"/>
        <v>-1269519960828335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-1269519960828335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-5289666503451.3955</v>
      </c>
      <c r="L5289" s="444">
        <f t="shared" ca="1" si="184"/>
        <v>-1274809627331786.5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-1274809627331786.5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-5311706780549.1104</v>
      </c>
      <c r="L5290" s="444">
        <f t="shared" ca="1" si="184"/>
        <v>-1280121334112335.5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-1280121334112335.5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-5333838892134.7314</v>
      </c>
      <c r="L5291" s="444">
        <f t="shared" ca="1" si="184"/>
        <v>-1285455173004470.3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-1285455173004470.3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-5356063220851.959</v>
      </c>
      <c r="L5292" s="444">
        <f t="shared" ca="1" si="184"/>
        <v>-1290811236225322.3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-1290811236225322.3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-5378380150938.8428</v>
      </c>
      <c r="L5293" s="444">
        <f t="shared" ca="1" si="184"/>
        <v>-1296189616376261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-1296189616376261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-5400790068234.4209</v>
      </c>
      <c r="L5294" s="444">
        <f t="shared" ca="1" si="184"/>
        <v>-1301590406444495.5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-1301590406444495.5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-5423293360185.3975</v>
      </c>
      <c r="L5295" s="444">
        <f t="shared" ca="1" si="184"/>
        <v>-1307013699804681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-1307013699804681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-5445890415852.8379</v>
      </c>
      <c r="L5296" s="444">
        <f t="shared" ca="1" si="184"/>
        <v>-1312459590220533.8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-1312459590220533.8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-5468581625918.8906</v>
      </c>
      <c r="L5297" s="444">
        <f t="shared" ca="1" si="184"/>
        <v>-1317928171846452.8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-1317928171846452.8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-5491367382693.5527</v>
      </c>
      <c r="L5298" s="444">
        <f t="shared" ca="1" si="184"/>
        <v>-1323419539229146.3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-1323419539229146.3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-5514248080121.4424</v>
      </c>
      <c r="L5299" s="444">
        <f t="shared" ca="1" si="184"/>
        <v>-1328933787309267.8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-1328933787309267.8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-5537224113788.6152</v>
      </c>
      <c r="L5300" s="444">
        <f t="shared" ca="1" si="184"/>
        <v>-1334471011423056.3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-1334471011423056.3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-5560295880929.4014</v>
      </c>
      <c r="L5301" s="444">
        <f t="shared" ca="1" si="184"/>
        <v>-1340031307303985.8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-1340031307303985.8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-5583463780433.2734</v>
      </c>
      <c r="L5302" s="444">
        <f t="shared" ca="1" si="184"/>
        <v>-1345614771084419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-1345614771084419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-5606728212851.7461</v>
      </c>
      <c r="L5303" s="444">
        <f t="shared" ca="1" si="184"/>
        <v>-1351221499297270.8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-1351221499297270.8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-5630089580405.2949</v>
      </c>
      <c r="L5304" s="444">
        <f t="shared" ca="1" si="184"/>
        <v>-1356851588877676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-1356851588877676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-5653548286990.3164</v>
      </c>
      <c r="L5305" s="444">
        <f t="shared" ca="1" si="184"/>
        <v>-1362505137164666.3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-1362505137164666.3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-5677104738186.1094</v>
      </c>
      <c r="L5306" s="444">
        <f t="shared" ca="1" si="184"/>
        <v>-1368182241902852.3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-1368182241902852.3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-5700759341261.8848</v>
      </c>
      <c r="L5307" s="444">
        <f t="shared" ca="1" si="184"/>
        <v>-1373883001244114.3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-1373883001244114.3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-5724512505183.8096</v>
      </c>
      <c r="L5308" s="444">
        <f t="shared" ca="1" si="184"/>
        <v>-1379607513749298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-1379607513749298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-5748364640622.0752</v>
      </c>
      <c r="L5309" s="444">
        <f t="shared" ca="1" si="184"/>
        <v>-1385355878389920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-1385355878389920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-5772316159958</v>
      </c>
      <c r="L5310" s="444">
        <f t="shared" ca="1" si="184"/>
        <v>-1391128194549878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-1391128194549878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-5796367477291.1582</v>
      </c>
      <c r="L5311" s="444">
        <f t="shared" ca="1" si="184"/>
        <v>-1396924562027169.3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-1396924562027169.3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-5820519008446.5381</v>
      </c>
      <c r="L5312" s="444">
        <f t="shared" ca="1" si="184"/>
        <v>-1402745081035615.8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-1402745081035615.8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-5844771170981.7324</v>
      </c>
      <c r="L5313" s="444">
        <f t="shared" ca="1" si="184"/>
        <v>-1408589852206597.5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-1408589852206597.5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-5869124384194.1563</v>
      </c>
      <c r="L5314" s="444">
        <f t="shared" ca="1" si="184"/>
        <v>-1414458976590791.8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-1414458976590791.8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-5893579069128.2988</v>
      </c>
      <c r="L5315" s="444">
        <f t="shared" ca="1" si="184"/>
        <v>-1420352555659920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-1420352555659920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-5918135648583</v>
      </c>
      <c r="L5316" s="444">
        <f t="shared" ca="1" si="184"/>
        <v>-1426270691308503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-1426270691308503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-5942794547118.7627</v>
      </c>
      <c r="L5317" s="444">
        <f t="shared" ca="1" si="184"/>
        <v>-1432213485855621.8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-1432213485855621.8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-5967556191065.0908</v>
      </c>
      <c r="L5318" s="444">
        <f t="shared" ca="1" si="184"/>
        <v>-1438181042046686.8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-1438181042046686.8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-5992421008527.8613</v>
      </c>
      <c r="L5319" s="444">
        <f t="shared" ca="1" si="184"/>
        <v>-1444173463055214.5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-1444173463055214.5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-6017389429396.7266</v>
      </c>
      <c r="L5320" s="444">
        <f t="shared" ca="1" si="184"/>
        <v>-1450190852484611.3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-1450190852484611.3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-6042461885352.5469</v>
      </c>
      <c r="L5321" s="444">
        <f t="shared" ca="1" si="184"/>
        <v>-1456233314369963.8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-1456233314369963.8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-6067638809874.8486</v>
      </c>
      <c r="L5322" s="444">
        <f t="shared" ca="1" si="184"/>
        <v>-1462300953179838.5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-1462300953179838.5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-6092920638249.3271</v>
      </c>
      <c r="L5323" s="444">
        <f t="shared" ca="1" si="184"/>
        <v>-1468393873818087.8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-1468393873818087.8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-6118307807575.3652</v>
      </c>
      <c r="L5324" s="444">
        <f t="shared" ca="1" si="184"/>
        <v>-1474512181625663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-1474512181625663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-6143800756773.5957</v>
      </c>
      <c r="L5325" s="444">
        <f t="shared" ca="1" si="184"/>
        <v>-1480655982382436.5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-1480655982382436.5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-6169399926593.4854</v>
      </c>
      <c r="L5326" s="444">
        <f t="shared" ca="1" si="184"/>
        <v>-1486825382309030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-1486825382309030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-6195105759620.958</v>
      </c>
      <c r="L5327" s="444">
        <f t="shared" ca="1" si="184"/>
        <v>-1493020488068651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-1493020488068651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-6220918700286.0459</v>
      </c>
      <c r="L5328" s="444">
        <f t="shared" ca="1" si="184"/>
        <v>-1499241406768937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-1499241406768937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-6246839194870.5703</v>
      </c>
      <c r="L5329" s="444">
        <f t="shared" ca="1" si="184"/>
        <v>-1505488245963807.5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-1505488245963807.5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-6272867691515.8643</v>
      </c>
      <c r="L5330" s="444">
        <f t="shared" ca="1" si="184"/>
        <v>-1511761113655323.3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-1511761113655323.3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-6299004640230.5137</v>
      </c>
      <c r="L5331" s="444">
        <f t="shared" ca="1" si="184"/>
        <v>-1518060118295553.8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-1518060118295553.8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-6325250492898.1406</v>
      </c>
      <c r="L5332" s="444">
        <f t="shared" ca="1" si="184"/>
        <v>-1524385368788452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-1524385368788452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-6351605703285.2168</v>
      </c>
      <c r="L5333" s="444">
        <f t="shared" ca="1" si="184"/>
        <v>-1530736974491737.3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-1530736974491737.3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-6378070727048.9053</v>
      </c>
      <c r="L5334" s="444">
        <f t="shared" ca="1" si="184"/>
        <v>-1537115045218786.3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-1537115045218786.3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-6404646021744.9424</v>
      </c>
      <c r="L5335" s="444">
        <f t="shared" ca="1" si="184"/>
        <v>-1543519691240531.3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-1543519691240531.3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-6431332046835.5469</v>
      </c>
      <c r="L5336" s="444">
        <f t="shared" ca="1" si="184"/>
        <v>-1549951023287366.8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-1549951023287366.8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-6458129263697.3613</v>
      </c>
      <c r="L5337" s="444">
        <f t="shared" ca="1" si="184"/>
        <v>-1556409152551064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-1556409152551064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-6485038135629.4336</v>
      </c>
      <c r="L5338" s="444">
        <f t="shared" ca="1" si="184"/>
        <v>-1562894190686693.5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-1562894190686693.5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-6512059127861.2227</v>
      </c>
      <c r="L5339" s="444">
        <f t="shared" ca="1" si="184"/>
        <v>-1569406249814554.8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-1569406249814554.8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-6539192707560.6445</v>
      </c>
      <c r="L5340" s="444">
        <f t="shared" ca="1" si="184"/>
        <v>-1575945442522115.5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-1575945442522115.5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-6566439343842.1475</v>
      </c>
      <c r="L5341" s="444">
        <f t="shared" ca="1" si="184"/>
        <v>-1582511881865957.8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-1582511881865957.8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-6593799507774.8242</v>
      </c>
      <c r="L5342" s="444">
        <f t="shared" ca="1" si="184"/>
        <v>-1589105681373732.5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-1589105681373732.5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-6621273672390.5518</v>
      </c>
      <c r="L5343" s="444">
        <f t="shared" ca="1" si="184"/>
        <v>-1595726955046123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-1595726955046123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-6648862312692.1787</v>
      </c>
      <c r="L5344" s="444">
        <f t="shared" ca="1" si="184"/>
        <v>-1602375817358815.3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-1602375817358815.3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-6676565905661.7305</v>
      </c>
      <c r="L5345" s="444">
        <f t="shared" ca="1" si="184"/>
        <v>-1609052383264477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-1609052383264477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-6704384930268.6543</v>
      </c>
      <c r="L5346" s="444">
        <f t="shared" ca="1" si="184"/>
        <v>-1615756768194745.8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-1615756768194745.8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-6732319867478.1074</v>
      </c>
      <c r="L5347" s="444">
        <f t="shared" ca="1" si="184"/>
        <v>-1622489088062223.8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-1622489088062223.8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-6760371200259.2656</v>
      </c>
      <c r="L5348" s="444">
        <f t="shared" ca="1" si="184"/>
        <v>-1629249459262483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-1629249459262483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-6788539413593.6787</v>
      </c>
      <c r="L5349" s="444">
        <f t="shared" ca="1" si="184"/>
        <v>-1636037998676076.8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-1636037998676076.8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-6816824994483.6533</v>
      </c>
      <c r="L5350" s="444">
        <f t="shared" ca="1" si="184"/>
        <v>-1642854823670560.5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-1642854823670560.5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-6845228431960.6689</v>
      </c>
      <c r="L5351" s="444">
        <f t="shared" ca="1" si="184"/>
        <v>-1649700052102521.3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-1649700052102521.3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-6873750217093.8389</v>
      </c>
      <c r="L5352" s="444">
        <f t="shared" ca="1" si="184"/>
        <v>-1656573802319615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-1656573802319615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-6902390842998.3955</v>
      </c>
      <c r="L5353" s="444">
        <f t="shared" ca="1" si="184"/>
        <v>-1663476193162613.5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-1663476193162613.5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-6931150804844.2227</v>
      </c>
      <c r="L5354" s="444">
        <f t="shared" ca="1" si="184"/>
        <v>-1670407343967457.8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-1670407343967457.8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-6960030599864.4072</v>
      </c>
      <c r="L5355" s="444">
        <f t="shared" ca="1" si="184"/>
        <v>-1677367374567322.3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-1677367374567322.3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-6989030727363.8428</v>
      </c>
      <c r="L5356" s="444">
        <f t="shared" ca="1" si="184"/>
        <v>-1684356405294686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-1684356405294686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-7018151688727.8584</v>
      </c>
      <c r="L5357" s="444">
        <f t="shared" ca="1" si="184"/>
        <v>-1691374556983413.8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-1691374556983413.8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-7047393987430.8906</v>
      </c>
      <c r="L5358" s="444">
        <f t="shared" ca="1" si="184"/>
        <v>-1698421950970844.8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-1698421950970844.8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-7076758129045.1865</v>
      </c>
      <c r="L5359" s="444">
        <f t="shared" ca="1" si="184"/>
        <v>-1705498709099890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-1705498709099890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-7106244621249.542</v>
      </c>
      <c r="L5360" s="444">
        <f t="shared" ca="1" si="184"/>
        <v>-1712604953721139.5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-1712604953721139.5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-7135853973838.0811</v>
      </c>
      <c r="L5361" s="444">
        <f t="shared" ca="1" si="184"/>
        <v>-1719740807694977.5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-1719740807694977.5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-7165586698729.0732</v>
      </c>
      <c r="L5362" s="444">
        <f t="shared" ca="1" si="184"/>
        <v>-1726906394393706.5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-1726906394393706.5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-7195443309973.7773</v>
      </c>
      <c r="L5363" s="444">
        <f t="shared" ref="L5363:L5617" ca="1" si="189">I5363-J5363+K5363</f>
        <v>-1734101837703680.3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-1734101837703680.3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-7225424323765.334</v>
      </c>
      <c r="L5364" s="444">
        <f t="shared" ca="1" si="189"/>
        <v>-1741327262027445.5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-1741327262027445.5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-7255530258447.6895</v>
      </c>
      <c r="L5365" s="444">
        <f t="shared" ca="1" si="189"/>
        <v>-1748582792285893.3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-1748582792285893.3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-7285761634524.5547</v>
      </c>
      <c r="L5366" s="444">
        <f t="shared" ca="1" si="189"/>
        <v>-1755868553920417.8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-1755868553920417.8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-7316118974668.4072</v>
      </c>
      <c r="L5367" s="444">
        <f t="shared" ca="1" si="189"/>
        <v>-1763184672895086.3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-1763184672895086.3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-7346602803729.5264</v>
      </c>
      <c r="L5368" s="444">
        <f t="shared" ca="1" si="189"/>
        <v>-1770531275698815.8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-1770531275698815.8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-7377213648745.0654</v>
      </c>
      <c r="L5369" s="444">
        <f t="shared" ca="1" si="189"/>
        <v>-1777908489347560.8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-1777908489347560.8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-7407952038948.1689</v>
      </c>
      <c r="L5370" s="444">
        <f t="shared" ca="1" si="189"/>
        <v>-1785316441386509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-1785316441386509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-7438818505777.1201</v>
      </c>
      <c r="L5371" s="444">
        <f t="shared" ca="1" si="189"/>
        <v>-1792755259892286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-1792755259892286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-7469813582884.5244</v>
      </c>
      <c r="L5372" s="444">
        <f t="shared" ca="1" si="189"/>
        <v>-1800225073475170.5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-1800225073475170.5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-7500937806146.5439</v>
      </c>
      <c r="L5373" s="444">
        <f t="shared" ca="1" si="189"/>
        <v>-1807726011281317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-1807726011281317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-7532191713672.1543</v>
      </c>
      <c r="L5374" s="444">
        <f t="shared" ca="1" si="189"/>
        <v>-1815258202994989.3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-1815258202994989.3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-7563575845812.4551</v>
      </c>
      <c r="L5375" s="444">
        <f t="shared" ca="1" si="189"/>
        <v>-1822821778840801.8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-1822821778840801.8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-7595090745170.0068</v>
      </c>
      <c r="L5376" s="444">
        <f t="shared" ca="1" si="189"/>
        <v>-1830416869585971.8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-1830416869585971.8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-7626736956608.2168</v>
      </c>
      <c r="L5377" s="444">
        <f t="shared" ca="1" si="189"/>
        <v>-1838043606542580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-1838043606542580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-7658515027260.75</v>
      </c>
      <c r="L5378" s="444">
        <f t="shared" ca="1" si="189"/>
        <v>-1845702121569840.8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-1845702121569840.8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-7690425506541.0039</v>
      </c>
      <c r="L5379" s="444">
        <f t="shared" ca="1" si="189"/>
        <v>-1853392547076381.8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-1853392547076381.8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-7722468946151.5908</v>
      </c>
      <c r="L5380" s="444">
        <f t="shared" ca="1" si="189"/>
        <v>-1861115016022533.3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-1861115016022533.3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-7754645900093.8887</v>
      </c>
      <c r="L5381" s="444">
        <f t="shared" ca="1" si="189"/>
        <v>-1868869661922627.3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-1868869661922627.3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-7786956924677.6133</v>
      </c>
      <c r="L5382" s="444">
        <f t="shared" ca="1" si="189"/>
        <v>-1876656618847304.8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-1876656618847304.8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-7819402578530.4365</v>
      </c>
      <c r="L5383" s="444">
        <f t="shared" ca="1" si="189"/>
        <v>-1884476021425835.3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-1884476021425835.3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-7851983422607.6455</v>
      </c>
      <c r="L5384" s="444">
        <f t="shared" ca="1" si="189"/>
        <v>-1892328004848443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-1892328004848443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-7884700020201.8467</v>
      </c>
      <c r="L5385" s="444">
        <f t="shared" ca="1" si="189"/>
        <v>-1900212704868644.8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-1900212704868644.8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-7917552936952.6865</v>
      </c>
      <c r="L5386" s="444">
        <f t="shared" ca="1" si="189"/>
        <v>-1908130257805597.5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-1908130257805597.5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-7950542740856.6563</v>
      </c>
      <c r="L5387" s="444">
        <f t="shared" ca="1" si="189"/>
        <v>-1916080800546454.3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-1916080800546454.3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-7983670002276.8926</v>
      </c>
      <c r="L5388" s="444">
        <f t="shared" ca="1" si="189"/>
        <v>-1924064470548731.3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-1924064470548731.3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-8016935293953.0469</v>
      </c>
      <c r="L5389" s="444">
        <f t="shared" ca="1" si="189"/>
        <v>-1932081405842684.3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-1932081405842684.3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-8050339191011.1846</v>
      </c>
      <c r="L5390" s="444">
        <f t="shared" ca="1" si="189"/>
        <v>-1940131745033695.5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-1940131745033695.5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-8083882270973.7314</v>
      </c>
      <c r="L5391" s="444">
        <f t="shared" ca="1" si="189"/>
        <v>-1948215627304669.3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-1948215627304669.3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-8117565113769.4551</v>
      </c>
      <c r="L5392" s="444">
        <f t="shared" ca="1" si="189"/>
        <v>-1956333192418438.8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-1956333192418438.8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-8151388301743.4961</v>
      </c>
      <c r="L5393" s="444">
        <f t="shared" ca="1" si="189"/>
        <v>-1964484580720182.3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-1964484580720182.3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-8185352419667.4268</v>
      </c>
      <c r="L5394" s="444">
        <f t="shared" ca="1" si="189"/>
        <v>-1972669933139849.8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-1972669933139849.8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-8219458054749.374</v>
      </c>
      <c r="L5395" s="444">
        <f t="shared" ca="1" si="189"/>
        <v>-1980889391194599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-1980889391194599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-8253705796644.1621</v>
      </c>
      <c r="L5396" s="444">
        <f t="shared" ca="1" si="189"/>
        <v>-1989143096991243.3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-1989143096991243.3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-8288096237463.5137</v>
      </c>
      <c r="L5397" s="444">
        <f t="shared" ca="1" si="189"/>
        <v>-1997431193228706.8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-1997431193228706.8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-8322629971786.2773</v>
      </c>
      <c r="L5398" s="444">
        <f t="shared" ca="1" si="189"/>
        <v>-2005753823200493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-2005753823200493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-8357307596668.7207</v>
      </c>
      <c r="L5399" s="444">
        <f t="shared" ca="1" si="189"/>
        <v>-2014111130797161.8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-2014111130797161.8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-8392129711654.8408</v>
      </c>
      <c r="L5400" s="444">
        <f t="shared" ca="1" si="189"/>
        <v>-2022503260508816.5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-2022503260508816.5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-8427096918786.7354</v>
      </c>
      <c r="L5401" s="444">
        <f t="shared" ca="1" si="189"/>
        <v>-2030930357427603.3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-2030930357427603.3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-8462209822615.0127</v>
      </c>
      <c r="L5402" s="444">
        <f t="shared" ca="1" si="189"/>
        <v>-2039392567250218.3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-2039392567250218.3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-8497469030209.2432</v>
      </c>
      <c r="L5403" s="444">
        <f t="shared" ca="1" si="189"/>
        <v>-2047890036280427.5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-2047890036280427.5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-8532875151168.4492</v>
      </c>
      <c r="L5404" s="444">
        <f t="shared" ca="1" si="189"/>
        <v>-2056422911431596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-2056422911431596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-8568428797631.6494</v>
      </c>
      <c r="L5405" s="444">
        <f t="shared" ca="1" si="189"/>
        <v>-2064991340229227.8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-2064991340229227.8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-8604130584288.4482</v>
      </c>
      <c r="L5406" s="444">
        <f t="shared" ca="1" si="189"/>
        <v>-2073595470813516.3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-2073595470813516.3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-8639981128389.6494</v>
      </c>
      <c r="L5407" s="444">
        <f t="shared" ca="1" si="189"/>
        <v>-2082235451941906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-2082235451941906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-8675981049757.9414</v>
      </c>
      <c r="L5408" s="444">
        <f t="shared" ca="1" si="189"/>
        <v>-2090911432991664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-2090911432991664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-8712130970798.6006</v>
      </c>
      <c r="L5409" s="444">
        <f t="shared" ca="1" si="189"/>
        <v>-2099623563962462.5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-2099623563962462.5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-8748431516510.2607</v>
      </c>
      <c r="L5410" s="444">
        <f t="shared" ca="1" si="189"/>
        <v>-2108371995478972.8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-2108371995478972.8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-8784883314495.7197</v>
      </c>
      <c r="L5411" s="444">
        <f t="shared" ca="1" si="189"/>
        <v>-2117156878793468.5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-2117156878793468.5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-8821486994972.7852</v>
      </c>
      <c r="L5412" s="444">
        <f t="shared" ca="1" si="189"/>
        <v>-2125978365788441.3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-2125978365788441.3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-8858243190785.1719</v>
      </c>
      <c r="L5413" s="444">
        <f t="shared" ca="1" si="189"/>
        <v>-2134836608979226.5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-2134836608979226.5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-8895152537413.4453</v>
      </c>
      <c r="L5414" s="444">
        <f t="shared" ca="1" si="189"/>
        <v>-2143731761516640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-2143731761516640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-8932215672986</v>
      </c>
      <c r="L5415" s="444">
        <f t="shared" ca="1" si="189"/>
        <v>-2152663977189626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-2152663977189626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-8969433238290.1074</v>
      </c>
      <c r="L5416" s="444">
        <f t="shared" ca="1" si="189"/>
        <v>-2161633410427916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-2161633410427916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-9006805876782.9824</v>
      </c>
      <c r="L5417" s="444">
        <f t="shared" ca="1" si="189"/>
        <v>-2170640216304699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-2170640216304699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-9044334234602.9121</v>
      </c>
      <c r="L5418" s="444">
        <f t="shared" ca="1" si="189"/>
        <v>-2179684550539302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-2179684550539302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-9082018960580.4258</v>
      </c>
      <c r="L5419" s="444">
        <f t="shared" ca="1" si="189"/>
        <v>-2188766569499882.5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-2188766569499882.5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-9119860706249.5098</v>
      </c>
      <c r="L5420" s="444">
        <f t="shared" ca="1" si="189"/>
        <v>-2197886430206132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-2197886430206132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-9157860125858.8828</v>
      </c>
      <c r="L5421" s="444">
        <f t="shared" ca="1" si="189"/>
        <v>-2207044290331991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-2207044290331991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-9196017876383.2949</v>
      </c>
      <c r="L5422" s="444">
        <f t="shared" ca="1" si="189"/>
        <v>-2216240308208374.3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-2216240308208374.3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-9234334617534.8926</v>
      </c>
      <c r="L5423" s="444">
        <f t="shared" ca="1" si="189"/>
        <v>-2225474642825909.3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-2225474642825909.3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-9272811011774.6211</v>
      </c>
      <c r="L5424" s="444">
        <f t="shared" ca="1" si="189"/>
        <v>-2234747453837683.8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-2234747453837683.8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-9311447724323.6816</v>
      </c>
      <c r="L5425" s="444">
        <f t="shared" ca="1" si="189"/>
        <v>-2244058901562007.5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-2244058901562007.5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-9350245423175.0313</v>
      </c>
      <c r="L5426" s="444">
        <f t="shared" ca="1" si="189"/>
        <v>-2253409146985182.5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-2253409146985182.5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-9389204779104.9277</v>
      </c>
      <c r="L5427" s="444">
        <f t="shared" ca="1" si="189"/>
        <v>-2262798351764287.5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-2262798351764287.5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-9428326465684.5313</v>
      </c>
      <c r="L5428" s="444">
        <f t="shared" ca="1" si="189"/>
        <v>-2272226678229972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-2272226678229972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-9467611159291.5508</v>
      </c>
      <c r="L5429" s="444">
        <f t="shared" ca="1" si="189"/>
        <v>-2281694289389263.5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-2281694289389263.5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-9507059539121.9316</v>
      </c>
      <c r="L5430" s="444">
        <f t="shared" ca="1" si="189"/>
        <v>-2291201348928385.5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-2291201348928385.5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-9546672287201.6055</v>
      </c>
      <c r="L5431" s="444">
        <f t="shared" ca="1" si="189"/>
        <v>-2300748021215587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-2300748021215587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-9586450088398.2793</v>
      </c>
      <c r="L5432" s="444">
        <f t="shared" ca="1" si="189"/>
        <v>-2310334471303985.5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-2310334471303985.5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-9626393630433.2734</v>
      </c>
      <c r="L5433" s="444">
        <f t="shared" ca="1" si="189"/>
        <v>-2319960864934419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-2319960864934419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-9666503603893.4121</v>
      </c>
      <c r="L5434" s="444">
        <f t="shared" ca="1" si="189"/>
        <v>-2329627368538312.5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-2329627368538312.5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-9706780702242.9688</v>
      </c>
      <c r="L5435" s="444">
        <f t="shared" ca="1" si="189"/>
        <v>-2339334149240555.5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-2339334149240555.5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-9747225621835.6484</v>
      </c>
      <c r="L5436" s="444">
        <f t="shared" ca="1" si="189"/>
        <v>-2349081374862391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-2349081374862391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-9787839061926.6289</v>
      </c>
      <c r="L5437" s="444">
        <f t="shared" ca="1" si="189"/>
        <v>-2358869213924317.5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-2358869213924317.5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-9828621724684.6563</v>
      </c>
      <c r="L5438" s="444">
        <f t="shared" ca="1" si="189"/>
        <v>-2368697835649002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-2368697835649002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-9869574315204.1758</v>
      </c>
      <c r="L5439" s="444">
        <f t="shared" ca="1" si="189"/>
        <v>-2378567409964206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-2378567409964206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-9910697541517.5254</v>
      </c>
      <c r="L5440" s="444">
        <f t="shared" ca="1" si="189"/>
        <v>-2388478107505723.5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-2388478107505723.5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-9951992114607.1816</v>
      </c>
      <c r="L5441" s="444">
        <f t="shared" ca="1" si="189"/>
        <v>-2398430099620330.5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-2398430099620330.5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-9993458748418.043</v>
      </c>
      <c r="L5442" s="444">
        <f t="shared" ca="1" si="189"/>
        <v>-2408423558368748.5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-2408423558368748.5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-10035098159869.785</v>
      </c>
      <c r="L5443" s="444">
        <f t="shared" ca="1" si="189"/>
        <v>-2418458656528618.5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-2418458656528618.5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-10076911068869.244</v>
      </c>
      <c r="L5444" s="444">
        <f t="shared" ca="1" si="189"/>
        <v>-2428535567597487.5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-2428535567597487.5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-10118898198322.865</v>
      </c>
      <c r="L5445" s="444">
        <f t="shared" ca="1" si="189"/>
        <v>-2438654465795810.5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-2438654465795810.5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-10161060274149.211</v>
      </c>
      <c r="L5446" s="444">
        <f t="shared" ca="1" si="189"/>
        <v>-2448815526069959.5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-2448815526069959.5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-10203398025291.498</v>
      </c>
      <c r="L5447" s="444">
        <f t="shared" ca="1" si="189"/>
        <v>-2459018924095251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-2459018924095251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-10245912183730.213</v>
      </c>
      <c r="L5448" s="444">
        <f t="shared" ca="1" si="189"/>
        <v>-2469264836278981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-2469264836278981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-10288603484495.754</v>
      </c>
      <c r="L5449" s="444">
        <f t="shared" ca="1" si="189"/>
        <v>-2479553439763477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-2479553439763477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-10331472665681.154</v>
      </c>
      <c r="L5450" s="444">
        <f t="shared" ca="1" si="189"/>
        <v>-2489884912429158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-2489884912429158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-10374520468454.824</v>
      </c>
      <c r="L5451" s="444">
        <f t="shared" ca="1" si="189"/>
        <v>-2500259432897613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-2500259432897613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-10417747637073.387</v>
      </c>
      <c r="L5452" s="444">
        <f t="shared" ca="1" si="189"/>
        <v>-2510677180534686.5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-2510677180534686.5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-10461154918894.527</v>
      </c>
      <c r="L5453" s="444">
        <f t="shared" ca="1" si="189"/>
        <v>-2521138335453581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-2521138335453581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-10504743064389.92</v>
      </c>
      <c r="L5454" s="444">
        <f t="shared" ca="1" si="189"/>
        <v>-2531643078517971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-2531643078517971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-10548512827158.213</v>
      </c>
      <c r="L5455" s="444">
        <f t="shared" ca="1" si="189"/>
        <v>-2542191591345129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-2542191591345129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-10592464963938.037</v>
      </c>
      <c r="L5456" s="444">
        <f t="shared" ca="1" si="189"/>
        <v>-2552784056309067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-2552784056309067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-10636600234621.113</v>
      </c>
      <c r="L5457" s="444">
        <f t="shared" ca="1" si="189"/>
        <v>-2563420656543688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-2563420656543688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-10680919402265.367</v>
      </c>
      <c r="L5458" s="444">
        <f t="shared" ca="1" si="189"/>
        <v>-2574101575945953.5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-2574101575945953.5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-10725423233108.139</v>
      </c>
      <c r="L5459" s="444">
        <f t="shared" ca="1" si="189"/>
        <v>-2584826999179061.5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-2584826999179061.5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-10770112496579.422</v>
      </c>
      <c r="L5460" s="444">
        <f t="shared" ca="1" si="189"/>
        <v>-2595597111675641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-2595597111675641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-10814987965315.17</v>
      </c>
      <c r="L5461" s="444">
        <f t="shared" ca="1" si="189"/>
        <v>-2606412099640956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-2606412099640956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-10860050415170.65</v>
      </c>
      <c r="L5462" s="444">
        <f t="shared" ca="1" si="189"/>
        <v>-2617272150056126.5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-2617272150056126.5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-10905300625233.859</v>
      </c>
      <c r="L5463" s="444">
        <f t="shared" ca="1" si="189"/>
        <v>-2628177450681360.5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-2628177450681360.5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-10950739377839.002</v>
      </c>
      <c r="L5464" s="444">
        <f t="shared" ca="1" si="189"/>
        <v>-2639128190059199.5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-2639128190059199.5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-10996367458579.998</v>
      </c>
      <c r="L5465" s="444">
        <f t="shared" ca="1" si="189"/>
        <v>-2650124557517779.5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-2650124557517779.5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-11042185656324.082</v>
      </c>
      <c r="L5466" s="444">
        <f t="shared" ca="1" si="189"/>
        <v>-2661166743174103.5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-2661166743174103.5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-11088194763225.432</v>
      </c>
      <c r="L5467" s="444">
        <f t="shared" ca="1" si="189"/>
        <v>-2672254937937329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-2672254937937329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-11134395574738.871</v>
      </c>
      <c r="L5468" s="444">
        <f t="shared" ca="1" si="189"/>
        <v>-2683389333512068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-2683389333512068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-11180788889633.617</v>
      </c>
      <c r="L5469" s="444">
        <f t="shared" ca="1" si="189"/>
        <v>-2694570122401701.5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-2694570122401701.5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-11227375510007.09</v>
      </c>
      <c r="L5470" s="444">
        <f t="shared" ca="1" si="189"/>
        <v>-2705797497911708.5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-2705797497911708.5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-11274156241298.785</v>
      </c>
      <c r="L5471" s="444">
        <f t="shared" ca="1" si="189"/>
        <v>-2717071654153007.5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-2717071654153007.5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-11321131892304.197</v>
      </c>
      <c r="L5472" s="444">
        <f t="shared" ca="1" si="189"/>
        <v>-2728392786045311.5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-2728392786045311.5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-11368303275188.797</v>
      </c>
      <c r="L5473" s="444">
        <f t="shared" ca="1" si="189"/>
        <v>-2739761089320500.5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-2739761089320500.5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-11415671205502.086</v>
      </c>
      <c r="L5474" s="444">
        <f t="shared" ca="1" si="189"/>
        <v>-2751176760526002.5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-2751176760526002.5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-11463236502191.678</v>
      </c>
      <c r="L5475" s="444">
        <f t="shared" ca="1" si="189"/>
        <v>-2762639997028194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-2762639997028194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-11510999987617.475</v>
      </c>
      <c r="L5476" s="444">
        <f t="shared" ca="1" si="189"/>
        <v>-2774150997015811.5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-2774150997015811.5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-11558962487565.881</v>
      </c>
      <c r="L5477" s="444">
        <f t="shared" ca="1" si="189"/>
        <v>-2785709959503377.5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-2785709959503377.5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-11607124831264.072</v>
      </c>
      <c r="L5478" s="444">
        <f t="shared" ca="1" si="189"/>
        <v>-2797317084334641.5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-2797317084334641.5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-11655487851394.34</v>
      </c>
      <c r="L5479" s="444">
        <f t="shared" ca="1" si="189"/>
        <v>-2808972572186036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-2808972572186036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-11704052384108.482</v>
      </c>
      <c r="L5480" s="444">
        <f t="shared" ca="1" si="189"/>
        <v>-2820676624570144.5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-2820676624570144.5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-11752819269042.27</v>
      </c>
      <c r="L5481" s="444">
        <f t="shared" ca="1" si="189"/>
        <v>-2832429443839187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-2832429443839187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-11801789349329.945</v>
      </c>
      <c r="L5482" s="444">
        <f t="shared" ca="1" si="189"/>
        <v>-2844231233188517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-2844231233188517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-11850963471618.82</v>
      </c>
      <c r="L5483" s="444">
        <f t="shared" ca="1" si="189"/>
        <v>-2856082196660136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-2856082196660136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-11900342486083.9</v>
      </c>
      <c r="L5484" s="444">
        <f t="shared" ca="1" si="189"/>
        <v>-2867982539146220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-2867982539146220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-11949927246442.584</v>
      </c>
      <c r="L5485" s="444">
        <f t="shared" ca="1" si="189"/>
        <v>-2879932466392662.5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-2879932466392662.5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-11999718609969.428</v>
      </c>
      <c r="L5486" s="444">
        <f t="shared" ca="1" si="189"/>
        <v>-2891932185002632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-2891932185002632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-12049717437510.967</v>
      </c>
      <c r="L5487" s="444">
        <f t="shared" ca="1" si="189"/>
        <v>-2903981902440143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-2903981902440143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-12099924593500.596</v>
      </c>
      <c r="L5488" s="444">
        <f t="shared" ca="1" si="189"/>
        <v>-2916081827033643.5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-2916081827033643.5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-12150340945973.514</v>
      </c>
      <c r="L5489" s="444">
        <f t="shared" ca="1" si="189"/>
        <v>-2928232167979617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-2928232167979617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-12200967366581.738</v>
      </c>
      <c r="L5490" s="444">
        <f t="shared" ca="1" si="189"/>
        <v>-2940433135346198.5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-2940433135346198.5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-12251804730609.16</v>
      </c>
      <c r="L5491" s="444">
        <f t="shared" ca="1" si="189"/>
        <v>-2952684940076807.5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-2952684940076807.5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-12302853916986.697</v>
      </c>
      <c r="L5492" s="444">
        <f t="shared" ca="1" si="189"/>
        <v>-2964987793993794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-2964987793993794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-12354115808307.475</v>
      </c>
      <c r="L5493" s="444">
        <f t="shared" ca="1" si="189"/>
        <v>-2977341909802101.5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-2977341909802101.5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-12405591290842.09</v>
      </c>
      <c r="L5494" s="444">
        <f t="shared" ca="1" si="189"/>
        <v>-2989747501092943.5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-2989747501092943.5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-12457281254553.932</v>
      </c>
      <c r="L5495" s="444">
        <f t="shared" ca="1" si="189"/>
        <v>-3002204782347497.5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-3002204782347497.5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-12509186593114.572</v>
      </c>
      <c r="L5496" s="444">
        <f t="shared" ca="1" si="189"/>
        <v>-3014713968940612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-3014713968940612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-12561308203919.217</v>
      </c>
      <c r="L5497" s="444">
        <f t="shared" ca="1" si="189"/>
        <v>-3027275277144531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-3027275277144531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-12613646988102.213</v>
      </c>
      <c r="L5498" s="444">
        <f t="shared" ca="1" si="189"/>
        <v>-3039888924132633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-3039888924132633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-12666203850552.637</v>
      </c>
      <c r="L5499" s="444">
        <f t="shared" ca="1" si="189"/>
        <v>-3052555127983185.5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-3052555127983185.5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-12718979699929.939</v>
      </c>
      <c r="L5500" s="444">
        <f t="shared" ca="1" si="189"/>
        <v>-3065274107683115.5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-3065274107683115.5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-12771975448679.648</v>
      </c>
      <c r="L5501" s="444">
        <f t="shared" ca="1" si="189"/>
        <v>-3078046083131795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-3078046083131795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-12825192013049.146</v>
      </c>
      <c r="L5502" s="444">
        <f t="shared" ca="1" si="189"/>
        <v>-3090871275144844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-3090871275144844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-12878630313103.516</v>
      </c>
      <c r="L5503" s="444">
        <f t="shared" ca="1" si="189"/>
        <v>-3103749905457947.5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-3103749905457947.5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-12932291272741.447</v>
      </c>
      <c r="L5504" s="444">
        <f t="shared" ca="1" si="189"/>
        <v>-3116682196730689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-3116682196730689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-12986175819711.203</v>
      </c>
      <c r="L5505" s="444">
        <f t="shared" ca="1" si="189"/>
        <v>-3129668372550400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-3129668372550400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-13040284885626.666</v>
      </c>
      <c r="L5506" s="444">
        <f t="shared" ca="1" si="189"/>
        <v>-3142708657436026.5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-3142708657436026.5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-13094619405983.443</v>
      </c>
      <c r="L5507" s="444">
        <f t="shared" ca="1" si="189"/>
        <v>-3155803276842010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-3155803276842010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-13149180320175.041</v>
      </c>
      <c r="L5508" s="444">
        <f t="shared" ca="1" si="189"/>
        <v>-3168952457162185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-3168952457162185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-13203968571509.104</v>
      </c>
      <c r="L5509" s="444">
        <f t="shared" ca="1" si="189"/>
        <v>-3182156425733694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-3182156425733694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-13258985107223.725</v>
      </c>
      <c r="L5510" s="444">
        <f t="shared" ca="1" si="189"/>
        <v>-3195415410840917.5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-3195415410840917.5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-13314230878503.822</v>
      </c>
      <c r="L5511" s="444">
        <f t="shared" ca="1" si="189"/>
        <v>-3208729641719421.5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-3208729641719421.5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-13369706840497.59</v>
      </c>
      <c r="L5512" s="444">
        <f t="shared" ca="1" si="189"/>
        <v>-3222099348559919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-3222099348559919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-13425413952332.996</v>
      </c>
      <c r="L5513" s="444">
        <f t="shared" ca="1" si="189"/>
        <v>-3235524762512252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-3235524762512252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-13481353177134.383</v>
      </c>
      <c r="L5514" s="444">
        <f t="shared" ca="1" si="189"/>
        <v>-3249006115689386.5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-3249006115689386.5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-13537525482039.109</v>
      </c>
      <c r="L5515" s="444">
        <f t="shared" ca="1" si="189"/>
        <v>-3262543641171425.5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-3262543641171425.5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-13593931838214.273</v>
      </c>
      <c r="L5516" s="444">
        <f t="shared" ca="1" si="189"/>
        <v>-3276137573009640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-3276137573009640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-13650573220873.5</v>
      </c>
      <c r="L5517" s="444">
        <f t="shared" ca="1" si="189"/>
        <v>-3289788146230513.5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-3289788146230513.5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-13707450609293.807</v>
      </c>
      <c r="L5518" s="444">
        <f t="shared" ca="1" si="189"/>
        <v>-3303495596839807.5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-3303495596839807.5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-13764564986832.531</v>
      </c>
      <c r="L5519" s="444">
        <f t="shared" ca="1" si="189"/>
        <v>-3317260161826640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-3317260161826640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-13821917340944.334</v>
      </c>
      <c r="L5520" s="444">
        <f t="shared" ca="1" si="189"/>
        <v>-3331082079167584.5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-3331082079167584.5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-13879508663198.27</v>
      </c>
      <c r="L5521" s="444">
        <f t="shared" ca="1" si="189"/>
        <v>-3344961587830783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-3344961587830783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-13937339949294.93</v>
      </c>
      <c r="L5522" s="444">
        <f t="shared" ca="1" si="189"/>
        <v>-3358898927780078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-3358898927780078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-13995412199083.658</v>
      </c>
      <c r="L5523" s="444">
        <f t="shared" ca="1" si="189"/>
        <v>-3372894339979161.5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-3372894339979161.5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-14053726416579.84</v>
      </c>
      <c r="L5524" s="444">
        <f t="shared" ca="1" si="189"/>
        <v>-3386948066395741.5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-3386948066395741.5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-14112283609982.256</v>
      </c>
      <c r="L5525" s="444">
        <f t="shared" ca="1" si="189"/>
        <v>-3401060350005724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-3401060350005724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-14171084791690.516</v>
      </c>
      <c r="L5526" s="444">
        <f t="shared" ca="1" si="189"/>
        <v>-3415231434797414.5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-3415231434797414.5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-14230130978322.561</v>
      </c>
      <c r="L5527" s="444">
        <f t="shared" ca="1" si="189"/>
        <v>-3429461565775737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-3429461565775737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-14289423190732.236</v>
      </c>
      <c r="L5528" s="444">
        <f t="shared" ca="1" si="189"/>
        <v>-3443750988966469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-3443750988966469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-14348962454026.953</v>
      </c>
      <c r="L5529" s="444">
        <f t="shared" ca="1" si="189"/>
        <v>-3458099951420496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-3458099951420496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-14408749797585.4</v>
      </c>
      <c r="L5530" s="444">
        <f t="shared" ca="1" si="189"/>
        <v>-3472508701218081.5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-3472508701218081.5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-14468786255075.34</v>
      </c>
      <c r="L5531" s="444">
        <f t="shared" ca="1" si="189"/>
        <v>-3486977487473157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-3486977487473157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-14529072864471.486</v>
      </c>
      <c r="L5532" s="444">
        <f t="shared" ca="1" si="189"/>
        <v>-3501506560337628.5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-3501506560337628.5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-14589610668073.451</v>
      </c>
      <c r="L5533" s="444">
        <f t="shared" ca="1" si="189"/>
        <v>-3516096171005702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-3516096171005702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-14650400712523.76</v>
      </c>
      <c r="L5534" s="444">
        <f t="shared" ca="1" si="189"/>
        <v>-3530746571718226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-3530746571718226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-14711444048825.941</v>
      </c>
      <c r="L5535" s="444">
        <f t="shared" ca="1" si="189"/>
        <v>-3545458015767052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-3545458015767052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-14772741732362.719</v>
      </c>
      <c r="L5536" s="444">
        <f t="shared" ca="1" si="189"/>
        <v>-3560230757499414.5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-3560230757499414.5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-14834294822914.227</v>
      </c>
      <c r="L5537" s="444">
        <f t="shared" ca="1" si="189"/>
        <v>-3575065052322328.5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-3575065052322328.5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-14896104384676.367</v>
      </c>
      <c r="L5538" s="444">
        <f t="shared" ca="1" si="189"/>
        <v>-3589961156707005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-3589961156707005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-14958171486279.188</v>
      </c>
      <c r="L5539" s="444">
        <f t="shared" ca="1" si="189"/>
        <v>-3604919328193284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-3604919328193284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-15020497200805.35</v>
      </c>
      <c r="L5540" s="444">
        <f t="shared" ca="1" si="189"/>
        <v>-3619939825394089.5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-3619939825394089.5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-15083082605808.705</v>
      </c>
      <c r="L5541" s="444">
        <f t="shared" ca="1" si="189"/>
        <v>-3635022907999898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-3635022907999898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-15145928783332.906</v>
      </c>
      <c r="L5542" s="444">
        <f t="shared" ca="1" si="189"/>
        <v>-3650168836783231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-3650168836783231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-15209036819930.127</v>
      </c>
      <c r="L5543" s="444">
        <f t="shared" ca="1" si="189"/>
        <v>-3665377873603161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-3665377873603161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-15272407806679.84</v>
      </c>
      <c r="L5544" s="444">
        <f t="shared" ca="1" si="189"/>
        <v>-3680650281409841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-3680650281409841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-15336042839207.672</v>
      </c>
      <c r="L5545" s="444">
        <f t="shared" ca="1" si="189"/>
        <v>-3695986324249048.5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-3695986324249048.5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-15399943017704.369</v>
      </c>
      <c r="L5546" s="444">
        <f t="shared" ca="1" si="189"/>
        <v>-3711386267266753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-3711386267266753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-15464109446944.803</v>
      </c>
      <c r="L5547" s="444">
        <f t="shared" ca="1" si="189"/>
        <v>-3726850376713698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-3726850376713698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-15528543236307.072</v>
      </c>
      <c r="L5548" s="444">
        <f t="shared" ca="1" si="189"/>
        <v>-3742378919950005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-3742378919950005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-15593245499791.688</v>
      </c>
      <c r="L5549" s="444">
        <f t="shared" ca="1" si="189"/>
        <v>-3757972165449796.5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-3757972165449796.5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-15658217356040.82</v>
      </c>
      <c r="L5550" s="444">
        <f t="shared" ca="1" si="189"/>
        <v>-3773630382805837.5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-3773630382805837.5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-15723459928357.658</v>
      </c>
      <c r="L5551" s="444">
        <f t="shared" ca="1" si="189"/>
        <v>-3789353842734195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-3789353842734195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-15788974344725.813</v>
      </c>
      <c r="L5552" s="444">
        <f t="shared" ca="1" si="189"/>
        <v>-3805142817078921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-3805142817078921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-15854761737828.84</v>
      </c>
      <c r="L5553" s="444">
        <f t="shared" ca="1" si="189"/>
        <v>-3820997578816750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-3820997578816750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-15920823245069.791</v>
      </c>
      <c r="L5554" s="444">
        <f t="shared" ca="1" si="189"/>
        <v>-3836918402061820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-3836918402061820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-15987160008590.916</v>
      </c>
      <c r="L5555" s="444">
        <f t="shared" ca="1" si="189"/>
        <v>-3852905562070411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-3852905562070411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-16053773175293.379</v>
      </c>
      <c r="L5556" s="444">
        <f t="shared" ca="1" si="189"/>
        <v>-3868959335245704.5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-3868959335245704.5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-16120663896857.102</v>
      </c>
      <c r="L5557" s="444">
        <f t="shared" ca="1" si="189"/>
        <v>-3885079999142561.5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-3885079999142561.5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-16187833329760.672</v>
      </c>
      <c r="L5558" s="444">
        <f t="shared" ca="1" si="189"/>
        <v>-3901267832472322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-3901267832472322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-16255282635301.342</v>
      </c>
      <c r="L5559" s="444">
        <f t="shared" ca="1" si="189"/>
        <v>-3917523115107623.5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-3917523115107623.5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-16323012979615.096</v>
      </c>
      <c r="L5560" s="444">
        <f t="shared" ca="1" si="189"/>
        <v>-3933846128087238.5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-3933846128087238.5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-16391025533696.826</v>
      </c>
      <c r="L5561" s="444">
        <f t="shared" ca="1" si="189"/>
        <v>-3950237153620935.5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-3950237153620935.5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-16459321473420.564</v>
      </c>
      <c r="L5562" s="444">
        <f t="shared" ca="1" si="189"/>
        <v>-3966696475094356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-3966696475094356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-16527901979559.818</v>
      </c>
      <c r="L5563" s="444">
        <f t="shared" ca="1" si="189"/>
        <v>-3983224377073916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-3983224377073916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-16596768237807.982</v>
      </c>
      <c r="L5564" s="444">
        <f t="shared" ca="1" si="189"/>
        <v>-3999821145311724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-3999821145311724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-16665921438798.85</v>
      </c>
      <c r="L5565" s="444">
        <f t="shared" ca="1" si="189"/>
        <v>-4016487066750523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-4016487066750523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-16735362778127.178</v>
      </c>
      <c r="L5566" s="444">
        <f t="shared" ca="1" si="189"/>
        <v>-4033222429528650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-4033222429528650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-16805093456369.375</v>
      </c>
      <c r="L5567" s="444">
        <f t="shared" ca="1" si="189"/>
        <v>-4050027522985019.5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-4050027522985019.5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-16875114679104.246</v>
      </c>
      <c r="L5568" s="444">
        <f t="shared" ca="1" si="189"/>
        <v>-4066902637664123.5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-4066902637664123.5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-16945427656933.848</v>
      </c>
      <c r="L5569" s="444">
        <f t="shared" ca="1" si="189"/>
        <v>-4083848065321057.5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-4083848065321057.5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-17016033605504.406</v>
      </c>
      <c r="L5570" s="444">
        <f t="shared" ca="1" si="189"/>
        <v>-4100864098926562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-4100864098926562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-17086933745527.342</v>
      </c>
      <c r="L5571" s="444">
        <f t="shared" ca="1" si="189"/>
        <v>-4117951032672089.5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-4117951032672089.5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-17158129302800.375</v>
      </c>
      <c r="L5572" s="444">
        <f t="shared" ca="1" si="189"/>
        <v>-4135109161974890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-4135109161974890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-17229621508228.711</v>
      </c>
      <c r="L5573" s="444">
        <f t="shared" ca="1" si="189"/>
        <v>-4152338783483118.5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-4152338783483118.5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-17301411597846.324</v>
      </c>
      <c r="L5574" s="444">
        <f t="shared" ca="1" si="189"/>
        <v>-4169640195080965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-4169640195080965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-17373500812837.355</v>
      </c>
      <c r="L5575" s="444">
        <f t="shared" ca="1" si="189"/>
        <v>-4187013695893802.5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-4187013695893802.5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-17445890399557.51</v>
      </c>
      <c r="L5576" s="444">
        <f t="shared" ca="1" si="189"/>
        <v>-4204459586293360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-4204459586293360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-17518581609555.666</v>
      </c>
      <c r="L5577" s="444">
        <f t="shared" ca="1" si="189"/>
        <v>-4221978167902915.5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-4221978167902915.5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-17591575699595.48</v>
      </c>
      <c r="L5578" s="444">
        <f t="shared" ca="1" si="189"/>
        <v>-4239569743602511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-4239569743602511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-17664873931677.129</v>
      </c>
      <c r="L5579" s="444">
        <f t="shared" ca="1" si="189"/>
        <v>-4257234617534188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-4257234617534188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-17738477573059.113</v>
      </c>
      <c r="L5580" s="444">
        <f t="shared" ca="1" si="189"/>
        <v>-4274973095107247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-4274973095107247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-17812387896280.195</v>
      </c>
      <c r="L5581" s="444">
        <f t="shared" ca="1" si="189"/>
        <v>-4292785483003527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-4292785483003527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-17886606179181.363</v>
      </c>
      <c r="L5582" s="444">
        <f t="shared" ca="1" si="189"/>
        <v>-4310672089182708.5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-4310672089182708.5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-17961133704927.953</v>
      </c>
      <c r="L5583" s="444">
        <f t="shared" ca="1" si="189"/>
        <v>-4328633222887636.5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-4328633222887636.5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-18035971762031.82</v>
      </c>
      <c r="L5584" s="444">
        <f t="shared" ca="1" si="189"/>
        <v>-4346669194649668.5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-4346669194649668.5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-18111121644373.617</v>
      </c>
      <c r="L5585" s="444">
        <f t="shared" ca="1" si="189"/>
        <v>-4364780316294042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-4364780316294042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-18186584651225.176</v>
      </c>
      <c r="L5586" s="444">
        <f t="shared" ca="1" si="189"/>
        <v>-4382966900945267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-4382966900945267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-18262362087271.945</v>
      </c>
      <c r="L5587" s="444">
        <f t="shared" ca="1" si="189"/>
        <v>-4401229263032539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-4401229263032539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-18338455262635.578</v>
      </c>
      <c r="L5588" s="444">
        <f t="shared" ca="1" si="189"/>
        <v>-4419567718295174.5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-4419567718295174.5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-18414865492896.563</v>
      </c>
      <c r="L5589" s="444">
        <f t="shared" ca="1" si="189"/>
        <v>-4437982583788071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-4437982583788071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-18491594099116.961</v>
      </c>
      <c r="L5590" s="444">
        <f t="shared" ca="1" si="189"/>
        <v>-4456474177887188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-4456474177887188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-18568642407863.281</v>
      </c>
      <c r="L5591" s="444">
        <f t="shared" ca="1" si="189"/>
        <v>-4475042820295051.5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-4475042820295051.5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-18646011751229.383</v>
      </c>
      <c r="L5592" s="444">
        <f t="shared" ca="1" si="189"/>
        <v>-4493688832046281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-4493688832046281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-18723703466859.504</v>
      </c>
      <c r="L5593" s="444">
        <f t="shared" ca="1" si="189"/>
        <v>-4512412535513141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-4512412535513141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-18801718897971.422</v>
      </c>
      <c r="L5594" s="444">
        <f t="shared" ca="1" si="189"/>
        <v>-4531214254411112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-4531214254411112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-18880059393379.633</v>
      </c>
      <c r="L5595" s="444">
        <f t="shared" ca="1" si="189"/>
        <v>-4550094313804492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-4550094313804492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-18958726307518.715</v>
      </c>
      <c r="L5596" s="444">
        <f t="shared" ca="1" si="189"/>
        <v>-4569053040112011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-4569053040112011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-19037721000466.711</v>
      </c>
      <c r="L5597" s="444">
        <f t="shared" ca="1" si="189"/>
        <v>-4588090761112478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-4588090761112478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-19117044837968.656</v>
      </c>
      <c r="L5598" s="444">
        <f t="shared" ca="1" si="189"/>
        <v>-4607207805950447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-4607207805950447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-19196699191460.195</v>
      </c>
      <c r="L5599" s="444">
        <f t="shared" ca="1" si="189"/>
        <v>-4626404505141907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-4626404505141907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-19276685438091.277</v>
      </c>
      <c r="L5600" s="444">
        <f t="shared" ca="1" si="189"/>
        <v>-4645681190579998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-4645681190579998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-19357004960749.992</v>
      </c>
      <c r="L5601" s="444">
        <f t="shared" ca="1" si="189"/>
        <v>-4665038195540748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-4665038195540748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-19437659148086.449</v>
      </c>
      <c r="L5602" s="444">
        <f t="shared" ca="1" si="189"/>
        <v>-4684475854688834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-4684475854688834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-19518649394536.809</v>
      </c>
      <c r="L5603" s="444">
        <f t="shared" ca="1" si="189"/>
        <v>-4703994504083371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-4703994504083371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-19599977100347.379</v>
      </c>
      <c r="L5604" s="444">
        <f t="shared" ca="1" si="189"/>
        <v>-4723594481183718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-4723594481183718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-19681643671598.824</v>
      </c>
      <c r="L5605" s="444">
        <f t="shared" ca="1" si="189"/>
        <v>-4743276124855317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-4743276124855317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-19763650520230.488</v>
      </c>
      <c r="L5606" s="444">
        <f t="shared" ca="1" si="189"/>
        <v>-4763039775375547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-4763039775375547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-19845999064064.777</v>
      </c>
      <c r="L5607" s="444">
        <f t="shared" ca="1" si="189"/>
        <v>-4782885774439612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-4782885774439612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-19928690726831.715</v>
      </c>
      <c r="L5608" s="444">
        <f t="shared" ca="1" si="189"/>
        <v>-4802814465166444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-4802814465166444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-20011726938193.516</v>
      </c>
      <c r="L5609" s="444">
        <f t="shared" ca="1" si="189"/>
        <v>-4822826192104638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-4822826192104638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-20095109133769.324</v>
      </c>
      <c r="L5610" s="444">
        <f t="shared" ca="1" si="189"/>
        <v>-4842921301238407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-4842921301238407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-20178838755160.027</v>
      </c>
      <c r="L5611" s="444">
        <f t="shared" ca="1" si="189"/>
        <v>-4863100139993567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-4863100139993567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-20262917249973.195</v>
      </c>
      <c r="L5612" s="444">
        <f t="shared" ca="1" si="189"/>
        <v>-4883363057243540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-4883363057243540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-20347346071848.082</v>
      </c>
      <c r="L5613" s="444">
        <f t="shared" ca="1" si="189"/>
        <v>-4903710403315388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-4903710403315388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-20432126680480.781</v>
      </c>
      <c r="L5614" s="444">
        <f t="shared" ca="1" si="189"/>
        <v>-4924142529995869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-4924142529995869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-20517260541649.453</v>
      </c>
      <c r="L5615" s="444">
        <f t="shared" ca="1" si="189"/>
        <v>-4944659790537518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-4944659790537518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-20602749127239.656</v>
      </c>
      <c r="L5616" s="444">
        <f t="shared" ca="1" si="189"/>
        <v>-4965262539664758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-4965262539664758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-20688593915269.824</v>
      </c>
      <c r="L5617" s="444">
        <f t="shared" ca="1" si="189"/>
        <v>-4985951133580028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-4985951133580028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-20774796389916.781</v>
      </c>
      <c r="L5618" s="444">
        <f t="shared" ref="L5618:L5872" ca="1" si="194">I5618-J5618+K5618</f>
        <v>-5006725929969945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-5006725929969945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-20861358041541.438</v>
      </c>
      <c r="L5619" s="444">
        <f t="shared" ca="1" si="194"/>
        <v>-5027587288011486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-5027587288011486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-20948280366714.523</v>
      </c>
      <c r="L5620" s="444">
        <f t="shared" ca="1" si="194"/>
        <v>-5048535568378201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-5048535568378201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-21035564868242.504</v>
      </c>
      <c r="L5621" s="444">
        <f t="shared" ca="1" si="194"/>
        <v>-5069571133246444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-5069571133246444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-21123213055193.516</v>
      </c>
      <c r="L5622" s="444">
        <f t="shared" ca="1" si="194"/>
        <v>-5090694346301638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-5090694346301638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-21211226442923.492</v>
      </c>
      <c r="L5623" s="444">
        <f t="shared" ca="1" si="194"/>
        <v>-5111905572744561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-5111905572744561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-21299606553102.336</v>
      </c>
      <c r="L5624" s="444">
        <f t="shared" ca="1" si="194"/>
        <v>-5133205179297663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-5133205179297663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-21388354913740.262</v>
      </c>
      <c r="L5625" s="444">
        <f t="shared" ca="1" si="194"/>
        <v>-5154593534211403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-5154593534211403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-21477473059214.18</v>
      </c>
      <c r="L5626" s="444">
        <f t="shared" ca="1" si="194"/>
        <v>-5176071007270617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-5176071007270617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-21566962530294.238</v>
      </c>
      <c r="L5627" s="444">
        <f t="shared" ca="1" si="194"/>
        <v>-5197637969800911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-5197637969800911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-21656824874170.461</v>
      </c>
      <c r="L5628" s="444">
        <f t="shared" ca="1" si="194"/>
        <v>-5219294794675081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-5219294794675081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-21747061644479.504</v>
      </c>
      <c r="L5629" s="444">
        <f t="shared" ca="1" si="194"/>
        <v>-5241041856319561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-5241041856319561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-21837674401331.504</v>
      </c>
      <c r="L5630" s="444">
        <f t="shared" ca="1" si="194"/>
        <v>-5262879530720893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-5262879530720893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-21928664711337.055</v>
      </c>
      <c r="L5631" s="444">
        <f t="shared" ca="1" si="194"/>
        <v>-5284808195432230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-5284808195432230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-22020034147634.293</v>
      </c>
      <c r="L5632" s="444">
        <f t="shared" ca="1" si="194"/>
        <v>-5306828229579864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-5306828229579864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-22111784289916.102</v>
      </c>
      <c r="L5633" s="444">
        <f t="shared" ca="1" si="194"/>
        <v>-5328940013869780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-5328940013869780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-22203916724457.418</v>
      </c>
      <c r="L5634" s="444">
        <f t="shared" ca="1" si="194"/>
        <v>-5351143930594237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-5351143930594237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-22296433044142.652</v>
      </c>
      <c r="L5635" s="444">
        <f t="shared" ca="1" si="194"/>
        <v>-5373440363638380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-5373440363638380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-22389334848493.25</v>
      </c>
      <c r="L5636" s="444">
        <f t="shared" ca="1" si="194"/>
        <v>-5395829698486873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-5395829698486873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-22482623743695.305</v>
      </c>
      <c r="L5637" s="444">
        <f t="shared" ca="1" si="194"/>
        <v>-5418312322230568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-5418312322230568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-22576301342627.367</v>
      </c>
      <c r="L5638" s="444">
        <f t="shared" ca="1" si="194"/>
        <v>-5440888623573195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-5440888623573195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-22670369264888.313</v>
      </c>
      <c r="L5639" s="444">
        <f t="shared" ca="1" si="194"/>
        <v>-5463558992838083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-5463558992838083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-22764829136825.344</v>
      </c>
      <c r="L5640" s="444">
        <f t="shared" ca="1" si="194"/>
        <v>-5486323821974908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-5486323821974908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-22859682591562.117</v>
      </c>
      <c r="L5641" s="444">
        <f t="shared" ca="1" si="194"/>
        <v>-5509183504566470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-5509183504566470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-22954931269026.957</v>
      </c>
      <c r="L5642" s="444">
        <f t="shared" ca="1" si="194"/>
        <v>-5532138435835497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-5532138435835497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-23050576815981.238</v>
      </c>
      <c r="L5643" s="444">
        <f t="shared" ca="1" si="194"/>
        <v>-5555189012651478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-5555189012651478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-23146620886047.824</v>
      </c>
      <c r="L5644" s="444">
        <f t="shared" ca="1" si="194"/>
        <v>-5578335633537526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-5578335633537526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-23243065139739.691</v>
      </c>
      <c r="L5645" s="444">
        <f t="shared" ca="1" si="194"/>
        <v>-5601578698677266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-5601578698677266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-23339911244488.609</v>
      </c>
      <c r="L5646" s="444">
        <f t="shared" ca="1" si="194"/>
        <v>-5624918609921755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-5624918609921755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-23437160874673.98</v>
      </c>
      <c r="L5647" s="444">
        <f t="shared" ca="1" si="194"/>
        <v>-5648355770796429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-5648355770796429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-23534815711651.789</v>
      </c>
      <c r="L5648" s="444">
        <f t="shared" ca="1" si="194"/>
        <v>-5671890586508081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-5671890586508081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-23632877443783.672</v>
      </c>
      <c r="L5649" s="444">
        <f t="shared" ca="1" si="194"/>
        <v>-5695523463951865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-5695523463951865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-23731347766466.105</v>
      </c>
      <c r="L5650" s="444">
        <f t="shared" ca="1" si="194"/>
        <v>-5719254811718331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-5719254811718331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-23830228382159.711</v>
      </c>
      <c r="L5651" s="444">
        <f t="shared" ca="1" si="194"/>
        <v>-5743085040100491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-5743085040100491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-23929521000418.711</v>
      </c>
      <c r="L5652" s="444">
        <f t="shared" ca="1" si="194"/>
        <v>-5767014561100910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-5767014561100910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-24029227337920.457</v>
      </c>
      <c r="L5653" s="444">
        <f t="shared" ca="1" si="194"/>
        <v>-5791043788438830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-5791043788438830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-24129349118495.125</v>
      </c>
      <c r="L5654" s="444">
        <f t="shared" ca="1" si="194"/>
        <v>-5815173137557325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-5815173137557325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-24229888073155.52</v>
      </c>
      <c r="L5655" s="444">
        <f t="shared" ca="1" si="194"/>
        <v>-5839403025630481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-5839403025630481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-24330845940127.004</v>
      </c>
      <c r="L5656" s="444">
        <f t="shared" ca="1" si="194"/>
        <v>-5863733871570608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-5863733871570608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-24432224464877.531</v>
      </c>
      <c r="L5657" s="444">
        <f t="shared" ca="1" si="194"/>
        <v>-5888166096035486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-5888166096035486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-24534025400147.859</v>
      </c>
      <c r="L5658" s="444">
        <f t="shared" ca="1" si="194"/>
        <v>-5912700121435634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-5912700121435634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-24636250505981.809</v>
      </c>
      <c r="L5659" s="444">
        <f t="shared" ca="1" si="194"/>
        <v>-5937336371941616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-5937336371941616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-24738901549756.734</v>
      </c>
      <c r="L5660" s="444">
        <f t="shared" ca="1" si="194"/>
        <v>-5962075273491373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-5962075273491373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-24841980306214.055</v>
      </c>
      <c r="L5661" s="444">
        <f t="shared" ca="1" si="194"/>
        <v>-5986917253797587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-5986917253797587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-24945488557489.945</v>
      </c>
      <c r="L5662" s="444">
        <f t="shared" ca="1" si="194"/>
        <v>-6011862742355077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-6011862742355077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-25049428093146.152</v>
      </c>
      <c r="L5663" s="444">
        <f t="shared" ca="1" si="194"/>
        <v>-6036912170448223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-6036912170448223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-25153800710200.93</v>
      </c>
      <c r="L5664" s="444">
        <f t="shared" ca="1" si="194"/>
        <v>-6062065971158424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-6062065971158424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-25258608213160.102</v>
      </c>
      <c r="L5665" s="444">
        <f t="shared" ca="1" si="194"/>
        <v>-6087324579371584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-6087324579371584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-25363852414048.266</v>
      </c>
      <c r="L5666" s="444">
        <f t="shared" ca="1" si="194"/>
        <v>-6112688431785632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-6112688431785632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-25469535132440.133</v>
      </c>
      <c r="L5667" s="444">
        <f t="shared" ca="1" si="194"/>
        <v>-6138157966918072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-6138157966918072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-25575658195491.965</v>
      </c>
      <c r="L5668" s="444">
        <f t="shared" ca="1" si="194"/>
        <v>-6163733625113564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-6163733625113564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-25682223437973.184</v>
      </c>
      <c r="L5669" s="444">
        <f t="shared" ca="1" si="194"/>
        <v>-6189415848551537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-6189415848551537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-25789232702298.07</v>
      </c>
      <c r="L5670" s="444">
        <f t="shared" ca="1" si="194"/>
        <v>-6215205081253835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-6215205081253835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-25896687838557.645</v>
      </c>
      <c r="L5671" s="444">
        <f t="shared" ca="1" si="194"/>
        <v>-6241101769092393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-6241101769092393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-26004590704551.637</v>
      </c>
      <c r="L5672" s="444">
        <f t="shared" ca="1" si="194"/>
        <v>-6267106359796945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-6267106359796945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-26112943165820.605</v>
      </c>
      <c r="L5673" s="444">
        <f t="shared" ca="1" si="194"/>
        <v>-6293219302962766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-6293219302962766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-26221747095678.191</v>
      </c>
      <c r="L5674" s="444">
        <f t="shared" ca="1" si="194"/>
        <v>-6319441050058444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-6319441050058444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-26331004375243.516</v>
      </c>
      <c r="L5675" s="444">
        <f t="shared" ca="1" si="194"/>
        <v>-6345772054433688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-6345772054433688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-26440716893473.699</v>
      </c>
      <c r="L5676" s="444">
        <f t="shared" ca="1" si="194"/>
        <v>-6372212771327162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-6372212771327162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-26550886547196.508</v>
      </c>
      <c r="L5677" s="444">
        <f t="shared" ca="1" si="194"/>
        <v>-6398763657874359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-6398763657874359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-26661515241143.164</v>
      </c>
      <c r="L5678" s="444">
        <f t="shared" ca="1" si="194"/>
        <v>-6425425173115502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-6425425173115502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-26772604887981.258</v>
      </c>
      <c r="L5679" s="444">
        <f t="shared" ca="1" si="194"/>
        <v>-6452197778003483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-6452197778003483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-26884157408347.844</v>
      </c>
      <c r="L5680" s="444">
        <f t="shared" ca="1" si="194"/>
        <v>-6479081935411831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-6479081935411831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-26996174730882.629</v>
      </c>
      <c r="L5681" s="444">
        <f t="shared" ca="1" si="194"/>
        <v>-6506078110142714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-6506078110142714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-27108658792261.309</v>
      </c>
      <c r="L5682" s="444">
        <f t="shared" ca="1" si="194"/>
        <v>-6533186768934975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-6533186768934975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-27221611537229.063</v>
      </c>
      <c r="L5683" s="444">
        <f t="shared" ca="1" si="194"/>
        <v>-6560408380472204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-6560408380472204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-27335034918634.184</v>
      </c>
      <c r="L5684" s="444">
        <f t="shared" ca="1" si="194"/>
        <v>-6587743415390838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-6587743415390838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-27448930897461.824</v>
      </c>
      <c r="L5685" s="444">
        <f t="shared" ca="1" si="194"/>
        <v>-6615192346288300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-6615192346288300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-27563301442867.918</v>
      </c>
      <c r="L5686" s="444">
        <f t="shared" ca="1" si="194"/>
        <v>-6642755647731168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-6642755647731168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-27678148532213.199</v>
      </c>
      <c r="L5687" s="444">
        <f t="shared" ca="1" si="194"/>
        <v>-6670433796263381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-6670433796263381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-27793474151097.422</v>
      </c>
      <c r="L5688" s="444">
        <f t="shared" ca="1" si="194"/>
        <v>-6698227270414478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-6698227270414478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-27909280293393.656</v>
      </c>
      <c r="L5689" s="444">
        <f t="shared" ca="1" si="194"/>
        <v>-6726136550707872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-6726136550707872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-28025568961282.801</v>
      </c>
      <c r="L5690" s="444">
        <f t="shared" ca="1" si="194"/>
        <v>-6754162119669155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-6754162119669155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-28142342165288.145</v>
      </c>
      <c r="L5691" s="444">
        <f t="shared" ca="1" si="194"/>
        <v>-6782304461834443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-6782304461834443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-28259601924310.18</v>
      </c>
      <c r="L5692" s="444">
        <f t="shared" ca="1" si="194"/>
        <v>-6810564063758753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-6810564063758753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-28377350265661.469</v>
      </c>
      <c r="L5693" s="444">
        <f t="shared" ca="1" si="194"/>
        <v>-6838941414024414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-6838941414024414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-28495589225101.723</v>
      </c>
      <c r="L5694" s="444">
        <f t="shared" ca="1" si="194"/>
        <v>-6867437003249516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-6867437003249516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-28614320846872.984</v>
      </c>
      <c r="L5695" s="444">
        <f t="shared" ca="1" si="194"/>
        <v>-6896051324096389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-6896051324096389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-28733547183734.953</v>
      </c>
      <c r="L5696" s="444">
        <f t="shared" ca="1" si="194"/>
        <v>-6924784871280124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-6924784871280124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-28853270297000.516</v>
      </c>
      <c r="L5697" s="444">
        <f t="shared" ca="1" si="194"/>
        <v>-6953638141577125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-6953638141577125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-28973492256571.355</v>
      </c>
      <c r="L5698" s="444">
        <f t="shared" ca="1" si="194"/>
        <v>-6982611633833696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-6982611633833696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-29094215140973.734</v>
      </c>
      <c r="L5699" s="444">
        <f t="shared" ca="1" si="194"/>
        <v>-7011705848974670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-7011705848974670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-29215441037394.457</v>
      </c>
      <c r="L5700" s="444">
        <f t="shared" ca="1" si="194"/>
        <v>-7040921290012064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-7040921290012064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-29337172041716.934</v>
      </c>
      <c r="L5701" s="444">
        <f t="shared" ca="1" si="194"/>
        <v>-7070258462053781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-7070258462053781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-29459410258557.422</v>
      </c>
      <c r="L5702" s="444">
        <f t="shared" ca="1" si="194"/>
        <v>-7099717872312338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-7099717872312338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-29582157801301.406</v>
      </c>
      <c r="L5703" s="444">
        <f t="shared" ca="1" si="194"/>
        <v>-7129300030113639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-7129300030113639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-29705416792140.16</v>
      </c>
      <c r="L5704" s="444">
        <f t="shared" ca="1" si="194"/>
        <v>-7159005446905779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-7159005446905779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-29829189362107.41</v>
      </c>
      <c r="L5705" s="444">
        <f t="shared" ca="1" si="194"/>
        <v>-7188834636267886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-7188834636267886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-29953477651116.191</v>
      </c>
      <c r="L5706" s="444">
        <f t="shared" ca="1" si="194"/>
        <v>-7218788113919002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-7218788113919002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-30078283807995.844</v>
      </c>
      <c r="L5707" s="444">
        <f t="shared" ca="1" si="194"/>
        <v>-7248866397726998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-7248866397726998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-30203609990529.156</v>
      </c>
      <c r="L5708" s="444">
        <f t="shared" ca="1" si="194"/>
        <v>-7279070007717527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-7279070007717527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-30329458365489.695</v>
      </c>
      <c r="L5709" s="444">
        <f t="shared" ca="1" si="194"/>
        <v>-7309399466083017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-7309399466083017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-30455831108679.238</v>
      </c>
      <c r="L5710" s="444">
        <f t="shared" ca="1" si="194"/>
        <v>-7339855297191696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-7339855297191696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-30582730404965.398</v>
      </c>
      <c r="L5711" s="444">
        <f t="shared" ca="1" si="194"/>
        <v>-7370438027596661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-7370438027596661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-30710158448319.426</v>
      </c>
      <c r="L5712" s="444">
        <f t="shared" ca="1" si="194"/>
        <v>-7401148186044980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-7401148186044980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-30838117441854.082</v>
      </c>
      <c r="L5713" s="444">
        <f t="shared" ca="1" si="194"/>
        <v>-7431986303486834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-7431986303486834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-30966609597861.809</v>
      </c>
      <c r="L5714" s="444">
        <f t="shared" ca="1" si="194"/>
        <v>-7462952913084696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-7462952913084696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-31095637137852.898</v>
      </c>
      <c r="L5715" s="444">
        <f t="shared" ca="1" si="194"/>
        <v>-7494048550222549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-7494048550222549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-31225202292593.953</v>
      </c>
      <c r="L5716" s="444">
        <f t="shared" ca="1" si="194"/>
        <v>-7525273752515143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-7525273752515143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-31355307302146.434</v>
      </c>
      <c r="L5717" s="444">
        <f t="shared" ca="1" si="194"/>
        <v>-7556629059817289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-7556629059817289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-31485954415905.367</v>
      </c>
      <c r="L5718" s="444">
        <f t="shared" ca="1" si="194"/>
        <v>-7588115014233194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-7588115014233194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-31617145892638.309</v>
      </c>
      <c r="L5719" s="444">
        <f t="shared" ca="1" si="194"/>
        <v>-7619732160125832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-7619732160125832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-31748884000524.301</v>
      </c>
      <c r="L5720" s="444">
        <f t="shared" ca="1" si="194"/>
        <v>-7651481044126356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-7651481044126356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-31881171017193.152</v>
      </c>
      <c r="L5721" s="444">
        <f t="shared" ca="1" si="194"/>
        <v>-7683362215143549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-7683362215143549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-32014009229764.785</v>
      </c>
      <c r="L5722" s="444">
        <f t="shared" ca="1" si="194"/>
        <v>-7715376224373314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-7715376224373314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-32147400934888.809</v>
      </c>
      <c r="L5723" s="444">
        <f t="shared" ca="1" si="194"/>
        <v>-7747523625308203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-7747523625308203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-32281348438784.18</v>
      </c>
      <c r="L5724" s="444">
        <f t="shared" ca="1" si="194"/>
        <v>-7779804973746987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-7779804973746987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-32415854057279.113</v>
      </c>
      <c r="L5725" s="444">
        <f t="shared" ca="1" si="194"/>
        <v>-7812220827804266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-7812220827804266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-32550920115851.109</v>
      </c>
      <c r="L5726" s="444">
        <f t="shared" ca="1" si="194"/>
        <v>-7844771747920117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-7844771747920117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-32686548949667.156</v>
      </c>
      <c r="L5727" s="444">
        <f t="shared" ca="1" si="194"/>
        <v>-7877458296869784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-7877458296869784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-32822742903624.098</v>
      </c>
      <c r="L5728" s="444">
        <f t="shared" ca="1" si="194"/>
        <v>-7910281039773408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-7910281039773408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-32959504332389.195</v>
      </c>
      <c r="L5729" s="444">
        <f t="shared" ca="1" si="194"/>
        <v>-7943240544105797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-7943240544105797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-33096835600440.824</v>
      </c>
      <c r="L5730" s="444">
        <f t="shared" ca="1" si="194"/>
        <v>-7976337379706238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-7976337379706238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-33234739082109.32</v>
      </c>
      <c r="L5731" s="444">
        <f t="shared" ca="1" si="194"/>
        <v>-8009572118788347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-8009572118788347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-33373217161618.113</v>
      </c>
      <c r="L5732" s="444">
        <f t="shared" ca="1" si="194"/>
        <v>-8042945335949965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-8042945335949965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-33512272233124.859</v>
      </c>
      <c r="L5733" s="444">
        <f t="shared" ca="1" si="194"/>
        <v>-8076457608183090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-8076457608183090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-33651906700762.875</v>
      </c>
      <c r="L5734" s="444">
        <f t="shared" ca="1" si="194"/>
        <v>-8110109514883853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-8110109514883853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-33792122978682.719</v>
      </c>
      <c r="L5735" s="444">
        <f t="shared" ca="1" si="194"/>
        <v>-8143901637862536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-8143901637862536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-33932923491093.898</v>
      </c>
      <c r="L5736" s="444">
        <f t="shared" ca="1" si="194"/>
        <v>-8177834561353630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-8177834561353630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-34074310672306.797</v>
      </c>
      <c r="L5737" s="444">
        <f t="shared" ca="1" si="194"/>
        <v>-8211908872025937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-8211908872025937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-34216286966774.734</v>
      </c>
      <c r="L5738" s="444">
        <f t="shared" ca="1" si="194"/>
        <v>-8246125158992712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-8246125158992712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-34358854829136.301</v>
      </c>
      <c r="L5739" s="444">
        <f t="shared" ca="1" si="194"/>
        <v>-8280484013821848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-8280484013821848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-34502016724257.699</v>
      </c>
      <c r="L5740" s="444">
        <f t="shared" ca="1" si="194"/>
        <v>-8314986030546106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-8314986030546106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-34645775127275.445</v>
      </c>
      <c r="L5741" s="444">
        <f t="shared" ca="1" si="194"/>
        <v>-8349631805673381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-8349631805673381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-34790132523639.086</v>
      </c>
      <c r="L5742" s="444">
        <f t="shared" ca="1" si="194"/>
        <v>-8384421938197020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-8384421938197020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-34935091409154.246</v>
      </c>
      <c r="L5743" s="444">
        <f t="shared" ca="1" si="194"/>
        <v>-8419357029606174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-8419357029606174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-35080654290025.719</v>
      </c>
      <c r="L5744" s="444">
        <f t="shared" ca="1" si="194"/>
        <v>-8454437683896200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-8454437683896200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-35226823682900.836</v>
      </c>
      <c r="L5745" s="444">
        <f t="shared" ca="1" si="194"/>
        <v>-8489664507579101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-8489664507579101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-35373602114912.914</v>
      </c>
      <c r="L5746" s="444">
        <f t="shared" ca="1" si="194"/>
        <v>-8525038109694014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-8525038109694014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-35520992123725.055</v>
      </c>
      <c r="L5747" s="444">
        <f t="shared" ca="1" si="194"/>
        <v>-8560559101817739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-8560559101817739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-35668996257573.914</v>
      </c>
      <c r="L5748" s="444">
        <f t="shared" ca="1" si="194"/>
        <v>-8596228098075313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-8596228098075313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-35817617075313.797</v>
      </c>
      <c r="L5749" s="444">
        <f t="shared" ca="1" si="194"/>
        <v>-8632045715150627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-8632045715150627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-35966857146460.953</v>
      </c>
      <c r="L5750" s="444">
        <f t="shared" ca="1" si="194"/>
        <v>-8668012572297088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-8668012572297088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-36116719051237.867</v>
      </c>
      <c r="L5751" s="444">
        <f t="shared" ca="1" si="194"/>
        <v>-8704129291348326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-8704129291348326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-36267205380618.023</v>
      </c>
      <c r="L5752" s="444">
        <f t="shared" ca="1" si="194"/>
        <v>-8740396496728944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-8740396496728944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-36418318736370.602</v>
      </c>
      <c r="L5753" s="444">
        <f t="shared" ca="1" si="194"/>
        <v>-8776814815465315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-8776814815465315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-36570061731105.477</v>
      </c>
      <c r="L5754" s="444">
        <f t="shared" ca="1" si="194"/>
        <v>-8813384877196420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-8813384877196420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-36722436988318.414</v>
      </c>
      <c r="L5755" s="444">
        <f t="shared" ca="1" si="194"/>
        <v>-8850107314184738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-8850107314184738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-36875447142436.406</v>
      </c>
      <c r="L5756" s="444">
        <f t="shared" ca="1" si="194"/>
        <v>-8886982761327174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-8886982761327174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-37029094838863.227</v>
      </c>
      <c r="L5757" s="444">
        <f t="shared" ca="1" si="194"/>
        <v>-8924011856166037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-8924011856166037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-37183382734025.156</v>
      </c>
      <c r="L5758" s="444">
        <f t="shared" ca="1" si="194"/>
        <v>-8961195238900062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-8961195238900062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-37338313495416.93</v>
      </c>
      <c r="L5759" s="444">
        <f t="shared" ca="1" si="194"/>
        <v>-8998533552395479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-8998533552395479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-37493889801647.828</v>
      </c>
      <c r="L5760" s="444">
        <f t="shared" ca="1" si="194"/>
        <v>-9036027442197126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-9036027442197126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-37650114342488.023</v>
      </c>
      <c r="L5761" s="444">
        <f t="shared" ca="1" si="194"/>
        <v>-9073677556539614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-9073677556539614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-37806989818915.055</v>
      </c>
      <c r="L5762" s="444">
        <f t="shared" ca="1" si="194"/>
        <v>-9111484546358530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-9111484546358530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-37964518943160.539</v>
      </c>
      <c r="L5763" s="444">
        <f t="shared" ca="1" si="194"/>
        <v>-9149449065301690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-9149449065301690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-38122704438757.039</v>
      </c>
      <c r="L5764" s="444">
        <f t="shared" ca="1" si="194"/>
        <v>-9187571769740448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-9187571769740448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-38281549040585.203</v>
      </c>
      <c r="L5765" s="444">
        <f t="shared" ca="1" si="194"/>
        <v>-9225853318781034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-9225853318781034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-38441055494920.977</v>
      </c>
      <c r="L5766" s="444">
        <f t="shared" ca="1" si="194"/>
        <v>-9264294374275954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-9264294374275954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-38601226559483.141</v>
      </c>
      <c r="L5767" s="444">
        <f t="shared" ca="1" si="194"/>
        <v>-9302895600835438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-9302895600835438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-38762065003480.992</v>
      </c>
      <c r="L5768" s="444">
        <f t="shared" ca="1" si="194"/>
        <v>-9341657665838918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-9341657665838918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-38923573607662.156</v>
      </c>
      <c r="L5769" s="444">
        <f t="shared" ca="1" si="194"/>
        <v>-9380581239446580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-9380581239446580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-39085755164360.75</v>
      </c>
      <c r="L5770" s="444">
        <f t="shared" ca="1" si="194"/>
        <v>-9419666994610940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-9419666994610940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-39248612477545.586</v>
      </c>
      <c r="L5771" s="444">
        <f t="shared" ca="1" si="194"/>
        <v>-9458915607088486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-9458915607088486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-39412148362868.688</v>
      </c>
      <c r="L5772" s="444">
        <f t="shared" ca="1" si="194"/>
        <v>-9498327755451354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-9498327755451354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-39576365647713.977</v>
      </c>
      <c r="L5773" s="444">
        <f t="shared" ca="1" si="194"/>
        <v>-9537904121099068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-9537904121099068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-39741267171246.117</v>
      </c>
      <c r="L5774" s="444">
        <f t="shared" ca="1" si="194"/>
        <v>-9577645388270314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-9577645388270314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-39906855784459.641</v>
      </c>
      <c r="L5775" s="444">
        <f t="shared" ca="1" si="194"/>
        <v>-9617552244054774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-9617552244054774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-40073134350228.227</v>
      </c>
      <c r="L5776" s="444">
        <f t="shared" ca="1" si="194"/>
        <v>-9657625378405002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-9657625378405002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-40240105743354.172</v>
      </c>
      <c r="L5777" s="444">
        <f t="shared" ca="1" si="194"/>
        <v>-9697865484148356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-9697865484148356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-40407772850618.148</v>
      </c>
      <c r="L5778" s="444">
        <f t="shared" ca="1" si="194"/>
        <v>-9738273256998974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-9738273256998974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-40576138570829.055</v>
      </c>
      <c r="L5779" s="444">
        <f t="shared" ca="1" si="194"/>
        <v>-9778849395569804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-9778849395569804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-40745205814874.18</v>
      </c>
      <c r="L5780" s="444">
        <f t="shared" ca="1" si="194"/>
        <v>-9819594601384678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-9819594601384678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-40914977505769.492</v>
      </c>
      <c r="L5781" s="444">
        <f t="shared" ca="1" si="194"/>
        <v>-9860509578890448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-9860509578890448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-41085456578710.203</v>
      </c>
      <c r="L5782" s="444">
        <f t="shared" ca="1" si="194"/>
        <v>-9901595035469158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-9901595035469158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-41256645981121.492</v>
      </c>
      <c r="L5783" s="444">
        <f t="shared" ca="1" si="194"/>
        <v>-9942851681450280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-9942851681450280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-41428548672709.5</v>
      </c>
      <c r="L5784" s="444">
        <f t="shared" ca="1" si="194"/>
        <v>-9984280230122990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-9984280230122990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-41601167625512.461</v>
      </c>
      <c r="L5785" s="444">
        <f t="shared" ca="1" si="194"/>
        <v>-1.0025881397748502E+16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-1.0025881397748502E+16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-41774505823952.094</v>
      </c>
      <c r="L5786" s="444">
        <f t="shared" ca="1" si="194"/>
        <v>-1.0067655903572454E+16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-1.0067655903572454E+16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-41948566264885.227</v>
      </c>
      <c r="L5787" s="444">
        <f t="shared" ca="1" si="194"/>
        <v>-1.010960446983734E+16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-1.010960446983734E+16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-42123351957655.586</v>
      </c>
      <c r="L5788" s="444">
        <f t="shared" ca="1" si="194"/>
        <v>-1.0151727821794996E+16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-1.0151727821794996E+16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-42298865924145.813</v>
      </c>
      <c r="L5789" s="444">
        <f t="shared" ca="1" si="194"/>
        <v>-1.0194026687719142E+16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-1.0194026687719142E+16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-42475111198829.758</v>
      </c>
      <c r="L5790" s="444">
        <f t="shared" ca="1" si="194"/>
        <v>-1.0236501798917972E+16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-1.0236501798917972E+16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-42652090828824.883</v>
      </c>
      <c r="L5791" s="444">
        <f t="shared" ca="1" si="194"/>
        <v>-1.0279153889746796E+16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-1.0279153889746796E+16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-42829807873944.984</v>
      </c>
      <c r="L5792" s="444">
        <f t="shared" ca="1" si="194"/>
        <v>-1.032198369762074E+16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-1.032198369762074E+16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-43008265406753.086</v>
      </c>
      <c r="L5793" s="444">
        <f t="shared" ca="1" si="194"/>
        <v>-1.0364991963027494E+16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-1.0364991963027494E+16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-43187466512614.555</v>
      </c>
      <c r="L5794" s="444">
        <f t="shared" ca="1" si="194"/>
        <v>-1.0408179429540108E+16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-1.0408179429540108E+16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-43367414289750.453</v>
      </c>
      <c r="L5795" s="444">
        <f t="shared" ca="1" si="194"/>
        <v>-1.0451546843829858E+16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-1.0451546843829858E+16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-43548111849291.078</v>
      </c>
      <c r="L5796" s="444">
        <f t="shared" ca="1" si="194"/>
        <v>-1.049509495567915E+16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-1.049509495567915E+16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-43729562315329.789</v>
      </c>
      <c r="L5797" s="444">
        <f t="shared" ca="1" si="194"/>
        <v>-1.053882451799448E+16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-1.053882451799448E+16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-43911768824977</v>
      </c>
      <c r="L5798" s="444">
        <f t="shared" ca="1" si="194"/>
        <v>-1.0582736286819456E+16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-1.0582736286819456E+16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-44094734528414.398</v>
      </c>
      <c r="L5799" s="444">
        <f t="shared" ca="1" si="194"/>
        <v>-1.062683102134787E+16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-1.062683102134787E+16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-44278462588949.461</v>
      </c>
      <c r="L5800" s="444">
        <f t="shared" ca="1" si="194"/>
        <v>-1.067110948393682E+16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-1.067110948393682E+16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-44462956183070.086</v>
      </c>
      <c r="L5801" s="444">
        <f t="shared" ca="1" si="194"/>
        <v>-1.071557244011989E+16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-1.071557244011989E+16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-44648218500499.539</v>
      </c>
      <c r="L5802" s="444">
        <f t="shared" ca="1" si="194"/>
        <v>-1.076022065862039E+16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-1.076022065862039E+16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-44834252744251.625</v>
      </c>
      <c r="L5803" s="444">
        <f t="shared" ca="1" si="194"/>
        <v>-1.0805054911364642E+16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-1.0805054911364642E+16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-45021062130686.008</v>
      </c>
      <c r="L5804" s="444">
        <f t="shared" ca="1" si="194"/>
        <v>-1.0850075973495328E+16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-1.0850075973495328E+16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-45208649889563.867</v>
      </c>
      <c r="L5805" s="444">
        <f t="shared" ca="1" si="194"/>
        <v>-1.0895284623384892E+16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-1.0895284623384892E+16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-45397019264103.719</v>
      </c>
      <c r="L5806" s="444">
        <f t="shared" ca="1" si="194"/>
        <v>-1.0940681642648996E+16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-1.0940681642648996E+16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-45586173511037.484</v>
      </c>
      <c r="L5807" s="444">
        <f t="shared" ca="1" si="194"/>
        <v>-1.0986267816160034E+16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-1.0986267816160034E+16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-45776115900666.805</v>
      </c>
      <c r="L5808" s="444">
        <f t="shared" ca="1" si="194"/>
        <v>-1.10320439320607E+16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-1.10320439320607E+16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-45966849716919.586</v>
      </c>
      <c r="L5809" s="444">
        <f t="shared" ca="1" si="194"/>
        <v>-1.107801078177762E+16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-1.107801078177762E+16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-46158378257406.75</v>
      </c>
      <c r="L5810" s="444">
        <f t="shared" ca="1" si="194"/>
        <v>-1.1124169160035026E+16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-1.1124169160035026E+16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-46350704833479.273</v>
      </c>
      <c r="L5811" s="444">
        <f t="shared" ca="1" si="194"/>
        <v>-1.1170519864868506E+16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-1.1170519864868506E+16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-46543832770285.438</v>
      </c>
      <c r="L5812" s="444">
        <f t="shared" ca="1" si="194"/>
        <v>-1.1217063697638792E+16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-1.1217063697638792E+16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-46737765406828.297</v>
      </c>
      <c r="L5813" s="444">
        <f t="shared" ca="1" si="194"/>
        <v>-1.126380146304562E+16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-1.126380146304562E+16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-46932506096023.414</v>
      </c>
      <c r="L5814" s="444">
        <f t="shared" ca="1" si="194"/>
        <v>-1.1310733969141644E+16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-1.1310733969141644E+16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-47128058204756.852</v>
      </c>
      <c r="L5815" s="444">
        <f t="shared" ca="1" si="194"/>
        <v>-1.13578620273464E+16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-1.13578620273464E+16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-47324425113943.336</v>
      </c>
      <c r="L5816" s="444">
        <f t="shared" ca="1" si="194"/>
        <v>-1.1405186452460344E+16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-1.1405186452460344E+16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-47521610218584.766</v>
      </c>
      <c r="L5817" s="444">
        <f t="shared" ca="1" si="194"/>
        <v>-1.1452708062678928E+16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-1.1452708062678928E+16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-47719616927828.867</v>
      </c>
      <c r="L5818" s="444">
        <f t="shared" ca="1" si="194"/>
        <v>-1.1500427679606756E+16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-1.1500427679606756E+16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-47918448665028.148</v>
      </c>
      <c r="L5819" s="444">
        <f t="shared" ca="1" si="194"/>
        <v>-1.1548346128271784E+16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-1.1548346128271784E+16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-48118108867799.102</v>
      </c>
      <c r="L5820" s="444">
        <f t="shared" ca="1" si="194"/>
        <v>-1.1596464237139584E+16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-1.1596464237139584E+16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-48318600988081.602</v>
      </c>
      <c r="L5821" s="444">
        <f t="shared" ca="1" si="194"/>
        <v>-1.1644782838127666E+16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-1.1644782838127666E+16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-48519928492198.609</v>
      </c>
      <c r="L5822" s="444">
        <f t="shared" ca="1" si="194"/>
        <v>-1.1693302766619864E+16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-1.1693302766619864E+16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-48722094860916.102</v>
      </c>
      <c r="L5823" s="444">
        <f t="shared" ca="1" si="194"/>
        <v>-1.174202486148078E+16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-1.174202486148078E+16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-48925103589503.25</v>
      </c>
      <c r="L5824" s="444">
        <f t="shared" ca="1" si="194"/>
        <v>-1.1790949965070284E+16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-1.1790949965070284E+16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-49128958187792.852</v>
      </c>
      <c r="L5825" s="444">
        <f t="shared" ca="1" si="194"/>
        <v>-1.1840078923258076E+16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-1.1840078923258076E+16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-49333662180241.984</v>
      </c>
      <c r="L5826" s="444">
        <f t="shared" ca="1" si="194"/>
        <v>-1.1889412585438318E+16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-1.1889412585438318E+16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-49539219105992.992</v>
      </c>
      <c r="L5827" s="444">
        <f t="shared" ca="1" si="194"/>
        <v>-1.193895180454431E+16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-1.193895180454431E+16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-49745632518934.625</v>
      </c>
      <c r="L5828" s="444">
        <f t="shared" ca="1" si="194"/>
        <v>-1.1988697437063244E+16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-1.1988697437063244E+16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-49952905987763.516</v>
      </c>
      <c r="L5829" s="444">
        <f t="shared" ca="1" si="194"/>
        <v>-1.2038650343051008E+16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-1.2038650343051008E+16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-50161043096045.867</v>
      </c>
      <c r="L5830" s="444">
        <f t="shared" ca="1" si="194"/>
        <v>-1.2088811386147054E+16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-1.2088811386147054E+16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-50370047442279.391</v>
      </c>
      <c r="L5831" s="444">
        <f t="shared" ca="1" si="194"/>
        <v>-1.2139181433589334E+16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-1.2139181433589334E+16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-50579922639955.555</v>
      </c>
      <c r="L5832" s="444">
        <f t="shared" ca="1" si="194"/>
        <v>-1.218976135622929E+16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-1.218976135622929E+16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-50790672317622.039</v>
      </c>
      <c r="L5833" s="444">
        <f t="shared" ca="1" si="194"/>
        <v>-1.2240552028546912E+16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-1.2240552028546912E+16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-51002300118945.469</v>
      </c>
      <c r="L5834" s="444">
        <f t="shared" ca="1" si="194"/>
        <v>-1.2291554328665858E+16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-1.2291554328665858E+16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-51214809702774.406</v>
      </c>
      <c r="L5835" s="444">
        <f t="shared" ca="1" si="194"/>
        <v>-1.2342769138368632E+16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-1.2342769138368632E+16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-51428204743202.633</v>
      </c>
      <c r="L5836" s="444">
        <f t="shared" ca="1" si="194"/>
        <v>-1.2394197343111834E+16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-1.2394197343111834E+16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-51642488929632.641</v>
      </c>
      <c r="L5837" s="444">
        <f t="shared" ca="1" si="194"/>
        <v>-1.2445839832041466E+16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-1.2445839832041466E+16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-51857665966839.438</v>
      </c>
      <c r="L5838" s="444">
        <f t="shared" ca="1" si="194"/>
        <v>-1.2497697498008306E+16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-1.2497697498008306E+16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-52073739575034.609</v>
      </c>
      <c r="L5839" s="444">
        <f t="shared" ca="1" si="194"/>
        <v>-1.254977123758334E+16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-1.254977123758334E+16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-52290713489930.586</v>
      </c>
      <c r="L5840" s="444">
        <f t="shared" ca="1" si="194"/>
        <v>-1.260206195107327E+16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-1.260206195107327E+16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-52508591462805.289</v>
      </c>
      <c r="L5841" s="444">
        <f t="shared" ca="1" si="194"/>
        <v>-1.2654570542536076E+16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-1.2654570542536076E+16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-52727377260566.984</v>
      </c>
      <c r="L5842" s="444">
        <f t="shared" ca="1" si="194"/>
        <v>-1.2707297919796642E+16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-1.2707297919796642E+16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-52947074665819.344</v>
      </c>
      <c r="L5843" s="444">
        <f t="shared" ca="1" si="194"/>
        <v>-1.2760244994462462E+16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-1.2760244994462462E+16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-53167687476926.922</v>
      </c>
      <c r="L5844" s="444">
        <f t="shared" ca="1" si="194"/>
        <v>-1.2813412681939388E+16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-1.2813412681939388E+16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-53389219508080.781</v>
      </c>
      <c r="L5845" s="444">
        <f t="shared" ca="1" si="194"/>
        <v>-1.2866801901447468E+16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-1.2866801901447468E+16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-53611674589364.453</v>
      </c>
      <c r="L5846" s="444">
        <f t="shared" ca="1" si="194"/>
        <v>-1.2920413576036832E+16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-1.2920413576036832E+16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-53835056566820.133</v>
      </c>
      <c r="L5847" s="444">
        <f t="shared" ca="1" si="194"/>
        <v>-1.2974248632603652E+16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-1.2974248632603652E+16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-54059369302515.219</v>
      </c>
      <c r="L5848" s="444">
        <f t="shared" ca="1" si="194"/>
        <v>-1.3028308001906168E+16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-1.3028308001906168E+16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-54284616674609.031</v>
      </c>
      <c r="L5849" s="444">
        <f t="shared" ca="1" si="194"/>
        <v>-1.3082592618580778E+16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-1.3082592618580778E+16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-54510802577419.906</v>
      </c>
      <c r="L5850" s="444">
        <f t="shared" ca="1" si="194"/>
        <v>-1.3137103421158198E+16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-1.3137103421158198E+16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-54737930921492.492</v>
      </c>
      <c r="L5851" s="444">
        <f t="shared" ca="1" si="194"/>
        <v>-1.319184135207969E+16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-1.319184135207969E+16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-54966005633665.375</v>
      </c>
      <c r="L5852" s="444">
        <f t="shared" ca="1" si="194"/>
        <v>-1.3246807357713356E+16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-1.3246807357713356E+16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-55195030657138.984</v>
      </c>
      <c r="L5853" s="444">
        <f t="shared" ca="1" si="194"/>
        <v>-1.3302002388370494E+16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-1.3302002388370494E+16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-55425009951543.727</v>
      </c>
      <c r="L5854" s="444">
        <f t="shared" ca="1" si="194"/>
        <v>-1.3357427398322038E+16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-1.3357427398322038E+16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-55655947493008.492</v>
      </c>
      <c r="L5855" s="444">
        <f t="shared" ca="1" si="194"/>
        <v>-1.3413083345815046E+16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-1.3413083345815046E+16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-55887847274229.359</v>
      </c>
      <c r="L5856" s="444">
        <f t="shared" ca="1" si="194"/>
        <v>-1.3468971193089276E+16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-1.3468971193089276E+16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-56120713304538.648</v>
      </c>
      <c r="L5857" s="444">
        <f t="shared" ca="1" si="194"/>
        <v>-1.3525091906393814E+16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-1.3525091906393814E+16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-56354549609974.227</v>
      </c>
      <c r="L5858" s="444">
        <f t="shared" ca="1" si="194"/>
        <v>-1.3581446456003788E+16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-1.3581446456003788E+16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-56589360233349.117</v>
      </c>
      <c r="L5859" s="444">
        <f t="shared" ca="1" si="194"/>
        <v>-1.3638035816237138E+16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-1.3638035816237138E+16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-56825149234321.406</v>
      </c>
      <c r="L5860" s="444">
        <f t="shared" ca="1" si="194"/>
        <v>-1.369486096547146E+16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-1.369486096547146E+16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-57061920689464.414</v>
      </c>
      <c r="L5861" s="444">
        <f t="shared" ca="1" si="194"/>
        <v>-1.3751922886160924E+16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-1.3751922886160924E+16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-57299678692337.18</v>
      </c>
      <c r="L5862" s="444">
        <f t="shared" ca="1" si="194"/>
        <v>-1.3809222564853262E+16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-1.3809222564853262E+16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-57538427353555.258</v>
      </c>
      <c r="L5863" s="444">
        <f t="shared" ca="1" si="194"/>
        <v>-1.3866760992206818E+16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-1.3866760992206818E+16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-57778170800861.742</v>
      </c>
      <c r="L5864" s="444">
        <f t="shared" ca="1" si="194"/>
        <v>-1.392453916300768E+16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-1.392453916300768E+16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-58018913179198.664</v>
      </c>
      <c r="L5865" s="444">
        <f t="shared" ca="1" si="194"/>
        <v>-1.3982558076186878E+16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-1.3982558076186878E+16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-58260658650778.656</v>
      </c>
      <c r="L5866" s="444">
        <f t="shared" ca="1" si="194"/>
        <v>-1.4040818734837656E+16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-1.4040818734837656E+16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-58503411395156.898</v>
      </c>
      <c r="L5867" s="444">
        <f t="shared" ca="1" si="194"/>
        <v>-1.4099322146232812E+16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-1.4099322146232812E+16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-58747175609303.383</v>
      </c>
      <c r="L5868" s="444">
        <f t="shared" ca="1" si="194"/>
        <v>-1.4158069321842116E+16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-1.4158069321842116E+16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-58991955507675.484</v>
      </c>
      <c r="L5869" s="444">
        <f t="shared" ca="1" si="194"/>
        <v>-1.4217061277349792E+16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-1.4217061277349792E+16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-59237755322290.797</v>
      </c>
      <c r="L5870" s="444">
        <f t="shared" ca="1" si="194"/>
        <v>-1.4276299032672082E+16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-1.4276299032672082E+16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-59484579302800.344</v>
      </c>
      <c r="L5871" s="444">
        <f t="shared" ca="1" si="194"/>
        <v>-1.4335783611974882E+16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-1.4335783611974882E+16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-59732431716562.016</v>
      </c>
      <c r="L5872" s="444">
        <f t="shared" ca="1" si="194"/>
        <v>-1.4395516043691444E+16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-1.4395516043691444E+16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-59981316848714.352</v>
      </c>
      <c r="L5873" s="444">
        <f t="shared" ref="L5873:L6127" ca="1" si="199">I5873-J5873+K5873</f>
        <v>-1.4455497360540158E+16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-1.4455497360540158E+16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-60231239002250.656</v>
      </c>
      <c r="L5874" s="444">
        <f t="shared" ca="1" si="199"/>
        <v>-1.4515728599542408E+16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-1.4515728599542408E+16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-60482202498093.367</v>
      </c>
      <c r="L5875" s="444">
        <f t="shared" ca="1" si="199"/>
        <v>-1.4576210802040502E+16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-1.4576210802040502E+16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-60734211675168.75</v>
      </c>
      <c r="L5876" s="444">
        <f t="shared" ca="1" si="199"/>
        <v>-1.463694501371567E+16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-1.463694501371567E+16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-60987270890481.961</v>
      </c>
      <c r="L5877" s="444">
        <f t="shared" ca="1" si="199"/>
        <v>-1.4697932284606152E+16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-1.4697932284606152E+16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-61241384519192.297</v>
      </c>
      <c r="L5878" s="444">
        <f t="shared" ca="1" si="199"/>
        <v>-1.4759173669125344E+16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-1.4759173669125344E+16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-61496556954688.93</v>
      </c>
      <c r="L5879" s="444">
        <f t="shared" ca="1" si="199"/>
        <v>-1.4820670226080032E+16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-1.4820670226080032E+16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-61752792608666.805</v>
      </c>
      <c r="L5880" s="444">
        <f t="shared" ca="1" si="199"/>
        <v>-1.4882423018688698E+16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-1.4882423018688698E+16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-62010095911202.906</v>
      </c>
      <c r="L5881" s="444">
        <f t="shared" ca="1" si="199"/>
        <v>-1.49444331145999E+16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-1.49444331145999E+16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-62268471310832.914</v>
      </c>
      <c r="L5882" s="444">
        <f t="shared" ca="1" si="199"/>
        <v>-1.5006701585910732E+16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-1.5006701585910732E+16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-62527923274628.055</v>
      </c>
      <c r="L5883" s="444">
        <f t="shared" ca="1" si="199"/>
        <v>-1.506922950918536E+16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-1.506922950918536E+16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-62788456288272.32</v>
      </c>
      <c r="L5884" s="444">
        <f t="shared" ca="1" si="199"/>
        <v>-1.5132017965473632E+16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-1.5132017965473632E+16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-63050074856140.133</v>
      </c>
      <c r="L5885" s="444">
        <f t="shared" ca="1" si="199"/>
        <v>-1.5195068040329772E+16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-1.5195068040329772E+16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-63312783501374.047</v>
      </c>
      <c r="L5886" s="444">
        <f t="shared" ca="1" si="199"/>
        <v>-1.5258380823831146E+16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-1.5258380823831146E+16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-63576586765963.102</v>
      </c>
      <c r="L5887" s="444">
        <f t="shared" ca="1" si="199"/>
        <v>-1.532195741059711E+16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-1.532195741059711E+16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-63841489210821.289</v>
      </c>
      <c r="L5888" s="444">
        <f t="shared" ca="1" si="199"/>
        <v>-1.5385798899807932E+16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-1.5385798899807932E+16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-64107495415866.383</v>
      </c>
      <c r="L5889" s="444">
        <f t="shared" ca="1" si="199"/>
        <v>-1.5449906395223798E+16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-1.5449906395223798E+16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-64374609980099.156</v>
      </c>
      <c r="L5890" s="444">
        <f t="shared" ca="1" si="199"/>
        <v>-1.5514281005203898E+16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-1.5514281005203898E+16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-64642837521682.906</v>
      </c>
      <c r="L5891" s="444">
        <f t="shared" ca="1" si="199"/>
        <v>-1.557892384272558E+16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-1.557892384272558E+16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-64912182678023.25</v>
      </c>
      <c r="L5892" s="444">
        <f t="shared" ca="1" si="199"/>
        <v>-1.5643836025403604E+16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-1.5643836025403604E+16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-65182650105848.352</v>
      </c>
      <c r="L5893" s="444">
        <f t="shared" ca="1" si="199"/>
        <v>-1.5709018675509452E+16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-1.5709018675509452E+16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-65454244481289.375</v>
      </c>
      <c r="L5894" s="444">
        <f t="shared" ca="1" si="199"/>
        <v>-1.5774472919990742E+16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-1.5774472919990742E+16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-65726970499961.43</v>
      </c>
      <c r="L5895" s="444">
        <f t="shared" ca="1" si="199"/>
        <v>-1.5840199890490704E+16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-1.5840199890490704E+16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-66000832877044.594</v>
      </c>
      <c r="L5896" s="444">
        <f t="shared" ca="1" si="199"/>
        <v>-1.5906200723367748E+16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-1.5906200723367748E+16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-66275836347365.617</v>
      </c>
      <c r="L5897" s="444">
        <f t="shared" ca="1" si="199"/>
        <v>-1.5972476559715114E+16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-1.5972476559715114E+16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-66551985665479.633</v>
      </c>
      <c r="L5898" s="444">
        <f t="shared" ca="1" si="199"/>
        <v>-1.6039028545380594E+16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-1.6039028545380594E+16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-66829285605752.477</v>
      </c>
      <c r="L5899" s="444">
        <f t="shared" ca="1" si="199"/>
        <v>-1.6105857830986346E+16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-1.6105857830986346E+16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-67107740962443.109</v>
      </c>
      <c r="L5900" s="444">
        <f t="shared" ca="1" si="199"/>
        <v>-1.617296557194879E+16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-1.617296557194879E+16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-67387356549786.633</v>
      </c>
      <c r="L5901" s="444">
        <f t="shared" ca="1" si="199"/>
        <v>-1.6240352928498576E+16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-1.6240352928498576E+16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-67668137202077.391</v>
      </c>
      <c r="L5902" s="444">
        <f t="shared" ca="1" si="199"/>
        <v>-1.6308021065700654E+16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-1.6308021065700654E+16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-67950087773752.719</v>
      </c>
      <c r="L5903" s="444">
        <f t="shared" ca="1" si="199"/>
        <v>-1.6375971153474406E+16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-1.6375971153474406E+16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-68233213139476.688</v>
      </c>
      <c r="L5904" s="444">
        <f t="shared" ca="1" si="199"/>
        <v>-1.6444204366613882E+16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-1.6444204366613882E+16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-68517518194224.508</v>
      </c>
      <c r="L5905" s="444">
        <f t="shared" ca="1" si="199"/>
        <v>-1.6512721884808106E+16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-1.6512721884808106E+16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-68803007853367.109</v>
      </c>
      <c r="L5906" s="444">
        <f t="shared" ca="1" si="199"/>
        <v>-1.6581524892661474E+16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-1.6581524892661474E+16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-69089687052756.141</v>
      </c>
      <c r="L5907" s="444">
        <f t="shared" ca="1" si="199"/>
        <v>-1.665061457971423E+16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-1.665061457971423E+16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-69377560748809.289</v>
      </c>
      <c r="L5908" s="444">
        <f t="shared" ca="1" si="199"/>
        <v>-1.671999214046304E+16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-1.671999214046304E+16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-69666633918596</v>
      </c>
      <c r="L5909" s="444">
        <f t="shared" ca="1" si="199"/>
        <v>-1.6789658774381636E+16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-1.6789658774381636E+16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-69956911559923.484</v>
      </c>
      <c r="L5910" s="444">
        <f t="shared" ca="1" si="199"/>
        <v>-1.685961568594156E+16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-1.685961568594156E+16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-70248398691423.164</v>
      </c>
      <c r="L5911" s="444">
        <f t="shared" ca="1" si="199"/>
        <v>-1.6929864084632984E+16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-1.6929864084632984E+16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-70541100352637.438</v>
      </c>
      <c r="L5912" s="444">
        <f t="shared" ca="1" si="199"/>
        <v>-1.7000405184985622E+16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-1.7000405184985622E+16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-70835021604106.75</v>
      </c>
      <c r="L5913" s="444">
        <f t="shared" ca="1" si="199"/>
        <v>-1.7071240206589728E+16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-1.7071240206589728E+16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-71130167527457.188</v>
      </c>
      <c r="L5914" s="444">
        <f t="shared" ca="1" si="199"/>
        <v>-1.7142370374117186E+16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-1.7142370374117186E+16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-71426543225488.281</v>
      </c>
      <c r="L5915" s="444">
        <f t="shared" ca="1" si="199"/>
        <v>-1.7213796917342674E+16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-1.7213796917342674E+16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-71724153822261.141</v>
      </c>
      <c r="L5916" s="444">
        <f t="shared" ca="1" si="199"/>
        <v>-1.7285521071164936E+16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-1.7285521071164936E+16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-72023004463187.234</v>
      </c>
      <c r="L5917" s="444">
        <f t="shared" ca="1" si="199"/>
        <v>-1.7357544075628124E+16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-1.7357544075628124E+16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-72323100315117.188</v>
      </c>
      <c r="L5918" s="444">
        <f t="shared" ca="1" si="199"/>
        <v>-1.7429867175943242E+16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-1.7429867175943242E+16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-72624446566430.172</v>
      </c>
      <c r="L5919" s="444">
        <f t="shared" ca="1" si="199"/>
        <v>-1.7502491622509672E+16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-1.7502491622509672E+16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-72927048427123.625</v>
      </c>
      <c r="L5920" s="444">
        <f t="shared" ca="1" si="199"/>
        <v>-1.7575418670936796E+16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-1.7575418670936796E+16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-73230911128903.313</v>
      </c>
      <c r="L5921" s="444">
        <f t="shared" ca="1" si="199"/>
        <v>-1.76486495820657E+16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-1.76486495820657E+16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-73536039925273.75</v>
      </c>
      <c r="L5922" s="444">
        <f t="shared" ca="1" si="199"/>
        <v>-1.7722185621990974E+16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-1.7722185621990974E+16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-73842440091629.063</v>
      </c>
      <c r="L5923" s="444">
        <f t="shared" ca="1" si="199"/>
        <v>-1.7796028062082604E+16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-1.7796028062082604E+16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-74150116925344.172</v>
      </c>
      <c r="L5924" s="444">
        <f t="shared" ca="1" si="199"/>
        <v>-1.7870178179007948E+16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-1.7870178179007948E+16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-74459075745866.453</v>
      </c>
      <c r="L5925" s="444">
        <f t="shared" ca="1" si="199"/>
        <v>-1.7944637254753814E+16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-1.7944637254753814E+16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-74769321894807.563</v>
      </c>
      <c r="L5926" s="444">
        <f t="shared" ca="1" si="199"/>
        <v>-1.801940657664862E+16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-1.801940657664862E+16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-75080860736035.922</v>
      </c>
      <c r="L5927" s="444">
        <f t="shared" ca="1" si="199"/>
        <v>-1.8094487437384656E+16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-1.8094487437384656E+16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-75393697655769.406</v>
      </c>
      <c r="L5928" s="444">
        <f t="shared" ca="1" si="199"/>
        <v>-1.8169881135040424E+16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-1.8169881135040424E+16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-75707838062668.438</v>
      </c>
      <c r="L5929" s="444">
        <f t="shared" ca="1" si="199"/>
        <v>-1.8245588973103092E+16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-1.8245588973103092E+16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-76023287387929.547</v>
      </c>
      <c r="L5930" s="444">
        <f t="shared" ca="1" si="199"/>
        <v>-1.832161226049102E+16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-1.832161226049102E+16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-76340051085379.25</v>
      </c>
      <c r="L5931" s="444">
        <f t="shared" ca="1" si="199"/>
        <v>-1.83979523115764E+16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-1.83979523115764E+16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-76658134631568.328</v>
      </c>
      <c r="L5932" s="444">
        <f t="shared" ca="1" si="199"/>
        <v>-1.8474610446207968E+16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-1.8474610446207968E+16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-76977543525866.531</v>
      </c>
      <c r="L5933" s="444">
        <f t="shared" ca="1" si="199"/>
        <v>-1.8551587989733836E+16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-1.8551587989733836E+16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-77298283290557.656</v>
      </c>
      <c r="L5934" s="444">
        <f t="shared" ca="1" si="199"/>
        <v>-1.8628886273024392E+16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-1.8628886273024392E+16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-77620359470934.969</v>
      </c>
      <c r="L5935" s="444">
        <f t="shared" ca="1" si="199"/>
        <v>-1.8706506632495328E+16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-1.8706506632495328E+16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-77943777635397.203</v>
      </c>
      <c r="L5936" s="444">
        <f t="shared" ca="1" si="199"/>
        <v>-1.8784450410130724E+16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-1.8784450410130724E+16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-78268543375544.688</v>
      </c>
      <c r="L5937" s="444">
        <f t="shared" ca="1" si="199"/>
        <v>-1.8862718953506268E+16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-1.8862718953506268E+16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-78594662306276.109</v>
      </c>
      <c r="L5938" s="444">
        <f t="shared" ca="1" si="199"/>
        <v>-1.8941313615812544E+16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-1.8941313615812544E+16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-78922140065885.594</v>
      </c>
      <c r="L5939" s="444">
        <f t="shared" ca="1" si="199"/>
        <v>-1.9020235755878428E+16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-1.9020235755878428E+16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-79250982316160.109</v>
      </c>
      <c r="L5940" s="444">
        <f t="shared" ca="1" si="199"/>
        <v>-1.9099486738194588E+16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-1.9099486738194588E+16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-79581194742477.453</v>
      </c>
      <c r="L5941" s="444">
        <f t="shared" ca="1" si="199"/>
        <v>-1.9179067932937064E+16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-1.9179067932937064E+16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-79912783053904.438</v>
      </c>
      <c r="L5942" s="444">
        <f t="shared" ca="1" si="199"/>
        <v>-1.9258980715990968E+16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-1.9258980715990968E+16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-80245752983295.703</v>
      </c>
      <c r="L5943" s="444">
        <f t="shared" ca="1" si="199"/>
        <v>-1.9339226468974264E+16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-1.9339226468974264E+16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-80580110287392.766</v>
      </c>
      <c r="L5944" s="444">
        <f t="shared" ca="1" si="199"/>
        <v>-1.9419806579261656E+16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-1.9419806579261656E+16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-80915860746923.563</v>
      </c>
      <c r="L5945" s="444">
        <f t="shared" ca="1" si="199"/>
        <v>-1.950072244000858E+16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-1.950072244000858E+16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-81253010166702.422</v>
      </c>
      <c r="L5946" s="444">
        <f t="shared" ca="1" si="199"/>
        <v>-1.9581975450175284E+16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-1.9581975450175284E+16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-81591564375730.344</v>
      </c>
      <c r="L5947" s="444">
        <f t="shared" ca="1" si="199"/>
        <v>-1.9663567014551016E+16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-1.9663567014551016E+16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-81931529227295.906</v>
      </c>
      <c r="L5948" s="444">
        <f t="shared" ca="1" si="199"/>
        <v>-1.9745498543778312E+16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-1.9745498543778312E+16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-82272910599076.297</v>
      </c>
      <c r="L5949" s="444">
        <f t="shared" ca="1" si="199"/>
        <v>-1.9827771454377388E+16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-1.9827771454377388E+16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-82615714393239.109</v>
      </c>
      <c r="L5950" s="444">
        <f t="shared" ca="1" si="199"/>
        <v>-1.9910387168770628E+16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-1.9910387168770628E+16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-82959946536544.281</v>
      </c>
      <c r="L5951" s="444">
        <f t="shared" ca="1" si="199"/>
        <v>-1.9993347115307172E+16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-1.9993347115307172E+16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-83305612980446.547</v>
      </c>
      <c r="L5952" s="444">
        <f t="shared" ca="1" si="199"/>
        <v>-2.007665272828762E+16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-2.007665272828762E+16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-83652719701198.422</v>
      </c>
      <c r="L5953" s="444">
        <f t="shared" ca="1" si="199"/>
        <v>-2.016030544798882E+16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-2.016030544798882E+16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-84001272699953.422</v>
      </c>
      <c r="L5954" s="444">
        <f t="shared" ca="1" si="199"/>
        <v>-2.0244306720688772E+16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-2.0244306720688772E+16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-84351278002869.875</v>
      </c>
      <c r="L5955" s="444">
        <f t="shared" ca="1" si="199"/>
        <v>-2.032865799869164E+16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-2.032865799869164E+16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-84702741661215.172</v>
      </c>
      <c r="L5956" s="444">
        <f t="shared" ca="1" si="199"/>
        <v>-2.0413360740352856E+16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-2.0413360740352856E+16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-85055669751470.234</v>
      </c>
      <c r="L5957" s="444">
        <f t="shared" ca="1" si="199"/>
        <v>-2.0498416410104328E+16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-2.0498416410104328E+16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-85410068375434.703</v>
      </c>
      <c r="L5958" s="444">
        <f t="shared" ca="1" si="199"/>
        <v>-2.0583826478479764E+16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-2.0583826478479764E+16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-85765943660332.344</v>
      </c>
      <c r="L5959" s="444">
        <f t="shared" ca="1" si="199"/>
        <v>-2.0669592422140096E+16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-2.0669592422140096E+16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-86123301758917.063</v>
      </c>
      <c r="L5960" s="444">
        <f t="shared" ca="1" si="199"/>
        <v>-2.0755715723899012E+16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-2.0755715723899012E+16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-86482148849579.219</v>
      </c>
      <c r="L5961" s="444">
        <f t="shared" ca="1" si="199"/>
        <v>-2.0842197872748592E+16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-2.0842197872748592E+16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-86842491136452.469</v>
      </c>
      <c r="L5962" s="444">
        <f t="shared" ca="1" si="199"/>
        <v>-2.0929040363885044E+16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-2.0929040363885044E+16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-87204334849521.016</v>
      </c>
      <c r="L5963" s="444">
        <f t="shared" ca="1" si="199"/>
        <v>-2.1016244698734564E+16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-2.1016244698734564E+16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-87567686244727.344</v>
      </c>
      <c r="L5964" s="444">
        <f t="shared" ca="1" si="199"/>
        <v>-2.1103812384979292E+16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-2.1103812384979292E+16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-87932551604080.375</v>
      </c>
      <c r="L5965" s="444">
        <f t="shared" ca="1" si="199"/>
        <v>-2.1191744936583372E+16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-2.1191744936583372E+16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-88298937235764.047</v>
      </c>
      <c r="L5966" s="444">
        <f t="shared" ca="1" si="199"/>
        <v>-2.1280043873819136E+16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-2.1280043873819136E+16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-88666849474246.406</v>
      </c>
      <c r="L5967" s="444">
        <f t="shared" ca="1" si="199"/>
        <v>-2.1368710723293384E+16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-2.1368710723293384E+16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-89036294680389.094</v>
      </c>
      <c r="L5968" s="444">
        <f t="shared" ca="1" si="199"/>
        <v>-2.1457747017973772E+16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-2.1457747017973772E+16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-89407279241557.375</v>
      </c>
      <c r="L5969" s="444">
        <f t="shared" ca="1" si="199"/>
        <v>-2.1547154297215328E+16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-2.1547154297215328E+16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-89779809571730.531</v>
      </c>
      <c r="L5970" s="444">
        <f t="shared" ca="1" si="199"/>
        <v>-2.163693410678706E+16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-2.163693410678706E+16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-90153892111612.75</v>
      </c>
      <c r="L5971" s="444">
        <f t="shared" ca="1" si="199"/>
        <v>-2.1727087998898672E+16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-2.1727087998898672E+16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-90529533328744.469</v>
      </c>
      <c r="L5972" s="444">
        <f t="shared" ca="1" si="199"/>
        <v>-2.1817617532227416E+16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-2.1817617532227416E+16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-90906739717614.234</v>
      </c>
      <c r="L5973" s="444">
        <f t="shared" ca="1" si="199"/>
        <v>-2.1908524271945032E+16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-2.1908524271945032E+16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-91285517799770.969</v>
      </c>
      <c r="L5974" s="444">
        <f t="shared" ca="1" si="199"/>
        <v>-2.1999809789744804E+16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-2.1999809789744804E+16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-91665874123936.688</v>
      </c>
      <c r="L5975" s="444">
        <f t="shared" ca="1" si="199"/>
        <v>-2.209147566386874E+16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-2.209147566386874E+16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-92047815266119.75</v>
      </c>
      <c r="L5976" s="444">
        <f t="shared" ca="1" si="199"/>
        <v>-2.218352347913486E+16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-2.218352347913486E+16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-92431347829728.578</v>
      </c>
      <c r="L5977" s="444">
        <f t="shared" ca="1" si="199"/>
        <v>-2.2275954826964588E+16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-2.2275954826964588E+16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-92816478445685.781</v>
      </c>
      <c r="L5978" s="444">
        <f t="shared" ca="1" si="199"/>
        <v>-2.2368771305410272E+16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-2.2368771305410272E+16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-93203213772542.797</v>
      </c>
      <c r="L5979" s="444">
        <f t="shared" ca="1" si="199"/>
        <v>-2.2461974519182816E+16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-2.2461974519182816E+16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-93591560496595.063</v>
      </c>
      <c r="L5980" s="444">
        <f t="shared" ca="1" si="199"/>
        <v>-2.2555566079679412E+16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-2.2555566079679412E+16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-93981525331997.547</v>
      </c>
      <c r="L5981" s="444">
        <f t="shared" ca="1" si="199"/>
        <v>-2.2649547605011408E+16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-2.2649547605011408E+16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-94373115020880.859</v>
      </c>
      <c r="L5982" s="444">
        <f t="shared" ca="1" si="199"/>
        <v>-2.2743920720032288E+16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-2.2743920720032288E+16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-94766336333467.859</v>
      </c>
      <c r="L5983" s="444">
        <f t="shared" ca="1" si="199"/>
        <v>-2.2838687056365756E+16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-2.2838687056365756E+16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-95161196068190.656</v>
      </c>
      <c r="L5984" s="444">
        <f t="shared" ca="1" si="199"/>
        <v>-2.2933848252433948E+16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-2.2933848252433948E+16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-95557701051808.109</v>
      </c>
      <c r="L5985" s="444">
        <f t="shared" ca="1" si="199"/>
        <v>-2.3029405953485756E+16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-2.3029405953485756E+16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-95955858139523.984</v>
      </c>
      <c r="L5986" s="444">
        <f t="shared" ca="1" si="199"/>
        <v>-2.312536181162528E+16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-2.312536181162528E+16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-96355674215105.328</v>
      </c>
      <c r="L5987" s="444">
        <f t="shared" ca="1" si="199"/>
        <v>-2.3221717485840384E+16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-2.3221717485840384E+16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-96757156191001.594</v>
      </c>
      <c r="L5988" s="444">
        <f t="shared" ca="1" si="199"/>
        <v>-2.3318474642031384E+16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-2.3318474642031384E+16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-97160311008464.094</v>
      </c>
      <c r="L5989" s="444">
        <f t="shared" ca="1" si="199"/>
        <v>-2.3415634953039848E+16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-2.3415634953039848E+16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-97565145637666.031</v>
      </c>
      <c r="L5990" s="444">
        <f t="shared" ca="1" si="199"/>
        <v>-2.3513200098677516E+16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-2.3513200098677516E+16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-97971667077822.984</v>
      </c>
      <c r="L5991" s="444">
        <f t="shared" ca="1" si="199"/>
        <v>-2.361117176575534E+16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-2.361117176575534E+16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-98379882357313.922</v>
      </c>
      <c r="L5992" s="444">
        <f t="shared" ca="1" si="199"/>
        <v>-2.3709551648112652E+16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-2.3709551648112652E+16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-98789798533802.719</v>
      </c>
      <c r="L5993" s="444">
        <f t="shared" ca="1" si="199"/>
        <v>-2.3808341446646456E+16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-2.3808341446646456E+16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-99201422694360.234</v>
      </c>
      <c r="L5994" s="444">
        <f t="shared" ca="1" si="199"/>
        <v>-2.3907542869340816E+16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-2.3907542869340816E+16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-99614761955586.734</v>
      </c>
      <c r="L5995" s="444">
        <f t="shared" ca="1" si="199"/>
        <v>-2.4007157631296404E+16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-2.4007157631296404E+16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-100029823463735.02</v>
      </c>
      <c r="L5996" s="444">
        <f t="shared" ca="1" si="199"/>
        <v>-2.410718745476014E+16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-2.410718745476014E+16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-100446614394833.92</v>
      </c>
      <c r="L5997" s="444">
        <f t="shared" ca="1" si="199"/>
        <v>-2.4207634069154972E+16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-2.4207634069154972E+16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-100865141954812.38</v>
      </c>
      <c r="L5998" s="444">
        <f t="shared" ca="1" si="199"/>
        <v>-2.4308499211109784E+16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-2.4308499211109784E+16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-101285413379624.09</v>
      </c>
      <c r="L5999" s="444">
        <f t="shared" ca="1" si="199"/>
        <v>-2.4409784624489408E+16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-2.4409784624489408E+16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-101707435935372.53</v>
      </c>
      <c r="L6000" s="444">
        <f t="shared" ca="1" si="199"/>
        <v>-2.451149206042478E+16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-2.451149206042478E+16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-102131216918436.58</v>
      </c>
      <c r="L6001" s="444">
        <f t="shared" ca="1" si="199"/>
        <v>-2.4613623277343216E+16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-2.4613623277343216E+16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-102556763655596.73</v>
      </c>
      <c r="L6002" s="444">
        <f t="shared" ca="1" si="199"/>
        <v>-2.4716180040998812E+16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-2.4716180040998812E+16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-102984083504161.72</v>
      </c>
      <c r="L6003" s="444">
        <f t="shared" ca="1" si="199"/>
        <v>-2.4819164124502972E+16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-2.4819164124502972E+16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-103413183852095.72</v>
      </c>
      <c r="L6004" s="444">
        <f t="shared" ca="1" si="199"/>
        <v>-2.4922577308355068E+16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-2.4922577308355068E+16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-103844072118146.11</v>
      </c>
      <c r="L6005" s="444">
        <f t="shared" ca="1" si="199"/>
        <v>-2.5026421380473216E+16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-2.5026421380473216E+16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-104276755751971.73</v>
      </c>
      <c r="L6006" s="444">
        <f t="shared" ca="1" si="199"/>
        <v>-2.5130698136225188E+16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-2.5130698136225188E+16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-104711242234271.61</v>
      </c>
      <c r="L6007" s="444">
        <f t="shared" ca="1" si="199"/>
        <v>-2.523540937845946E+16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-2.523540937845946E+16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-105147539076914.42</v>
      </c>
      <c r="L6008" s="444">
        <f t="shared" ca="1" si="199"/>
        <v>-2.5340556917536376E+16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-2.5340556917536376E+16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-105585653823068.23</v>
      </c>
      <c r="L6009" s="444">
        <f t="shared" ca="1" si="199"/>
        <v>-2.5446142571359444E+16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-2.5446142571359444E+16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-106025594047331.02</v>
      </c>
      <c r="L6010" s="444">
        <f t="shared" ca="1" si="199"/>
        <v>-2.5552168165406776E+16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-2.5552168165406776E+16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-106467367355861.56</v>
      </c>
      <c r="L6011" s="444">
        <f t="shared" ca="1" si="199"/>
        <v>-2.5658635532762636E+16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-2.5658635532762636E+16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-106910981386510.98</v>
      </c>
      <c r="L6012" s="444">
        <f t="shared" ca="1" si="199"/>
        <v>-2.5765546514149148E+16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-2.5765546514149148E+16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-107356443808954.78</v>
      </c>
      <c r="L6013" s="444">
        <f t="shared" ca="1" si="199"/>
        <v>-2.5872902957958104E+16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-2.5872902957958104E+16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-107803762324825.44</v>
      </c>
      <c r="L6014" s="444">
        <f t="shared" ca="1" si="199"/>
        <v>-2.5980706720282928E+16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-2.5980706720282928E+16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-108252944667845.53</v>
      </c>
      <c r="L6015" s="444">
        <f t="shared" ca="1" si="199"/>
        <v>-2.6088959664950772E+16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-2.6088959664950772E+16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-108703998603961.55</v>
      </c>
      <c r="L6016" s="444">
        <f t="shared" ca="1" si="199"/>
        <v>-2.6197663663554732E+16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-2.6197663663554732E+16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-109156931931478.05</v>
      </c>
      <c r="L6017" s="444">
        <f t="shared" ca="1" si="199"/>
        <v>-2.6306820595486212E+16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-2.6306820595486212E+16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-109611752481192.55</v>
      </c>
      <c r="L6018" s="444">
        <f t="shared" ca="1" si="199"/>
        <v>-2.6416432347967404E+16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-2.6416432347967404E+16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-110068468116530.84</v>
      </c>
      <c r="L6019" s="444">
        <f t="shared" ca="1" si="199"/>
        <v>-2.6526500816083936E+16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-2.6526500816083936E+16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-110527086733683.06</v>
      </c>
      <c r="L6020" s="444">
        <f t="shared" ca="1" si="199"/>
        <v>-2.663702790281762E+16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-2.663702790281762E+16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-110987616261740.08</v>
      </c>
      <c r="L6021" s="444">
        <f t="shared" ca="1" si="199"/>
        <v>-2.674801551907936E+16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-2.674801551907936E+16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-111450064662830.67</v>
      </c>
      <c r="L6022" s="444">
        <f t="shared" ca="1" si="199"/>
        <v>-2.6859465583742192E+16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-2.6859465583742192E+16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-111914439932259.13</v>
      </c>
      <c r="L6023" s="444">
        <f t="shared" ca="1" si="199"/>
        <v>-2.6971380023674452E+16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-2.6971380023674452E+16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-112380750098643.55</v>
      </c>
      <c r="L6024" s="444">
        <f t="shared" ca="1" si="199"/>
        <v>-2.7083760773773096E+16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-2.7083760773773096E+16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-112849003224054.56</v>
      </c>
      <c r="L6025" s="444">
        <f t="shared" ca="1" si="199"/>
        <v>-2.7196609776997152E+16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-2.7196609776997152E+16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-113319207404154.8</v>
      </c>
      <c r="L6026" s="444">
        <f t="shared" ca="1" si="199"/>
        <v>-2.7309928984401308E+16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-2.7309928984401308E+16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-113791370768338.78</v>
      </c>
      <c r="L6027" s="444">
        <f t="shared" ca="1" si="199"/>
        <v>-2.7423720355169648E+16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-2.7423720355169648E+16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-114265501479873.53</v>
      </c>
      <c r="L6028" s="444">
        <f t="shared" ca="1" si="199"/>
        <v>-2.753798585664952E+16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-2.753798585664952E+16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-114741607736039.67</v>
      </c>
      <c r="L6029" s="444">
        <f t="shared" ca="1" si="199"/>
        <v>-2.765272746438556E+16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-2.765272746438556E+16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-115219697768273.17</v>
      </c>
      <c r="L6030" s="444">
        <f t="shared" ca="1" si="199"/>
        <v>-2.7767947162153832E+16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-2.7767947162153832E+16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-115699779842307.63</v>
      </c>
      <c r="L6031" s="444">
        <f t="shared" ca="1" si="199"/>
        <v>-2.788364694199614E+16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-2.788364694199614E+16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-116181862258317.25</v>
      </c>
      <c r="L6032" s="444">
        <f t="shared" ca="1" si="199"/>
        <v>-2.7999828804254456E+16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-2.7999828804254456E+16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-116665953351060.23</v>
      </c>
      <c r="L6033" s="444">
        <f t="shared" ca="1" si="199"/>
        <v>-2.8116494757605516E+16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-2.8116494757605516E+16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-117152061490022.98</v>
      </c>
      <c r="L6034" s="444">
        <f t="shared" ca="1" si="199"/>
        <v>-2.823364681909554E+16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-2.823364681909554E+16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-117640195079564.75</v>
      </c>
      <c r="L6035" s="444">
        <f t="shared" ca="1" si="199"/>
        <v>-2.8351287014175104E+16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-2.8351287014175104E+16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-118130362559062.94</v>
      </c>
      <c r="L6036" s="444">
        <f t="shared" ca="1" si="199"/>
        <v>-2.8469417376734168E+16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-2.8469417376734168E+16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-118622572403059.03</v>
      </c>
      <c r="L6037" s="444">
        <f t="shared" ca="1" si="199"/>
        <v>-2.8588039949137228E+16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-2.8588039949137228E+16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-119116833121405.11</v>
      </c>
      <c r="L6038" s="444">
        <f t="shared" ca="1" si="199"/>
        <v>-2.8707156782258632E+16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-2.8707156782258632E+16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-119613153259410.95</v>
      </c>
      <c r="L6039" s="444">
        <f t="shared" ca="1" si="199"/>
        <v>-2.8826769935518044E+16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-2.8826769935518044E+16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-120111541397991.83</v>
      </c>
      <c r="L6040" s="444">
        <f t="shared" ca="1" si="199"/>
        <v>-2.8946881476916036E+16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-2.8946881476916036E+16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-120612006153816.81</v>
      </c>
      <c r="L6041" s="444">
        <f t="shared" ca="1" si="199"/>
        <v>-2.9067493483069852E+16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-2.9067493483069852E+16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-121114556179457.7</v>
      </c>
      <c r="L6042" s="444">
        <f t="shared" ca="1" si="199"/>
        <v>-2.9188608039249308E+16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-2.9188608039249308E+16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-121619200163538.78</v>
      </c>
      <c r="L6043" s="444">
        <f t="shared" ca="1" si="199"/>
        <v>-2.9310227239412848E+16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-2.9310227239412848E+16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-122125946830886.88</v>
      </c>
      <c r="L6044" s="444">
        <f t="shared" ca="1" si="199"/>
        <v>-2.9432353186243736E+16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-2.9432353186243736E+16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-122634804942682.25</v>
      </c>
      <c r="L6045" s="444">
        <f t="shared" ca="1" si="199"/>
        <v>-2.955498799118642E+16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-2.955498799118642E+16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-123145783296610.08</v>
      </c>
      <c r="L6046" s="444">
        <f t="shared" ca="1" si="199"/>
        <v>-2.9678133774483032E+16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-2.9678133774483032E+16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-123658890727012.61</v>
      </c>
      <c r="L6047" s="444">
        <f t="shared" ca="1" si="199"/>
        <v>-2.9801792665210044E+16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-2.9801792665210044E+16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-124174136105041.84</v>
      </c>
      <c r="L6048" s="444">
        <f t="shared" ca="1" si="199"/>
        <v>-2.9925966801315084E+16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-2.9925966801315084E+16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-124691528338812.84</v>
      </c>
      <c r="L6049" s="444">
        <f t="shared" ca="1" si="199"/>
        <v>-3.0050658329653896E+16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-3.0050658329653896E+16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-125211076373557.89</v>
      </c>
      <c r="L6050" s="444">
        <f t="shared" ca="1" si="199"/>
        <v>-3.0175869406027452E+16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-3.0175869406027452E+16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-125732789191781.05</v>
      </c>
      <c r="L6051" s="444">
        <f t="shared" ca="1" si="199"/>
        <v>-3.0301602195219232E+16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-3.0301602195219232E+16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-126256675813413.47</v>
      </c>
      <c r="L6052" s="444">
        <f t="shared" ca="1" si="199"/>
        <v>-3.0427858871032644E+16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-3.0427858871032644E+16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-126782745295969.34</v>
      </c>
      <c r="L6053" s="444">
        <f t="shared" ca="1" si="199"/>
        <v>-3.0554641616328612E+16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-3.0554641616328612E+16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-127311006734702.55</v>
      </c>
      <c r="L6054" s="444">
        <f t="shared" ca="1" si="199"/>
        <v>-3.0681952623063316E+16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-3.0681952623063316E+16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-127841469262763.81</v>
      </c>
      <c r="L6055" s="444">
        <f t="shared" ca="1" si="199"/>
        <v>-3.080979409232608E+16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-3.080979409232608E+16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-128374142051358.67</v>
      </c>
      <c r="L6056" s="444">
        <f t="shared" ca="1" si="199"/>
        <v>-3.093816823437744E+16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-3.093816823437744E+16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-128909034309906</v>
      </c>
      <c r="L6057" s="444">
        <f t="shared" ca="1" si="199"/>
        <v>-3.1067077268687344E+16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-3.1067077268687344E+16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-129446155286197.27</v>
      </c>
      <c r="L6058" s="444">
        <f t="shared" ca="1" si="199"/>
        <v>-3.119652342397354E+16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-3.119652342397354E+16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-129985514266556.42</v>
      </c>
      <c r="L6059" s="444">
        <f t="shared" ca="1" si="199"/>
        <v>-3.1326508938240096E+16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-3.1326508938240096E+16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-130527120576000.39</v>
      </c>
      <c r="L6060" s="444">
        <f t="shared" ca="1" si="199"/>
        <v>-3.1457036058816096E+16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-3.1457036058816096E+16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-131070983578400.39</v>
      </c>
      <c r="L6061" s="444">
        <f t="shared" ca="1" si="199"/>
        <v>-3.1588107042394496E+16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-3.1588107042394496E+16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-131617112676643.73</v>
      </c>
      <c r="L6062" s="444">
        <f t="shared" ca="1" si="199"/>
        <v>-3.171972415507114E+16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-3.171972415507114E+16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-132165517312796.39</v>
      </c>
      <c r="L6063" s="444">
        <f t="shared" ca="1" si="199"/>
        <v>-3.1851889672383936E+16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-3.1851889672383936E+16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-132716206968266.39</v>
      </c>
      <c r="L6064" s="444">
        <f t="shared" ca="1" si="199"/>
        <v>-3.1984605879352204E+16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-3.1984605879352204E+16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-133269191163967.52</v>
      </c>
      <c r="L6065" s="444">
        <f t="shared" ca="1" si="199"/>
        <v>-3.2117875070516172E+16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-3.2117875070516172E+16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-133824479460484.05</v>
      </c>
      <c r="L6066" s="444">
        <f t="shared" ca="1" si="199"/>
        <v>-3.2251699549976656E+16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-3.2251699549976656E+16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-134382081458236.08</v>
      </c>
      <c r="L6067" s="444">
        <f t="shared" ca="1" si="199"/>
        <v>-3.2386081631434892E+16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-3.2386081631434892E+16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-134942006797645.39</v>
      </c>
      <c r="L6068" s="444">
        <f t="shared" ca="1" si="199"/>
        <v>-3.2521023638232536E+16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-3.2521023638232536E+16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-135504265159302.23</v>
      </c>
      <c r="L6069" s="444">
        <f t="shared" ca="1" si="199"/>
        <v>-3.265652790339184E+16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-3.265652790339184E+16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-136068866264132.67</v>
      </c>
      <c r="L6070" s="444">
        <f t="shared" ca="1" si="199"/>
        <v>-3.2792596769655972E+16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-3.2792596769655972E+16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-136635819873566.56</v>
      </c>
      <c r="L6071" s="444">
        <f t="shared" ca="1" si="199"/>
        <v>-3.292923258952954E+16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-3.292923258952954E+16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-137205135789706.42</v>
      </c>
      <c r="L6072" s="444">
        <f t="shared" ca="1" si="199"/>
        <v>-3.3066437725319248E+16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-3.3066437725319248E+16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-137776823855496.86</v>
      </c>
      <c r="L6073" s="444">
        <f t="shared" ca="1" si="199"/>
        <v>-3.3204214549174744E+16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-3.3204214549174744E+16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-138350893954894.75</v>
      </c>
      <c r="L6074" s="444">
        <f t="shared" ca="1" si="199"/>
        <v>-3.334256544312964E+16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-3.334256544312964E+16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-138927356013040.14</v>
      </c>
      <c r="L6075" s="444">
        <f t="shared" ca="1" si="199"/>
        <v>-3.348149279914268E+16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-3.348149279914268E+16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-139506219996427.83</v>
      </c>
      <c r="L6076" s="444">
        <f t="shared" ca="1" si="199"/>
        <v>-3.3620999019139108E+16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-3.3620999019139108E+16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-140087495913079.61</v>
      </c>
      <c r="L6077" s="444">
        <f t="shared" ca="1" si="199"/>
        <v>-3.3761086515052188E+16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-3.3761086515052188E+16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-140671193812717.47</v>
      </c>
      <c r="L6078" s="444">
        <f t="shared" ca="1" si="199"/>
        <v>-3.3901757708864904E+16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-3.3901757708864904E+16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-141257323786937.09</v>
      </c>
      <c r="L6079" s="444">
        <f t="shared" ca="1" si="199"/>
        <v>-3.404301503265184E+16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-3.404301503265184E+16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-141845895969382.66</v>
      </c>
      <c r="L6080" s="444">
        <f t="shared" ca="1" si="199"/>
        <v>-3.4184860928621224E+16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-3.4184860928621224E+16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-142436920535921.75</v>
      </c>
      <c r="L6081" s="444">
        <f t="shared" ca="1" si="199"/>
        <v>-3.4327297849157144E+16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-3.4327297849157144E+16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-143030407704821.44</v>
      </c>
      <c r="L6082" s="444">
        <f t="shared" ca="1" si="199"/>
        <v>-3.4470328256861964E+16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-3.4470328256861964E+16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-143626367736924.88</v>
      </c>
      <c r="L6083" s="444">
        <f t="shared" ca="1" si="199"/>
        <v>-3.4613954624598888E+16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-3.4613954624598888E+16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-144224810935828.72</v>
      </c>
      <c r="L6084" s="444">
        <f t="shared" ca="1" si="199"/>
        <v>-3.4758179435534716E+16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-3.4758179435534716E+16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-144825747648061.31</v>
      </c>
      <c r="L6085" s="444">
        <f t="shared" ca="1" si="199"/>
        <v>-3.4903005183182776E+16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-3.4903005183182776E+16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-145429188263261.56</v>
      </c>
      <c r="L6086" s="444">
        <f t="shared" ca="1" si="199"/>
        <v>-3.5048434371446036E+16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-3.5048434371446036E+16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-146035143214358.47</v>
      </c>
      <c r="L6087" s="444">
        <f t="shared" ca="1" si="199"/>
        <v>-3.5194469514660396E+16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-3.5194469514660396E+16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-146643622977751.63</v>
      </c>
      <c r="L6088" s="444">
        <f t="shared" ca="1" si="199"/>
        <v>-3.5341113137638148E+16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-3.5341113137638148E+16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-147254638073492.28</v>
      </c>
      <c r="L6089" s="444">
        <f t="shared" ca="1" si="199"/>
        <v>-3.548836777571164E+16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-3.548836777571164E+16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-147868199065465.19</v>
      </c>
      <c r="L6090" s="444">
        <f t="shared" ca="1" si="199"/>
        <v>-3.5636235974777104E+16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-3.5636235974777104E+16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-148484316561571.25</v>
      </c>
      <c r="L6091" s="444">
        <f t="shared" ca="1" si="199"/>
        <v>-3.5784720291338676E+16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-3.5784720291338676E+16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-149103001213911.16</v>
      </c>
      <c r="L6092" s="444">
        <f t="shared" ca="1" si="199"/>
        <v>-3.5933823292552588E+16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-3.5933823292552588E+16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-149724263718969.13</v>
      </c>
      <c r="L6093" s="444">
        <f t="shared" ca="1" si="199"/>
        <v>-3.608354755627156E+16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-3.608354755627156E+16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-150348114817798.16</v>
      </c>
      <c r="L6094" s="444">
        <f t="shared" ca="1" si="199"/>
        <v>-3.623389567108936E+16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-3.623389567108936E+16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-150974565296205.66</v>
      </c>
      <c r="L6095" s="444">
        <f t="shared" ca="1" si="199"/>
        <v>-3.6384870236385568E+16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-3.6384870236385568E+16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-151603625984939.88</v>
      </c>
      <c r="L6096" s="444">
        <f t="shared" ca="1" si="199"/>
        <v>-3.6536473862370504E+16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-3.6536473862370504E+16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-152235307759877.09</v>
      </c>
      <c r="L6097" s="444">
        <f t="shared" ca="1" si="199"/>
        <v>-3.6688709170130384E+16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-3.6688709170130384E+16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-152869621542209.94</v>
      </c>
      <c r="L6098" s="444">
        <f t="shared" ca="1" si="199"/>
        <v>-3.6841578791672592E+16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-3.6841578791672592E+16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-153506578298635.81</v>
      </c>
      <c r="L6099" s="444">
        <f t="shared" ca="1" si="199"/>
        <v>-3.6995085369971224E+16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-3.6995085369971224E+16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-154146189041546.75</v>
      </c>
      <c r="L6100" s="444">
        <f t="shared" ca="1" si="199"/>
        <v>-3.7149231559012768E+16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-3.7149231559012768E+16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-154788464829219.88</v>
      </c>
      <c r="L6101" s="444">
        <f t="shared" ca="1" si="199"/>
        <v>-3.7304020023841984E+16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-3.7304020023841984E+16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-155433416766008.25</v>
      </c>
      <c r="L6102" s="444">
        <f t="shared" ca="1" si="199"/>
        <v>-3.7459453440607992E+16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-3.7459453440607992E+16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-156081056002533.31</v>
      </c>
      <c r="L6103" s="444">
        <f t="shared" ca="1" si="199"/>
        <v>-3.7615534496610528E+16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-3.7615534496610528E+16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-156731393735877.19</v>
      </c>
      <c r="L6104" s="444">
        <f t="shared" ca="1" si="199"/>
        <v>-3.7772265890346408E+16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-3.7772265890346408E+16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-157384441209776.69</v>
      </c>
      <c r="L6105" s="444">
        <f t="shared" ca="1" si="199"/>
        <v>-3.7929650331556184E+16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-3.7929650331556184E+16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-158040209714817.44</v>
      </c>
      <c r="L6106" s="444">
        <f t="shared" ca="1" si="199"/>
        <v>-3.8087690541271E+16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-3.8087690541271E+16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-158698710588629.16</v>
      </c>
      <c r="L6107" s="444">
        <f t="shared" ca="1" si="199"/>
        <v>-3.8246389251859632E+16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-3.8246389251859632E+16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-159359955216081.81</v>
      </c>
      <c r="L6108" s="444">
        <f t="shared" ca="1" si="199"/>
        <v>-3.8405749207075712E+16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-3.8405749207075712E+16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-160023955029482.13</v>
      </c>
      <c r="L6109" s="444">
        <f t="shared" ca="1" si="199"/>
        <v>-3.8565773162105192E+16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-3.8565773162105192E+16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-160690721508771.63</v>
      </c>
      <c r="L6110" s="444">
        <f t="shared" ca="1" si="199"/>
        <v>-3.872646388361396E+16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-3.872646388361396E+16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-161360266181724.84</v>
      </c>
      <c r="L6111" s="444">
        <f t="shared" ca="1" si="199"/>
        <v>-3.8887824149795688E+16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-3.8887824149795688E+16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-162032600624148.69</v>
      </c>
      <c r="L6112" s="444">
        <f t="shared" ca="1" si="199"/>
        <v>-3.904985675041984E+16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-3.904985675041984E+16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-162707736460082.66</v>
      </c>
      <c r="L6113" s="444">
        <f t="shared" ca="1" si="199"/>
        <v>-3.921256448687992E+16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-3.921256448687992E+16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-163385685361999.66</v>
      </c>
      <c r="L6114" s="444">
        <f t="shared" ca="1" si="199"/>
        <v>-3.937595017224192E+16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-3.937595017224192E+16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-164066459051008</v>
      </c>
      <c r="L6115" s="444">
        <f t="shared" ca="1" si="199"/>
        <v>-3.9540016631292928E+16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-3.9540016631292928E+16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-164750069297053.88</v>
      </c>
      <c r="L6116" s="444">
        <f t="shared" ca="1" si="199"/>
        <v>-3.9704766700589984E+16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-3.9704766700589984E+16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-165436527919124.94</v>
      </c>
      <c r="L6117" s="444">
        <f t="shared" ca="1" si="199"/>
        <v>-3.9870203228509112E+16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-3.9870203228509112E+16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-166125846785454.63</v>
      </c>
      <c r="L6118" s="444">
        <f t="shared" ca="1" si="199"/>
        <v>-4.0036329075294568E+16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-4.0036329075294568E+16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-166818037813727.38</v>
      </c>
      <c r="L6119" s="444">
        <f t="shared" ca="1" si="199"/>
        <v>-4.0203147113108296E+16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-4.0203147113108296E+16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-167513112971284.56</v>
      </c>
      <c r="L6120" s="444">
        <f t="shared" ca="1" si="199"/>
        <v>-4.0370660226079584E+16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-4.0370660226079584E+16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-168211084275331.59</v>
      </c>
      <c r="L6121" s="444">
        <f t="shared" ca="1" si="199"/>
        <v>-4.0538871310354912E+16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-4.0538871310354912E+16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-168911963793145.47</v>
      </c>
      <c r="L6122" s="444">
        <f t="shared" ca="1" si="199"/>
        <v>-4.0707783274148056E+16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-4.0707783274148056E+16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-169615763642283.56</v>
      </c>
      <c r="L6123" s="444">
        <f t="shared" ca="1" si="199"/>
        <v>-4.0877399037790336E+16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-4.0877399037790336E+16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-170322495990793.06</v>
      </c>
      <c r="L6124" s="444">
        <f t="shared" ca="1" si="199"/>
        <v>-4.1047721533781128E+16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-4.1047721533781128E+16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-171032173057421.38</v>
      </c>
      <c r="L6125" s="444">
        <f t="shared" ca="1" si="199"/>
        <v>-4.1218753706838552E+16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-4.1218753706838552E+16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-171744807111827.31</v>
      </c>
      <c r="L6126" s="444">
        <f t="shared" ca="1" si="199"/>
        <v>-4.1390498513950376E+16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-4.1390498513950376E+16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-172460410474793.22</v>
      </c>
      <c r="L6127" s="444">
        <f t="shared" ca="1" si="199"/>
        <v>-4.1562958924425168E+16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-4.1562958924425168E+16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-173178995518438.19</v>
      </c>
      <c r="L6128" s="444">
        <f t="shared" ref="L6128:L6250" ca="1" si="204">I6128-J6128+K6128</f>
        <v>-4.1736137919943608E+16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-4.1736137919943608E+16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-173900574666431.69</v>
      </c>
      <c r="L6129" s="444">
        <f t="shared" ca="1" si="204"/>
        <v>-4.191003849461004E+16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-4.191003849461004E+16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-174625160394208.5</v>
      </c>
      <c r="L6130" s="444">
        <f t="shared" ca="1" si="204"/>
        <v>-4.2084663655004248E+16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-4.2084663655004248E+16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-175352765229184.38</v>
      </c>
      <c r="L6131" s="444">
        <f t="shared" ca="1" si="204"/>
        <v>-4.2260016420233432E+16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-4.2260016420233432E+16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-176083401750972.63</v>
      </c>
      <c r="L6132" s="444">
        <f t="shared" ca="1" si="204"/>
        <v>-4.2436099821984408E+16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-4.2436099821984408E+16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-176817082591601.69</v>
      </c>
      <c r="L6133" s="444">
        <f t="shared" ca="1" si="204"/>
        <v>-4.2612916904576008E+16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-4.2612916904576008E+16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-177553820435733.38</v>
      </c>
      <c r="L6134" s="444">
        <f t="shared" ca="1" si="204"/>
        <v>-4.2790470725011744E+16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-4.2790470725011744E+16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-178293628020882.25</v>
      </c>
      <c r="L6135" s="444">
        <f t="shared" ca="1" si="204"/>
        <v>-4.2968764353032624E+16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-4.2968764353032624E+16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-179036518137635.94</v>
      </c>
      <c r="L6136" s="444">
        <f t="shared" ca="1" si="204"/>
        <v>-4.3147800871170256E+16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-4.3147800871170256E+16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-179782503629876.06</v>
      </c>
      <c r="L6137" s="444">
        <f t="shared" ca="1" si="204"/>
        <v>-4.3327583374800136E+16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-4.3327583374800136E+16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-180531597395000.56</v>
      </c>
      <c r="L6138" s="444">
        <f t="shared" ca="1" si="204"/>
        <v>-4.3508114972195136E+16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-4.3508114972195136E+16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-181283812384146.41</v>
      </c>
      <c r="L6139" s="444">
        <f t="shared" ca="1" si="204"/>
        <v>-4.368939878457928E+16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-4.368939878457928E+16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-182039161602413.66</v>
      </c>
      <c r="L6140" s="444">
        <f t="shared" ca="1" si="204"/>
        <v>-4.3871437946181696E+16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-4.3871437946181696E+16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-182797658109090.41</v>
      </c>
      <c r="L6141" s="444">
        <f t="shared" ca="1" si="204"/>
        <v>-4.4054235604290784E+16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-4.4054235604290784E+16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-183559315017878.25</v>
      </c>
      <c r="L6142" s="444">
        <f t="shared" ca="1" si="204"/>
        <v>-4.4237794919308664E+16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-4.4237794919308664E+16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-184324145497119.44</v>
      </c>
      <c r="L6143" s="444">
        <f t="shared" ca="1" si="204"/>
        <v>-4.4422119064805784E+16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-4.4422119064805784E+16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-185092162770024.09</v>
      </c>
      <c r="L6144" s="444">
        <f t="shared" ca="1" si="204"/>
        <v>-4.4607211227575808E+16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-4.4607211227575808E+16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-185863380114899.19</v>
      </c>
      <c r="L6145" s="444">
        <f t="shared" ca="1" si="204"/>
        <v>-4.4793074607690704E+16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-4.4793074607690704E+16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-186637810865377.94</v>
      </c>
      <c r="L6146" s="444">
        <f t="shared" ca="1" si="204"/>
        <v>-4.497971241855608E+16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-4.497971241855608E+16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-187415468410650.34</v>
      </c>
      <c r="L6147" s="444">
        <f t="shared" ca="1" si="204"/>
        <v>-4.5167127886966728E+16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-4.5167127886966728E+16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-188196366195694.69</v>
      </c>
      <c r="L6148" s="444">
        <f t="shared" ca="1" si="204"/>
        <v>-4.5355324253162424E+16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-4.5355324253162424E+16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-188980517721510.09</v>
      </c>
      <c r="L6149" s="444">
        <f t="shared" ca="1" si="204"/>
        <v>-4.5544304770883936E+16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-4.5544304770883936E+16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-189767936545349.72</v>
      </c>
      <c r="L6150" s="444">
        <f t="shared" ca="1" si="204"/>
        <v>-4.5734072707429288E+16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-4.5734072707429288E+16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-190558636280955.38</v>
      </c>
      <c r="L6151" s="444">
        <f t="shared" ca="1" si="204"/>
        <v>-4.592463134371024E+16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-4.592463134371024E+16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-191352630598792.66</v>
      </c>
      <c r="L6152" s="444">
        <f t="shared" ca="1" si="204"/>
        <v>-4.6115983974309032E+16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-4.6115983974309032E+16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-192149933226287.63</v>
      </c>
      <c r="L6153" s="444">
        <f t="shared" ca="1" si="204"/>
        <v>-4.630813390753532E+16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-4.630813390753532E+16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-192950557948063.84</v>
      </c>
      <c r="L6154" s="444">
        <f t="shared" ca="1" si="204"/>
        <v>-4.6501084465483384E+16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-4.6501084465483384E+16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-193754518606180.75</v>
      </c>
      <c r="L6155" s="444">
        <f t="shared" ca="1" si="204"/>
        <v>-4.6694838984089568E+16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-4.6694838984089568E+16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-194561829100373.19</v>
      </c>
      <c r="L6156" s="444">
        <f t="shared" ca="1" si="204"/>
        <v>-4.6889400813189944E+16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-4.6889400813189944E+16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-195372503388291.44</v>
      </c>
      <c r="L6157" s="444">
        <f t="shared" ca="1" si="204"/>
        <v>-4.7084773316578232E+16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-4.7084773316578232E+16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-196186555485742.63</v>
      </c>
      <c r="L6158" s="444">
        <f t="shared" ca="1" si="204"/>
        <v>-4.7280959872063976E+16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-4.7280959872063976E+16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-197003999466933.22</v>
      </c>
      <c r="L6159" s="444">
        <f t="shared" ca="1" si="204"/>
        <v>-4.7477963871530912E+16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-4.7477963871530912E+16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-197824849464712.13</v>
      </c>
      <c r="L6160" s="444">
        <f t="shared" ca="1" si="204"/>
        <v>-4.7675788720995624E+16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-4.7675788720995624E+16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-198649119670815.09</v>
      </c>
      <c r="L6161" s="444">
        <f t="shared" ca="1" si="204"/>
        <v>-4.787443784066644E+16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-4.787443784066644E+16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-199476824336110.16</v>
      </c>
      <c r="L6162" s="444">
        <f t="shared" ca="1" si="204"/>
        <v>-4.8073914665002552E+16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-4.8073914665002552E+16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-200307977770843.97</v>
      </c>
      <c r="L6163" s="444">
        <f t="shared" ca="1" si="204"/>
        <v>-4.8274222642773392E+16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-4.8274222642773392E+16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-201142594344889.13</v>
      </c>
      <c r="L6164" s="444">
        <f t="shared" ca="1" si="204"/>
        <v>-4.847536523711828E+16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-4.847536523711828E+16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-201980688487992.84</v>
      </c>
      <c r="L6165" s="444">
        <f t="shared" ca="1" si="204"/>
        <v>-4.8677345925606272E+16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-4.8677345925606272E+16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-202822274690026.13</v>
      </c>
      <c r="L6166" s="444">
        <f t="shared" ca="1" si="204"/>
        <v>-4.8880168200296296E+16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-4.8880168200296296E+16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-203667367501234.56</v>
      </c>
      <c r="L6167" s="444">
        <f t="shared" ca="1" si="204"/>
        <v>-4.9083835567797528E+16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-4.9083835567797528E+16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-204515981532489.69</v>
      </c>
      <c r="L6168" s="444">
        <f t="shared" ca="1" si="204"/>
        <v>-4.9288351549330016E+16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-4.9288351549330016E+16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-205368131455541.72</v>
      </c>
      <c r="L6169" s="444">
        <f t="shared" ca="1" si="204"/>
        <v>-4.949371968078556E+16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-4.949371968078556E+16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-206223832003273.16</v>
      </c>
      <c r="L6170" s="444">
        <f t="shared" ca="1" si="204"/>
        <v>-4.9699943512788832E+16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-4.9699943512788832E+16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-207083097969953.47</v>
      </c>
      <c r="L6171" s="444">
        <f t="shared" ca="1" si="204"/>
        <v>-4.9907026610758784E+16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-4.9907026610758784E+16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-207945944211494.94</v>
      </c>
      <c r="L6172" s="444">
        <f t="shared" ca="1" si="204"/>
        <v>-5.011497255497028E+16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-5.011497255497028E+16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-208812385645709.5</v>
      </c>
      <c r="L6173" s="444">
        <f t="shared" ca="1" si="204"/>
        <v>-5.0323784940615992E+16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-5.0323784940615992E+16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-209682437252566.63</v>
      </c>
      <c r="L6174" s="444">
        <f t="shared" ca="1" si="204"/>
        <v>-5.053346737786856E+16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-5.053346737786856E+16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-210556114074452.34</v>
      </c>
      <c r="L6175" s="444">
        <f t="shared" ca="1" si="204"/>
        <v>-5.0744023491943016E+16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-5.0744023491943016E+16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-211433431216429.22</v>
      </c>
      <c r="L6176" s="444">
        <f t="shared" ca="1" si="204"/>
        <v>-5.0955456923159448E+16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-5.0955456923159448E+16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-212314403846497.69</v>
      </c>
      <c r="L6177" s="444">
        <f t="shared" ca="1" si="204"/>
        <v>-5.1167771327005944E+16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-5.1167771327005944E+16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-213199047195858.09</v>
      </c>
      <c r="L6178" s="444">
        <f t="shared" ca="1" si="204"/>
        <v>-5.13809703742018E+16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-5.13809703742018E+16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-214087376559174.16</v>
      </c>
      <c r="L6179" s="444">
        <f t="shared" ca="1" si="204"/>
        <v>-5.1595057750760976E+16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-5.1595057750760976E+16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-214979407294837.41</v>
      </c>
      <c r="L6180" s="444">
        <f t="shared" ca="1" si="204"/>
        <v>-5.1810037158055816E+16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-5.1810037158055816E+16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-215875154825232.56</v>
      </c>
      <c r="L6181" s="444">
        <f t="shared" ca="1" si="204"/>
        <v>-5.2025912312881048E+16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-5.2025912312881048E+16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-216774634637004.38</v>
      </c>
      <c r="L6182" s="444">
        <f t="shared" ca="1" si="204"/>
        <v>-5.2242686947518056E+16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-5.2242686947518056E+16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-217677862281325.22</v>
      </c>
      <c r="L6183" s="444">
        <f t="shared" ca="1" si="204"/>
        <v>-5.2460364809799384E+16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-5.2460364809799384E+16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-218584853374164.09</v>
      </c>
      <c r="L6184" s="444">
        <f t="shared" ca="1" si="204"/>
        <v>-5.2678949663173552E+16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-5.2678949663173552E+16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-219495623596556.47</v>
      </c>
      <c r="L6185" s="444">
        <f t="shared" ca="1" si="204"/>
        <v>-5.2898445286770112E+16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-5.2898445286770112E+16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-220410188694875.47</v>
      </c>
      <c r="L6186" s="444">
        <f t="shared" ca="1" si="204"/>
        <v>-5.3118855475464984E+16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-5.3118855475464984E+16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-221328564481104.09</v>
      </c>
      <c r="L6187" s="444">
        <f t="shared" ca="1" si="204"/>
        <v>-5.3340184039946088E+16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-5.3340184039946088E+16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-222250766833108.69</v>
      </c>
      <c r="L6188" s="444">
        <f t="shared" ca="1" si="204"/>
        <v>-5.35624348067792E+16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-5.35624348067792E+16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-223176811694913.34</v>
      </c>
      <c r="L6189" s="444">
        <f t="shared" ca="1" si="204"/>
        <v>-5.3785611618474112E+16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-5.3785611618474112E+16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-224106715076975.47</v>
      </c>
      <c r="L6190" s="444">
        <f t="shared" ca="1" si="204"/>
        <v>-5.4009718333551088E+16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-5.4009718333551088E+16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-225040493056462.88</v>
      </c>
      <c r="L6191" s="444">
        <f t="shared" ca="1" si="204"/>
        <v>-5.4234758826607552E+16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-5.4234758826607552E+16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-225978161777531.47</v>
      </c>
      <c r="L6192" s="444">
        <f t="shared" ca="1" si="204"/>
        <v>-5.446073698838508E+16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-5.446073698838508E+16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-226919737451604.5</v>
      </c>
      <c r="L6193" s="444">
        <f t="shared" ca="1" si="204"/>
        <v>-5.4687656725836688E+16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-5.4687656725836688E+16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-227865236357652.88</v>
      </c>
      <c r="L6194" s="444">
        <f t="shared" ca="1" si="204"/>
        <v>-5.4915521962194344E+16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-5.4915521962194344E+16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-228814674842476.44</v>
      </c>
      <c r="L6195" s="444">
        <f t="shared" ca="1" si="204"/>
        <v>-5.5144336637036824E+16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-5.5144336637036824E+16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-229768069320986.75</v>
      </c>
      <c r="L6196" s="444">
        <f t="shared" ca="1" si="204"/>
        <v>-5.5374104706357808E+16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-5.5374104706357808E+16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-230725436276490.88</v>
      </c>
      <c r="L6197" s="444">
        <f t="shared" ca="1" si="204"/>
        <v>-5.5604830142634296E+16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-5.5604830142634296E+16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-231686792260976.22</v>
      </c>
      <c r="L6198" s="444">
        <f t="shared" ca="1" si="204"/>
        <v>-5.5836516934895272E+16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-5.5836516934895272E+16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-232652153895396.97</v>
      </c>
      <c r="L6199" s="444">
        <f t="shared" ca="1" si="204"/>
        <v>-5.6069169088790672E+16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-5.6069169088790672E+16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-233621537869961.13</v>
      </c>
      <c r="L6200" s="444">
        <f t="shared" ca="1" si="204"/>
        <v>-5.6302790626660632E+16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-5.6302790626660632E+16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-234594960944419.28</v>
      </c>
      <c r="L6201" s="444">
        <f t="shared" ca="1" si="204"/>
        <v>-5.6537385587605048E+16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-5.6537385587605048E+16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-235572439948354.34</v>
      </c>
      <c r="L6202" s="444">
        <f t="shared" ca="1" si="204"/>
        <v>-5.67729580275534E+16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-5.67729580275534E+16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-236553991781472.5</v>
      </c>
      <c r="L6203" s="444">
        <f t="shared" ca="1" si="204"/>
        <v>-5.7009512019334872E+16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-5.7009512019334872E+16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-237539633413895.28</v>
      </c>
      <c r="L6204" s="444">
        <f t="shared" ca="1" si="204"/>
        <v>-5.7247051652748768E+16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-5.7247051652748768E+16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-238529381886453.19</v>
      </c>
      <c r="L6205" s="444">
        <f t="shared" ca="1" si="204"/>
        <v>-5.7485581034635224E+16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-5.7485581034635224E+16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-239523254310980.09</v>
      </c>
      <c r="L6206" s="444">
        <f t="shared" ca="1" si="204"/>
        <v>-5.7725104288946208E+16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-5.7725104288946208E+16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-240521267870609.19</v>
      </c>
      <c r="L6207" s="444">
        <f t="shared" ca="1" si="204"/>
        <v>-5.7965625556816816E+16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-5.7965625556816816E+16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-241523439820070.09</v>
      </c>
      <c r="L6208" s="444">
        <f t="shared" ca="1" si="204"/>
        <v>-5.8207148996636888E+16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-5.8207148996636888E+16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-242529787485987.06</v>
      </c>
      <c r="L6209" s="444">
        <f t="shared" ca="1" si="204"/>
        <v>-5.8449678784122872E+16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-5.8449678784122872E+16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-243540328267178.63</v>
      </c>
      <c r="L6210" s="444">
        <f t="shared" ca="1" si="204"/>
        <v>-5.8693219112390048E+16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-5.8693219112390048E+16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-244555079634958.53</v>
      </c>
      <c r="L6211" s="444">
        <f t="shared" ca="1" si="204"/>
        <v>-5.8937774192025008E+16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-5.8937774192025008E+16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-245574059133437.53</v>
      </c>
      <c r="L6212" s="444">
        <f t="shared" ca="1" si="204"/>
        <v>-5.9183348251158448E+16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-5.9183348251158448E+16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-246597284379826.91</v>
      </c>
      <c r="L6213" s="444">
        <f t="shared" ca="1" si="204"/>
        <v>-5.9429945535538272E+16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-5.9429945535538272E+16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-247624773064742.78</v>
      </c>
      <c r="L6214" s="444">
        <f t="shared" ca="1" si="204"/>
        <v>-5.9677570308603016E+16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-5.9677570308603016E+16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-248656542952512.56</v>
      </c>
      <c r="L6215" s="444">
        <f t="shared" ca="1" si="204"/>
        <v>-5.9926226851555528E+16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-5.9926226851555528E+16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-249692611881481.38</v>
      </c>
      <c r="L6216" s="444">
        <f t="shared" ca="1" si="204"/>
        <v>-6.0175919463437008E+16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-6.0175919463437008E+16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-250732997764320.88</v>
      </c>
      <c r="L6217" s="444">
        <f t="shared" ca="1" si="204"/>
        <v>-6.0426652461201328E+16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-6.0426652461201328E+16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-251777718588338.88</v>
      </c>
      <c r="L6218" s="444">
        <f t="shared" ca="1" si="204"/>
        <v>-6.0678430179789664E+16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-6.0678430179789664E+16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-252826792415790.25</v>
      </c>
      <c r="L6219" s="444">
        <f t="shared" ca="1" si="204"/>
        <v>-6.0931256972205456E+16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-6.0931256972205456E+16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-253880237384189.41</v>
      </c>
      <c r="L6220" s="444">
        <f t="shared" ca="1" si="204"/>
        <v>-6.1185137209589648E+16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-6.1185137209589648E+16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-254938071706623.53</v>
      </c>
      <c r="L6221" s="444">
        <f t="shared" ca="1" si="204"/>
        <v>-6.1440075281296272E+16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-6.1440075281296272E+16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-256000313672067.78</v>
      </c>
      <c r="L6222" s="444">
        <f t="shared" ca="1" si="204"/>
        <v>-6.1696075594968336E+16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-6.1696075594968336E+16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-257066981645701.41</v>
      </c>
      <c r="L6223" s="444">
        <f t="shared" ca="1" si="204"/>
        <v>-6.195314257661404E+16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-6.195314257661404E+16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-258138094069225.16</v>
      </c>
      <c r="L6224" s="444">
        <f t="shared" ca="1" si="204"/>
        <v>-6.2211280670683264E+16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-6.2211280670683264E+16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-259213669461180.25</v>
      </c>
      <c r="L6225" s="444">
        <f t="shared" ca="1" si="204"/>
        <v>-6.2470494340144448E+16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-6.2470494340144448E+16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-260293726417268.53</v>
      </c>
      <c r="L6226" s="444">
        <f t="shared" ca="1" si="204"/>
        <v>-6.273078806656172E+16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-6.273078806656172E+16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-261378283610673.84</v>
      </c>
      <c r="L6227" s="444">
        <f t="shared" ca="1" si="204"/>
        <v>-6.2992166350172392E+16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-6.2992166350172392E+16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-262467359792384.97</v>
      </c>
      <c r="L6228" s="444">
        <f t="shared" ca="1" si="204"/>
        <v>-6.3254633709964776E+16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-6.3254633709964776E+16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-263560973791519.94</v>
      </c>
      <c r="L6229" s="444">
        <f t="shared" ca="1" si="204"/>
        <v>-6.3518194683756296E+16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-6.3518194683756296E+16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-264659144515651.22</v>
      </c>
      <c r="L6230" s="444">
        <f t="shared" ca="1" si="204"/>
        <v>-6.3782853828271944E+16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-6.3782853828271944E+16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-265761890951133.13</v>
      </c>
      <c r="L6231" s="444">
        <f t="shared" ca="1" si="204"/>
        <v>-6.404861571922308E+16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-6.404861571922308E+16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-266869232163429.47</v>
      </c>
      <c r="L6232" s="444">
        <f t="shared" ca="1" si="204"/>
        <v>-6.4315484951386512E+16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-6.4315484951386512E+16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-267981187297443.78</v>
      </c>
      <c r="L6233" s="444">
        <f t="shared" ca="1" si="204"/>
        <v>-6.4583466138683952E+16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-6.4583466138683952E+16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-269097775577849.78</v>
      </c>
      <c r="L6234" s="444">
        <f t="shared" ca="1" si="204"/>
        <v>-6.48525639142618E+16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-6.48525639142618E+16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-270219016309424.19</v>
      </c>
      <c r="L6235" s="444">
        <f t="shared" ca="1" si="204"/>
        <v>-6.5122782930571224E+16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-6.5122782930571224E+16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-271344928877380.09</v>
      </c>
      <c r="L6236" s="444">
        <f t="shared" ca="1" si="204"/>
        <v>-6.5394127859448608E+16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-6.5394127859448608E+16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-272475532747702.53</v>
      </c>
      <c r="L6237" s="444">
        <f t="shared" ca="1" si="204"/>
        <v>-6.5666603392196312E+16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-6.5666603392196312E+16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-273610847467484.59</v>
      </c>
      <c r="L6238" s="444">
        <f t="shared" ca="1" si="204"/>
        <v>-6.59402142396638E+16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-6.59402142396638E+16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-274750892665265.84</v>
      </c>
      <c r="L6239" s="444">
        <f t="shared" ca="1" si="204"/>
        <v>-6.6214965132329064E+16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-6.6214965132329064E+16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-275895688051371.09</v>
      </c>
      <c r="L6240" s="444">
        <f t="shared" ca="1" si="204"/>
        <v>-6.6490860820380432E+16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-6.6490860820380432E+16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-277045253418251.84</v>
      </c>
      <c r="L6241" s="444">
        <f t="shared" ca="1" si="204"/>
        <v>-6.676790607379868E+16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-6.676790607379868E+16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-278199608640827.84</v>
      </c>
      <c r="L6242" s="444">
        <f t="shared" ca="1" si="204"/>
        <v>-6.7046105682439504E+16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-6.7046105682439504E+16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-279358773676831.25</v>
      </c>
      <c r="L6243" s="444">
        <f t="shared" ca="1" si="204"/>
        <v>-6.7325464456116336E+16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-6.7325464456116336E+16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-280522768567151.38</v>
      </c>
      <c r="L6244" s="444">
        <f t="shared" ca="1" si="204"/>
        <v>-6.7605987224683488E+16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-6.7605987224683488E+16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-281691613436181.19</v>
      </c>
      <c r="L6245" s="444">
        <f t="shared" ca="1" si="204"/>
        <v>-6.7887678838119672E+16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-6.7887678838119672E+16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-282865328492165.31</v>
      </c>
      <c r="L6246" s="444">
        <f t="shared" ca="1" si="204"/>
        <v>-6.817054416661184E+16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-6.817054416661184E+16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-284043934027549.31</v>
      </c>
      <c r="L6247" s="444">
        <f t="shared" ca="1" si="204"/>
        <v>-6.8454588100639392E+16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-6.8454588100639392E+16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-285227450419330.81</v>
      </c>
      <c r="L6248" s="444">
        <f t="shared" ca="1" si="204"/>
        <v>-6.873981555105872E+16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-6.873981555105872E+16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-286415898129411.31</v>
      </c>
      <c r="L6249" s="444">
        <f t="shared" ca="1" si="204"/>
        <v>-6.9026231449188128E+16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-6.9026231449188128E+16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-287609297704950.5</v>
      </c>
      <c r="L6250" s="444">
        <f t="shared" ca="1" si="204"/>
        <v>-6.931384074689308E+16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2026-09-01T10:13:45Z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